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YU\Desktop\가마우지\"/>
    </mc:Choice>
  </mc:AlternateContent>
  <bookViews>
    <workbookView xWindow="0" yWindow="0" windowWidth="14370" windowHeight="7410" activeTab="4"/>
  </bookViews>
  <sheets>
    <sheet name="p81" sheetId="4" r:id="rId1"/>
    <sheet name="p83" sheetId="5" r:id="rId2"/>
    <sheet name="실습-1" sheetId="9" r:id="rId3"/>
    <sheet name="p132" sheetId="2" r:id="rId4"/>
    <sheet name="실습-2" sheetId="3" r:id="rId5"/>
    <sheet name="p178" sheetId="6" r:id="rId6"/>
    <sheet name="p182" sheetId="7" r:id="rId7"/>
    <sheet name="p191(실습-3)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IntlFixup" hidden="1">TRUE</definedName>
    <definedName name="__xlfn.BAHTTEXT" hidden="1">#NAME?</definedName>
    <definedName name="_xlnm._FilterDatabase" localSheetId="5" hidden="1">'p178'!$A$1:$B$76</definedName>
    <definedName name="_xlnm._FilterDatabase" localSheetId="6" hidden="1">'p182'!$E$6:$E$64</definedName>
    <definedName name="aa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ccessDatabase" hidden="1">"C:\My Documents\MAUI MALL1.mdb"</definedName>
    <definedName name="ACwvu.CapersView." hidden="1">[1]MASTER!#REF!</definedName>
    <definedName name="ACwvu.Japan_Capers_Ed_Pub." hidden="1">#REF!</definedName>
    <definedName name="ACwvu.KJP_CC." hidden="1">#REF!</definedName>
    <definedName name="anscount" hidden="1">1</definedName>
    <definedName name="b" localSheetId="3" hidden="1">OFFSET([2]제품정보!#REF!,1,0,COUNTA([2]제품정보!#REF!)-3,1)</definedName>
    <definedName name="b" localSheetId="6" hidden="1">OFFSET([2]제품정보!#REF!,1,0,COUNTA([2]제품정보!#REF!)-3,1)</definedName>
    <definedName name="b" localSheetId="4" hidden="1">OFFSET([2]제품정보!#REF!,1,0,COUNTA([2]제품정보!#REF!)-3,1)</definedName>
    <definedName name="b" hidden="1">OFFSET([2]제품정보!#REF!,1,0,COUNTA([2]제품정보!#REF!)-3,1)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" localSheetId="3" hidden="1">OFFSET([2]제품정보!#REF!,1,0,COUNTA([2]제품정보!#REF!)-3,1)</definedName>
    <definedName name="d" localSheetId="6" hidden="1">OFFSET([2]제품정보!#REF!,1,0,COUNTA([2]제품정보!#REF!)-3,1)</definedName>
    <definedName name="d" localSheetId="4" hidden="1">OFFSET([2]제품정보!#REF!,1,0,COUNTA([2]제품정보!#REF!)-3,1)</definedName>
    <definedName name="d" hidden="1">OFFSET([2]제품정보!#REF!,1,0,COUNTA([2]제품정보!#REF!)-3,1)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limcount" hidden="1">1</definedName>
    <definedName name="PM_Emission목록" localSheetId="6" hidden="1">OFFSET([3]관리인자!$B$29,1,0,COUNTA([3]관리인자!$B$29:'[3]관리인자'!$B$95),8)</definedName>
    <definedName name="PM_Emission목록" hidden="1">OFFSET([4]관리인자!$B$29,1,0,COUNTA([4]관리인자!$B$29:'[4]관리인자'!$B$95),8)</definedName>
    <definedName name="PM_누적재활용가능율" localSheetId="3" hidden="1">OFFSET([5]제품정보!#REF!,1,0,COUNTA([5]제품정보!#REF!)-3,1)</definedName>
    <definedName name="PM_누적재활용가능율" localSheetId="6" hidden="1">OFFSET([2]제품정보!#REF!,1,0,COUNTA([2]제품정보!#REF!)-3,1)</definedName>
    <definedName name="PM_누적재활용가능율" localSheetId="4" hidden="1">OFFSET([5]제품정보!#REF!,1,0,COUNTA([5]제품정보!#REF!)-3,1)</definedName>
    <definedName name="PM_누적재활용가능율" hidden="1">OFFSET([5]제품정보!#REF!,1,0,COUNTA([5]제품정보!#REF!)-3,1)</definedName>
    <definedName name="PM_분해효율" localSheetId="3" hidden="1">OFFSET([5]제품정보!#REF!,1,0,COUNTA([5]제품정보!#REF!)-3,1)</definedName>
    <definedName name="PM_분해효율" localSheetId="6" hidden="1">OFFSET([2]제품정보!#REF!,1,0,COUNTA([2]제품정보!#REF!)-3,1)</definedName>
    <definedName name="PM_분해효율" localSheetId="4" hidden="1">OFFSET([5]제품정보!#REF!,1,0,COUNTA([5]제품정보!#REF!)-3,1)</definedName>
    <definedName name="PM_분해효율" hidden="1">OFFSET([5]제품정보!#REF!,1,0,COUNTA([5]제품정보!#REF!)-3,1)</definedName>
    <definedName name="PM_에너지목록" localSheetId="6" hidden="1">OFFSET([3]관리인자!$O$29,1,0,COUNTA([3]관리인자!$O$29:'[3]관리인자'!$O$98),8)</definedName>
    <definedName name="PM_에너지목록" hidden="1">OFFSET([4]관리인자!$O$29,1,0,COUNTA([4]관리인자!$O$29:'[4]관리인자'!$O$98),8)</definedName>
    <definedName name="PM_작성자" localSheetId="6" hidden="1">[3]개요!$H$3</definedName>
    <definedName name="PM_작성자" hidden="1">[4]개요!$H$3</definedName>
    <definedName name="PM_첨부1" localSheetId="3" hidden="1">#REF!</definedName>
    <definedName name="PM_첨부1" localSheetId="6" hidden="1">#REF!</definedName>
    <definedName name="PM_첨부1" localSheetId="4" hidden="1">#REF!</definedName>
    <definedName name="PM_첨부1" hidden="1">#REF!</definedName>
    <definedName name="PM_첨부1_End" localSheetId="3" hidden="1">#REF!</definedName>
    <definedName name="PM_첨부1_End" localSheetId="6" hidden="1">#REF!</definedName>
    <definedName name="PM_첨부1_End" localSheetId="4" hidden="1">#REF!</definedName>
    <definedName name="PM_첨부1_End" hidden="1">#REF!</definedName>
    <definedName name="PM_해체" localSheetId="3" hidden="1">[5]제품정보!#REF!</definedName>
    <definedName name="PM_해체" localSheetId="6" hidden="1">[2]제품정보!#REF!</definedName>
    <definedName name="PM_해체" localSheetId="4" hidden="1">[5]제품정보!#REF!</definedName>
    <definedName name="PM_해체" hidden="1">[5]제품정보!#REF!</definedName>
    <definedName name="_xlnm.Print_Titles" localSheetId="3">'p132'!$1:$3</definedName>
    <definedName name="Rwvu.CapersView." hidden="1">#REF!</definedName>
    <definedName name="Rwvu.Japan_Capers_Ed_Pub." hidden="1">#REF!</definedName>
    <definedName name="Rwvu.KJP_CC." hidden="1">#REF!</definedName>
    <definedName name="sencount" hidden="1">1</definedName>
    <definedName name="Swvu.CapersView." hidden="1">[1]MASTER!#REF!</definedName>
    <definedName name="Swvu.Japan_Capers_Ed_Pub." hidden="1">#REF!</definedName>
    <definedName name="Swvu.KJP_CC." hidden="1">#REF!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#REF!</definedName>
    <definedName name="Z_9A428CE1_B4D9_11D0_A8AA_0000C071AEE7_.wvu.Rows" hidden="1">[1]MASTER!#REF!,[1]MASTER!#REF!,[1]MASTER!#REF!,[1]MASTER!#REF!,[1]MASTER!#REF!,[1]MASTER!#REF!,[1]MASTER!#REF!,[1]MASTER!$A$98:$IV$272</definedName>
    <definedName name="가" hidden="1">OFFSET([6]제품정보!#REF!,1,0,COUNTA([6]제품정보!#REF!)-3,1)</definedName>
    <definedName name="나" hidden="1">OFFSET([6]제품정보!#REF!,1,0,COUNTA([6]제품정보!#REF!)-3,1)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3" hidden="1">OFFSET([2]제품정보!#REF!,1,0,COUNTA([2]제품정보!#REF!)-3,1)</definedName>
    <definedName name="ㅁㅁ" localSheetId="6" hidden="1">OFFSET([2]제품정보!#REF!,1,0,COUNTA([2]제품정보!#REF!)-3,1)</definedName>
    <definedName name="ㅁㅁ" localSheetId="4" hidden="1">OFFSET([2]제품정보!#REF!,1,0,COUNTA([2]제품정보!#REF!)-3,1)</definedName>
    <definedName name="ㅁㅁ" hidden="1">OFFSET([2]제품정보!#REF!,1,0,COUNTA([2]제품정보!#REF!)-3,1)</definedName>
    <definedName name="ㅁㅁㅁ" localSheetId="3" hidden="1">OFFSET([2]제품정보!#REF!,1,0,COUNTA([2]제품정보!#REF!)-3,1)</definedName>
    <definedName name="ㅁㅁㅁ" localSheetId="6" hidden="1">OFFSET([2]제품정보!#REF!,1,0,COUNTA([2]제품정보!#REF!)-3,1)</definedName>
    <definedName name="ㅁㅁㅁ" localSheetId="4" hidden="1">OFFSET([2]제품정보!#REF!,1,0,COUNTA([2]제품정보!#REF!)-3,1)</definedName>
    <definedName name="ㅁㅁㅁ" hidden="1">OFFSET([2]제품정보!#REF!,1,0,COUNTA([2]제품정보!#REF!)-3,1)</definedName>
    <definedName name="발송지역" localSheetId="3">#REF!</definedName>
    <definedName name="발송지역" localSheetId="4">#REF!</definedName>
    <definedName name="발송지역">#REF!</definedName>
    <definedName name="사원_신상_명세서" localSheetId="3">#REF!</definedName>
    <definedName name="사원_신상_명세서" localSheetId="4">#REF!</definedName>
    <definedName name="사원_신상_명세서">#REF!</definedName>
    <definedName name="사원현황">[7]사원현황!$A$1:$G$60</definedName>
    <definedName name="소계" localSheetId="3">#REF!</definedName>
    <definedName name="소계" localSheetId="4">#REF!</definedName>
    <definedName name="소계">#REF!</definedName>
    <definedName name="시험관리" localSheetId="3">#REF!</definedName>
    <definedName name="시험관리" localSheetId="4">#REF!</definedName>
    <definedName name="시험관리">#REF!</definedName>
    <definedName name="ㅈㄷㅈ" hidden="1">OFFSET([6]제품정보!#REF!,1,0,COUNTA([6]제품정보!#REF!)-3,1)</definedName>
    <definedName name="지역별요금" localSheetId="3">#REF!</definedName>
    <definedName name="지역별요금" localSheetId="4">#REF!</definedName>
    <definedName name="지역별요금">#REF!</definedName>
    <definedName name="판매구분" localSheetId="3">#REF!</definedName>
    <definedName name="판매구분" localSheetId="4">#REF!</definedName>
    <definedName name="판매구분">#REF!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9" l="1"/>
  <c r="H16" i="9"/>
  <c r="H15" i="9"/>
  <c r="H14" i="9"/>
  <c r="H13" i="9"/>
  <c r="H12" i="9"/>
  <c r="I12" i="9" s="1"/>
  <c r="H11" i="9"/>
  <c r="H10" i="9"/>
  <c r="H9" i="9"/>
  <c r="H8" i="9"/>
  <c r="H7" i="9"/>
  <c r="H6" i="9"/>
  <c r="H5" i="9"/>
  <c r="F17" i="9"/>
  <c r="F16" i="9"/>
  <c r="F15" i="9"/>
  <c r="F14" i="9"/>
  <c r="F13" i="9"/>
  <c r="F12" i="9"/>
  <c r="F11" i="9"/>
  <c r="F10" i="9"/>
  <c r="F9" i="9"/>
  <c r="F8" i="9"/>
  <c r="I8" i="9" s="1"/>
  <c r="F7" i="9"/>
  <c r="F6" i="9"/>
  <c r="F5" i="9"/>
  <c r="I5" i="9" s="1"/>
  <c r="I7" i="9"/>
  <c r="I11" i="9"/>
  <c r="D6" i="9"/>
  <c r="I6" i="9" s="1"/>
  <c r="D7" i="9"/>
  <c r="D8" i="9"/>
  <c r="D9" i="9"/>
  <c r="D10" i="9"/>
  <c r="D11" i="9"/>
  <c r="D12" i="9"/>
  <c r="D13" i="9"/>
  <c r="D14" i="9"/>
  <c r="I14" i="9" s="1"/>
  <c r="D15" i="9"/>
  <c r="D16" i="9"/>
  <c r="D17" i="9"/>
  <c r="D5" i="9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E4" i="5"/>
  <c r="F4" i="5"/>
  <c r="G4" i="5"/>
  <c r="H4" i="5"/>
  <c r="D4" i="5"/>
  <c r="F11" i="4"/>
  <c r="F14" i="4"/>
  <c r="F7" i="4"/>
  <c r="F8" i="4"/>
  <c r="F9" i="4"/>
  <c r="F10" i="4"/>
  <c r="F12" i="4"/>
  <c r="F13" i="4"/>
  <c r="F15" i="4"/>
  <c r="F16" i="4"/>
  <c r="F17" i="4"/>
  <c r="F18" i="4"/>
  <c r="F19" i="4"/>
  <c r="F6" i="4"/>
  <c r="E8" i="4"/>
  <c r="E7" i="4"/>
  <c r="E9" i="4"/>
  <c r="E10" i="4"/>
  <c r="E11" i="4"/>
  <c r="E12" i="4"/>
  <c r="E13" i="4"/>
  <c r="E14" i="4"/>
  <c r="E15" i="4"/>
  <c r="E16" i="4"/>
  <c r="E17" i="4"/>
  <c r="E18" i="4"/>
  <c r="E19" i="4"/>
  <c r="E6" i="4"/>
  <c r="I10" i="9" l="1"/>
  <c r="I16" i="9"/>
  <c r="I15" i="9"/>
  <c r="I17" i="9"/>
  <c r="I9" i="9"/>
  <c r="I13" i="9"/>
  <c r="H18" i="9"/>
  <c r="G18" i="9"/>
  <c r="F18" i="9"/>
  <c r="E18" i="9"/>
  <c r="D18" i="9"/>
  <c r="C18" i="9"/>
  <c r="I18" i="9" l="1"/>
  <c r="J13" i="9" s="1"/>
  <c r="K122" i="7"/>
  <c r="K120" i="7"/>
  <c r="K118" i="7"/>
  <c r="K116" i="7"/>
  <c r="K114" i="7"/>
  <c r="K112" i="7"/>
  <c r="K110" i="7"/>
  <c r="K108" i="7"/>
  <c r="K106" i="7"/>
  <c r="K104" i="7"/>
  <c r="K102" i="7"/>
  <c r="K100" i="7"/>
  <c r="K98" i="7"/>
  <c r="K96" i="7"/>
  <c r="K94" i="7"/>
  <c r="K92" i="7"/>
  <c r="K90" i="7"/>
  <c r="K88" i="7"/>
  <c r="K86" i="7"/>
  <c r="K84" i="7"/>
  <c r="K82" i="7"/>
  <c r="K80" i="7"/>
  <c r="K78" i="7"/>
  <c r="K76" i="7"/>
  <c r="K74" i="7"/>
  <c r="K72" i="7"/>
  <c r="K70" i="7"/>
  <c r="K68" i="7"/>
  <c r="K66" i="7"/>
  <c r="K64" i="7"/>
  <c r="K62" i="7"/>
  <c r="K60" i="7"/>
  <c r="K58" i="7"/>
  <c r="K56" i="7"/>
  <c r="K54" i="7"/>
  <c r="K52" i="7"/>
  <c r="K50" i="7"/>
  <c r="K48" i="7"/>
  <c r="K46" i="7"/>
  <c r="K44" i="7"/>
  <c r="K42" i="7"/>
  <c r="K40" i="7"/>
  <c r="K38" i="7"/>
  <c r="K36" i="7"/>
  <c r="K34" i="7"/>
  <c r="K32" i="7"/>
  <c r="K30" i="7"/>
  <c r="K28" i="7"/>
  <c r="K26" i="7"/>
  <c r="K24" i="7"/>
  <c r="K22" i="7"/>
  <c r="K20" i="7"/>
  <c r="K18" i="7"/>
  <c r="K16" i="7"/>
  <c r="K14" i="7"/>
  <c r="K12" i="7"/>
  <c r="K10" i="7"/>
  <c r="K8" i="7"/>
  <c r="K6" i="7"/>
  <c r="J6" i="9" l="1"/>
  <c r="J18" i="9"/>
  <c r="J12" i="9"/>
  <c r="J17" i="9"/>
  <c r="J9" i="9"/>
  <c r="J8" i="9"/>
  <c r="J5" i="9"/>
  <c r="J7" i="9"/>
  <c r="J11" i="9"/>
  <c r="J16" i="9"/>
  <c r="J15" i="9"/>
  <c r="J10" i="9"/>
  <c r="J14" i="9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</calcChain>
</file>

<file path=xl/sharedStrings.xml><?xml version="1.0" encoding="utf-8"?>
<sst xmlns="http://schemas.openxmlformats.org/spreadsheetml/2006/main" count="1248" uniqueCount="687">
  <si>
    <t>국내영업팀 년도별 실적 비교</t>
    <phoneticPr fontId="6" type="noConversion"/>
  </si>
  <si>
    <t>지점</t>
    <phoneticPr fontId="6" type="noConversion"/>
  </si>
  <si>
    <t>사원명</t>
    <phoneticPr fontId="11" type="noConversion"/>
  </si>
  <si>
    <t>부서명</t>
    <phoneticPr fontId="11" type="noConversion"/>
  </si>
  <si>
    <t>입사일자</t>
    <phoneticPr fontId="6" type="noConversion"/>
  </si>
  <si>
    <t>직위</t>
  </si>
  <si>
    <t>최근 발령날짜</t>
    <phoneticPr fontId="6" type="noConversion"/>
  </si>
  <si>
    <t>2016년</t>
    <phoneticPr fontId="6" type="noConversion"/>
  </si>
  <si>
    <t>2017년</t>
    <phoneticPr fontId="6" type="noConversion"/>
  </si>
  <si>
    <t>2018년</t>
    <phoneticPr fontId="6" type="noConversion"/>
  </si>
  <si>
    <t>서울</t>
    <phoneticPr fontId="6" type="noConversion"/>
  </si>
  <si>
    <t>강규영</t>
    <phoneticPr fontId="6" type="noConversion"/>
  </si>
  <si>
    <t>영업5팀</t>
  </si>
  <si>
    <t>대리</t>
    <phoneticPr fontId="6" type="noConversion"/>
  </si>
  <si>
    <t>충북</t>
    <phoneticPr fontId="6" type="noConversion"/>
  </si>
  <si>
    <t>강석희</t>
    <phoneticPr fontId="6" type="noConversion"/>
  </si>
  <si>
    <t>영업총괄팀</t>
    <phoneticPr fontId="6" type="noConversion"/>
  </si>
  <si>
    <t>대리</t>
  </si>
  <si>
    <t>전북</t>
    <phoneticPr fontId="6" type="noConversion"/>
  </si>
  <si>
    <t>강하나</t>
    <phoneticPr fontId="6" type="noConversion"/>
  </si>
  <si>
    <t>사원</t>
    <phoneticPr fontId="6" type="noConversion"/>
  </si>
  <si>
    <t>경기</t>
    <phoneticPr fontId="6" type="noConversion"/>
  </si>
  <si>
    <t>강현주</t>
    <phoneticPr fontId="6" type="noConversion"/>
  </si>
  <si>
    <t>영업4팀</t>
    <phoneticPr fontId="6" type="noConversion"/>
  </si>
  <si>
    <t>사원</t>
  </si>
  <si>
    <t>경북</t>
    <phoneticPr fontId="6" type="noConversion"/>
  </si>
  <si>
    <t>구선옥</t>
    <phoneticPr fontId="6" type="noConversion"/>
  </si>
  <si>
    <t>영업4팀</t>
  </si>
  <si>
    <t>김대식</t>
    <phoneticPr fontId="6" type="noConversion"/>
  </si>
  <si>
    <t>대리</t>
    <phoneticPr fontId="6" type="noConversion"/>
  </si>
  <si>
    <t>김미선</t>
    <phoneticPr fontId="6" type="noConversion"/>
  </si>
  <si>
    <t>영업총괄팀</t>
  </si>
  <si>
    <t>과장</t>
    <phoneticPr fontId="6" type="noConversion"/>
  </si>
  <si>
    <t>제주</t>
    <phoneticPr fontId="6" type="noConversion"/>
  </si>
  <si>
    <t>김민선</t>
    <phoneticPr fontId="6" type="noConversion"/>
  </si>
  <si>
    <t>경남</t>
    <phoneticPr fontId="6" type="noConversion"/>
  </si>
  <si>
    <t>김민호</t>
    <phoneticPr fontId="6" type="noConversion"/>
  </si>
  <si>
    <t>영업2팀</t>
  </si>
  <si>
    <t>부장</t>
    <phoneticPr fontId="6" type="noConversion"/>
  </si>
  <si>
    <t>제주</t>
    <phoneticPr fontId="6" type="noConversion"/>
  </si>
  <si>
    <t>김병호</t>
    <phoneticPr fontId="6" type="noConversion"/>
  </si>
  <si>
    <t>영업1팀</t>
  </si>
  <si>
    <t>충남</t>
    <phoneticPr fontId="6" type="noConversion"/>
  </si>
  <si>
    <t>김상미</t>
    <phoneticPr fontId="6" type="noConversion"/>
  </si>
  <si>
    <t>영업총괄팀</t>
    <phoneticPr fontId="6" type="noConversion"/>
  </si>
  <si>
    <t>김선자</t>
    <phoneticPr fontId="6" type="noConversion"/>
  </si>
  <si>
    <t>부산</t>
    <phoneticPr fontId="6" type="noConversion"/>
  </si>
  <si>
    <t>김선희</t>
    <phoneticPr fontId="6" type="noConversion"/>
  </si>
  <si>
    <t>과장</t>
  </si>
  <si>
    <t>인천</t>
    <phoneticPr fontId="6" type="noConversion"/>
  </si>
  <si>
    <t>김세희</t>
    <phoneticPr fontId="6" type="noConversion"/>
  </si>
  <si>
    <t>영업1팀</t>
    <phoneticPr fontId="6" type="noConversion"/>
  </si>
  <si>
    <t>경기</t>
    <phoneticPr fontId="6" type="noConversion"/>
  </si>
  <si>
    <t>김수옥</t>
    <phoneticPr fontId="6" type="noConversion"/>
  </si>
  <si>
    <t>사원</t>
    <phoneticPr fontId="6" type="noConversion"/>
  </si>
  <si>
    <t>전남</t>
    <phoneticPr fontId="6" type="noConversion"/>
  </si>
  <si>
    <t>김시내</t>
    <phoneticPr fontId="6" type="noConversion"/>
  </si>
  <si>
    <t>김용자</t>
    <phoneticPr fontId="6" type="noConversion"/>
  </si>
  <si>
    <t>김유진</t>
    <phoneticPr fontId="6" type="noConversion"/>
  </si>
  <si>
    <t>울산</t>
    <phoneticPr fontId="6" type="noConversion"/>
  </si>
  <si>
    <t>대구</t>
    <phoneticPr fontId="6" type="noConversion"/>
  </si>
  <si>
    <t>김은석</t>
    <phoneticPr fontId="6" type="noConversion"/>
  </si>
  <si>
    <t>김인기</t>
    <phoneticPr fontId="6" type="noConversion"/>
  </si>
  <si>
    <t>광주</t>
    <phoneticPr fontId="6" type="noConversion"/>
  </si>
  <si>
    <t>김재도</t>
    <phoneticPr fontId="6" type="noConversion"/>
  </si>
  <si>
    <t>김지연</t>
    <phoneticPr fontId="6" type="noConversion"/>
  </si>
  <si>
    <t>김태근</t>
    <phoneticPr fontId="6" type="noConversion"/>
  </si>
  <si>
    <t>김태화</t>
    <phoneticPr fontId="6" type="noConversion"/>
  </si>
  <si>
    <t>서울</t>
    <phoneticPr fontId="6" type="noConversion"/>
  </si>
  <si>
    <t>김한수</t>
    <phoneticPr fontId="6" type="noConversion"/>
  </si>
  <si>
    <t>김한희</t>
    <phoneticPr fontId="6" type="noConversion"/>
  </si>
  <si>
    <t>김현성</t>
    <phoneticPr fontId="6" type="noConversion"/>
  </si>
  <si>
    <t>인천</t>
    <phoneticPr fontId="6" type="noConversion"/>
  </si>
  <si>
    <t>김현아</t>
    <phoneticPr fontId="6" type="noConversion"/>
  </si>
  <si>
    <t>충남</t>
    <phoneticPr fontId="6" type="noConversion"/>
  </si>
  <si>
    <t>김현우</t>
    <phoneticPr fontId="6" type="noConversion"/>
  </si>
  <si>
    <t>대전</t>
    <phoneticPr fontId="6" type="noConversion"/>
  </si>
  <si>
    <t>김형수</t>
    <phoneticPr fontId="6" type="noConversion"/>
  </si>
  <si>
    <t>부장</t>
  </si>
  <si>
    <t>김혜경</t>
    <phoneticPr fontId="6" type="noConversion"/>
  </si>
  <si>
    <t>김혜영</t>
    <phoneticPr fontId="6" type="noConversion"/>
  </si>
  <si>
    <t>김혜진</t>
    <phoneticPr fontId="6" type="noConversion"/>
  </si>
  <si>
    <t>영업3팀</t>
  </si>
  <si>
    <t>김희숙</t>
    <phoneticPr fontId="6" type="noConversion"/>
  </si>
  <si>
    <t>부산</t>
    <phoneticPr fontId="6" type="noConversion"/>
  </si>
  <si>
    <t>민지연</t>
    <phoneticPr fontId="6" type="noConversion"/>
  </si>
  <si>
    <t>박길람</t>
    <phoneticPr fontId="6" type="noConversion"/>
  </si>
  <si>
    <t>전북</t>
    <phoneticPr fontId="6" type="noConversion"/>
  </si>
  <si>
    <t>박수미</t>
    <phoneticPr fontId="6" type="noConversion"/>
  </si>
  <si>
    <t>박수빈</t>
    <phoneticPr fontId="6" type="noConversion"/>
  </si>
  <si>
    <t>박영춘</t>
    <phoneticPr fontId="6" type="noConversion"/>
  </si>
  <si>
    <t>경남</t>
    <phoneticPr fontId="6" type="noConversion"/>
  </si>
  <si>
    <t>박재득</t>
    <phoneticPr fontId="6" type="noConversion"/>
  </si>
  <si>
    <t>박재홍</t>
    <phoneticPr fontId="6" type="noConversion"/>
  </si>
  <si>
    <t>대전</t>
    <phoneticPr fontId="6" type="noConversion"/>
  </si>
  <si>
    <t>박정아</t>
    <phoneticPr fontId="6" type="noConversion"/>
  </si>
  <si>
    <t>박종숙</t>
    <phoneticPr fontId="6" type="noConversion"/>
  </si>
  <si>
    <t>박지애</t>
    <phoneticPr fontId="6" type="noConversion"/>
  </si>
  <si>
    <t>전남</t>
    <phoneticPr fontId="6" type="noConversion"/>
  </si>
  <si>
    <t>박창선</t>
    <phoneticPr fontId="6" type="noConversion"/>
  </si>
  <si>
    <t>서영남</t>
    <phoneticPr fontId="6" type="noConversion"/>
  </si>
  <si>
    <t>서영주</t>
    <phoneticPr fontId="6" type="noConversion"/>
  </si>
  <si>
    <t>소재옥</t>
    <phoneticPr fontId="6" type="noConversion"/>
  </si>
  <si>
    <t>차장</t>
    <phoneticPr fontId="6" type="noConversion"/>
  </si>
  <si>
    <t>소지민</t>
    <phoneticPr fontId="6" type="noConversion"/>
  </si>
  <si>
    <t>손정옥</t>
    <phoneticPr fontId="6" type="noConversion"/>
  </si>
  <si>
    <t>손희송</t>
    <phoneticPr fontId="6" type="noConversion"/>
  </si>
  <si>
    <t>송경화</t>
    <phoneticPr fontId="6" type="noConversion"/>
  </si>
  <si>
    <t>영업5팀</t>
    <phoneticPr fontId="6" type="noConversion"/>
  </si>
  <si>
    <t>송은영</t>
    <phoneticPr fontId="6" type="noConversion"/>
  </si>
  <si>
    <t>송준영</t>
    <phoneticPr fontId="6" type="noConversion"/>
  </si>
  <si>
    <t>신정수</t>
    <phoneticPr fontId="6" type="noConversion"/>
  </si>
  <si>
    <t>신지혜</t>
    <phoneticPr fontId="6" type="noConversion"/>
  </si>
  <si>
    <t>대구</t>
    <phoneticPr fontId="6" type="noConversion"/>
  </si>
  <si>
    <t>심규종</t>
    <phoneticPr fontId="6" type="noConversion"/>
  </si>
  <si>
    <t>심용보</t>
    <phoneticPr fontId="6" type="noConversion"/>
  </si>
  <si>
    <t>부장</t>
    <phoneticPr fontId="6" type="noConversion"/>
  </si>
  <si>
    <t>안효주</t>
    <phoneticPr fontId="6" type="noConversion"/>
  </si>
  <si>
    <t>엄란</t>
    <phoneticPr fontId="6" type="noConversion"/>
  </si>
  <si>
    <t>엄수연</t>
    <phoneticPr fontId="6" type="noConversion"/>
  </si>
  <si>
    <t>여선주</t>
    <phoneticPr fontId="6" type="noConversion"/>
  </si>
  <si>
    <t>여아라</t>
    <phoneticPr fontId="6" type="noConversion"/>
  </si>
  <si>
    <t>여형구</t>
    <phoneticPr fontId="6" type="noConversion"/>
  </si>
  <si>
    <t>울산</t>
    <phoneticPr fontId="6" type="noConversion"/>
  </si>
  <si>
    <t>오수댕</t>
    <phoneticPr fontId="6" type="noConversion"/>
  </si>
  <si>
    <t>강원</t>
    <phoneticPr fontId="6" type="noConversion"/>
  </si>
  <si>
    <t>오재석</t>
    <phoneticPr fontId="6" type="noConversion"/>
  </si>
  <si>
    <t>옥주현</t>
    <phoneticPr fontId="6" type="noConversion"/>
  </si>
  <si>
    <t>유주연</t>
    <phoneticPr fontId="6" type="noConversion"/>
  </si>
  <si>
    <t>유주영</t>
    <phoneticPr fontId="6" type="noConversion"/>
  </si>
  <si>
    <t>유창훈</t>
    <phoneticPr fontId="6" type="noConversion"/>
  </si>
  <si>
    <t>윤서진</t>
    <phoneticPr fontId="6" type="noConversion"/>
  </si>
  <si>
    <t>윤석구</t>
    <phoneticPr fontId="6" type="noConversion"/>
  </si>
  <si>
    <t>윤성희</t>
    <phoneticPr fontId="6" type="noConversion"/>
  </si>
  <si>
    <t>윤용상</t>
    <phoneticPr fontId="6" type="noConversion"/>
  </si>
  <si>
    <t>영업6팀</t>
    <phoneticPr fontId="6" type="noConversion"/>
  </si>
  <si>
    <t>윤하린</t>
    <phoneticPr fontId="6" type="noConversion"/>
  </si>
  <si>
    <t>강원</t>
    <phoneticPr fontId="6" type="noConversion"/>
  </si>
  <si>
    <t>이경숙</t>
    <phoneticPr fontId="6" type="noConversion"/>
  </si>
  <si>
    <t>이기은</t>
    <phoneticPr fontId="6" type="noConversion"/>
  </si>
  <si>
    <t>이민경</t>
    <phoneticPr fontId="6" type="noConversion"/>
  </si>
  <si>
    <t>이봉성</t>
    <phoneticPr fontId="6" type="noConversion"/>
  </si>
  <si>
    <t>이상영</t>
    <phoneticPr fontId="6" type="noConversion"/>
  </si>
  <si>
    <t>이선혜</t>
    <phoneticPr fontId="6" type="noConversion"/>
  </si>
  <si>
    <t>이슬기</t>
    <phoneticPr fontId="6" type="noConversion"/>
  </si>
  <si>
    <t>경북</t>
    <phoneticPr fontId="6" type="noConversion"/>
  </si>
  <si>
    <t>이영주</t>
    <phoneticPr fontId="6" type="noConversion"/>
  </si>
  <si>
    <t>이재준</t>
    <phoneticPr fontId="6" type="noConversion"/>
  </si>
  <si>
    <t>과장</t>
    <phoneticPr fontId="6" type="noConversion"/>
  </si>
  <si>
    <t>이종환</t>
    <phoneticPr fontId="6" type="noConversion"/>
  </si>
  <si>
    <t>이한국</t>
    <phoneticPr fontId="6" type="noConversion"/>
  </si>
  <si>
    <t>장안나</t>
    <phoneticPr fontId="6" type="noConversion"/>
  </si>
  <si>
    <t>장운용</t>
    <phoneticPr fontId="6" type="noConversion"/>
  </si>
  <si>
    <t>장윤선</t>
    <phoneticPr fontId="6" type="noConversion"/>
  </si>
  <si>
    <t>장윤정</t>
    <phoneticPr fontId="6" type="noConversion"/>
  </si>
  <si>
    <t>영업6팀</t>
    <phoneticPr fontId="6" type="noConversion"/>
  </si>
  <si>
    <t>장이태</t>
    <phoneticPr fontId="6" type="noConversion"/>
  </si>
  <si>
    <t>정경섭</t>
    <phoneticPr fontId="6" type="noConversion"/>
  </si>
  <si>
    <t>정경수</t>
    <phoneticPr fontId="6" type="noConversion"/>
  </si>
  <si>
    <t>정상길</t>
    <phoneticPr fontId="6" type="noConversion"/>
  </si>
  <si>
    <t>정현주</t>
    <phoneticPr fontId="6" type="noConversion"/>
  </si>
  <si>
    <t>정희수</t>
    <phoneticPr fontId="6" type="noConversion"/>
  </si>
  <si>
    <t>조관우</t>
    <phoneticPr fontId="6" type="noConversion"/>
  </si>
  <si>
    <t>조문기</t>
    <phoneticPr fontId="6" type="noConversion"/>
  </si>
  <si>
    <t>조용순</t>
    <phoneticPr fontId="6" type="noConversion"/>
  </si>
  <si>
    <t>조용철</t>
    <phoneticPr fontId="6" type="noConversion"/>
  </si>
  <si>
    <t>조원필</t>
    <phoneticPr fontId="6" type="noConversion"/>
  </si>
  <si>
    <t>조은선</t>
    <phoneticPr fontId="6" type="noConversion"/>
  </si>
  <si>
    <t>진혜정</t>
    <phoneticPr fontId="6" type="noConversion"/>
  </si>
  <si>
    <t>채송화</t>
    <phoneticPr fontId="6" type="noConversion"/>
  </si>
  <si>
    <t>천상필</t>
    <phoneticPr fontId="6" type="noConversion"/>
  </si>
  <si>
    <t>최경미</t>
    <phoneticPr fontId="6" type="noConversion"/>
  </si>
  <si>
    <t>최기림</t>
    <phoneticPr fontId="6" type="noConversion"/>
  </si>
  <si>
    <t>최길</t>
    <phoneticPr fontId="6" type="noConversion"/>
  </si>
  <si>
    <t>최미숙</t>
    <phoneticPr fontId="6" type="noConversion"/>
  </si>
  <si>
    <t>최민용</t>
    <phoneticPr fontId="6" type="noConversion"/>
  </si>
  <si>
    <t>최원</t>
    <phoneticPr fontId="6" type="noConversion"/>
  </si>
  <si>
    <t>최정은</t>
    <phoneticPr fontId="6" type="noConversion"/>
  </si>
  <si>
    <t>최환빈</t>
    <phoneticPr fontId="6" type="noConversion"/>
  </si>
  <si>
    <t>최희목</t>
    <phoneticPr fontId="6" type="noConversion"/>
  </si>
  <si>
    <t>한미경</t>
    <phoneticPr fontId="6" type="noConversion"/>
  </si>
  <si>
    <t>한정수</t>
    <phoneticPr fontId="6" type="noConversion"/>
  </si>
  <si>
    <t>한지연</t>
    <phoneticPr fontId="6" type="noConversion"/>
  </si>
  <si>
    <t>함진경</t>
    <phoneticPr fontId="6" type="noConversion"/>
  </si>
  <si>
    <t>홍영표</t>
    <phoneticPr fontId="6" type="noConversion"/>
  </si>
  <si>
    <t>홍정표</t>
    <phoneticPr fontId="6" type="noConversion"/>
  </si>
  <si>
    <t>황성연</t>
    <phoneticPr fontId="6" type="noConversion"/>
  </si>
  <si>
    <t>황인석</t>
    <phoneticPr fontId="6" type="noConversion"/>
  </si>
  <si>
    <t>황지민</t>
    <phoneticPr fontId="6" type="noConversion"/>
  </si>
  <si>
    <t>판매이윤 목록표</t>
    <phoneticPr fontId="6" type="noConversion"/>
  </si>
  <si>
    <t>제품 분류</t>
  </si>
  <si>
    <t>제품명</t>
    <phoneticPr fontId="11" type="noConversion"/>
  </si>
  <si>
    <t>비용</t>
    <phoneticPr fontId="6" type="noConversion"/>
  </si>
  <si>
    <t>판매가격</t>
    <phoneticPr fontId="6" type="noConversion"/>
  </si>
  <si>
    <t>이윤</t>
    <phoneticPr fontId="6" type="noConversion"/>
  </si>
  <si>
    <t>이윤폭</t>
    <phoneticPr fontId="6" type="noConversion"/>
  </si>
  <si>
    <t>만족도조사결과</t>
    <phoneticPr fontId="6" type="noConversion"/>
  </si>
  <si>
    <t>유제품</t>
  </si>
  <si>
    <t>포장치즈</t>
    <phoneticPr fontId="11" type="noConversion"/>
  </si>
  <si>
    <t>조미료</t>
  </si>
  <si>
    <t>멕세코특산후추</t>
    <phoneticPr fontId="11" type="noConversion"/>
  </si>
  <si>
    <t>음료</t>
  </si>
  <si>
    <t>미왕 초콜릿 드링크</t>
    <phoneticPr fontId="6" type="noConversion"/>
  </si>
  <si>
    <t>가공 식품</t>
  </si>
  <si>
    <t>가공과일(사과)</t>
    <phoneticPr fontId="11" type="noConversion"/>
  </si>
  <si>
    <t>진미 국산차</t>
    <phoneticPr fontId="11" type="noConversion"/>
  </si>
  <si>
    <t>태양 100% 오렌지 주스</t>
    <phoneticPr fontId="6" type="noConversion"/>
  </si>
  <si>
    <t>과자류</t>
  </si>
  <si>
    <t>왕계피캔디</t>
  </si>
  <si>
    <t>왕초콜릿드링크</t>
  </si>
  <si>
    <t>미미스카치캔디</t>
  </si>
  <si>
    <t>대관령 바닐라 아이스크림</t>
    <phoneticPr fontId="6" type="noConversion"/>
  </si>
  <si>
    <t>유림 사과 통조림</t>
    <phoneticPr fontId="6" type="noConversion"/>
  </si>
  <si>
    <t>유미 두부</t>
    <phoneticPr fontId="6" type="noConversion"/>
  </si>
  <si>
    <t>델타청정생강즙</t>
  </si>
  <si>
    <t>대양 특선 건과</t>
    <phoneticPr fontId="6" type="noConversion"/>
  </si>
  <si>
    <t>한라 연유</t>
    <phoneticPr fontId="6" type="noConversion"/>
  </si>
  <si>
    <t>한라 분유</t>
    <phoneticPr fontId="6" type="noConversion"/>
  </si>
  <si>
    <t>진미핫소스</t>
  </si>
  <si>
    <t>팔머산치즈</t>
    <phoneticPr fontId="11" type="noConversion"/>
  </si>
  <si>
    <t>미산사과식초</t>
  </si>
  <si>
    <t>왕코코아샌드</t>
  </si>
  <si>
    <t>진미커스터드파이</t>
  </si>
  <si>
    <t>고양마말레이드</t>
  </si>
  <si>
    <t>5월 총판 도서 판매 내역</t>
    <phoneticPr fontId="6" type="noConversion"/>
  </si>
  <si>
    <t>5월 총판 할인율</t>
    <phoneticPr fontId="6" type="noConversion"/>
  </si>
  <si>
    <t>도서명</t>
  </si>
  <si>
    <t>단가</t>
  </si>
  <si>
    <t>수량</t>
  </si>
  <si>
    <t>정가</t>
    <phoneticPr fontId="6" type="noConversion"/>
  </si>
  <si>
    <t>할인가</t>
    <phoneticPr fontId="6" type="noConversion"/>
  </si>
  <si>
    <t>스타일 JSP 프로그래밍</t>
    <phoneticPr fontId="6" type="noConversion"/>
  </si>
  <si>
    <t>웹기획 벤치마킹</t>
    <phoneticPr fontId="6" type="noConversion"/>
  </si>
  <si>
    <t>ASP.NET MVC Framework Unleashed</t>
    <phoneticPr fontId="6" type="noConversion"/>
  </si>
  <si>
    <t>엑셀 2013 기본 + 실무완성</t>
    <phoneticPr fontId="6" type="noConversion"/>
  </si>
  <si>
    <t>날마다 새롭게 태어나는 메이크업 따라하기</t>
    <phoneticPr fontId="6" type="noConversion"/>
  </si>
  <si>
    <t xml:space="preserve">웹디자인기능사 필기 총정리 </t>
    <phoneticPr fontId="6" type="noConversion"/>
  </si>
  <si>
    <t>RunUp MCAS 파워포인트 2013</t>
    <phoneticPr fontId="6" type="noConversion"/>
  </si>
  <si>
    <t>RunUp MCAS 아웃룩 2013</t>
    <phoneticPr fontId="6" type="noConversion"/>
  </si>
  <si>
    <t>TOSEL Holic 실전문제집 Starter Vol.1</t>
    <phoneticPr fontId="6" type="noConversion"/>
  </si>
  <si>
    <t>마우스잡고 파워포인트 2013쉽게 배우기</t>
    <phoneticPr fontId="6" type="noConversion"/>
  </si>
  <si>
    <t xml:space="preserve">AutoCAD 2010 기본+활용 지대로 배우기 </t>
    <phoneticPr fontId="6" type="noConversion"/>
  </si>
  <si>
    <t>RunUp MCAS 엑셀 2013</t>
    <phoneticPr fontId="6" type="noConversion"/>
  </si>
  <si>
    <t xml:space="preserve">마우스잡고 포토샵 CS3 쉽게 배우기 </t>
    <phoneticPr fontId="6" type="noConversion"/>
  </si>
  <si>
    <t xml:space="preserve">新 만점신공 DIAT 스프레드시트 </t>
    <phoneticPr fontId="6" type="noConversion"/>
  </si>
  <si>
    <t>원가대비 이익률</t>
    <phoneticPr fontId="6" type="noConversion"/>
  </si>
  <si>
    <t>제품코드</t>
    <phoneticPr fontId="6" type="noConversion"/>
  </si>
  <si>
    <t xml:space="preserve">           이익률
원가</t>
    <phoneticPr fontId="6" type="noConversion"/>
  </si>
  <si>
    <t>15T-800064 (5L)</t>
  </si>
  <si>
    <t>6870BA056A2</t>
    <phoneticPr fontId="11" type="noConversion"/>
  </si>
  <si>
    <t>6870BA056A2-451</t>
  </si>
  <si>
    <t>6870BA056A2-CJ</t>
    <phoneticPr fontId="11" type="noConversion"/>
  </si>
  <si>
    <t>6870L-0096A</t>
    <phoneticPr fontId="11" type="noConversion"/>
  </si>
  <si>
    <t>6870L-0097A32</t>
    <phoneticPr fontId="11" type="noConversion"/>
  </si>
  <si>
    <t>6870L-0124A</t>
    <phoneticPr fontId="11" type="noConversion"/>
  </si>
  <si>
    <t>6870L-C016F</t>
    <phoneticPr fontId="11" type="noConversion"/>
  </si>
  <si>
    <t>6870L-C021E</t>
    <phoneticPr fontId="11" type="noConversion"/>
  </si>
  <si>
    <t>6870L-C028A</t>
    <phoneticPr fontId="11" type="noConversion"/>
  </si>
  <si>
    <t>6870L-G010A</t>
    <phoneticPr fontId="11" type="noConversion"/>
  </si>
  <si>
    <t>6870L-G010C</t>
    <phoneticPr fontId="11" type="noConversion"/>
  </si>
  <si>
    <t>6870L-G011C</t>
    <phoneticPr fontId="11" type="noConversion"/>
  </si>
  <si>
    <t>6870L-G015A</t>
    <phoneticPr fontId="11" type="noConversion"/>
  </si>
  <si>
    <t>6870L-G031B</t>
    <phoneticPr fontId="11" type="noConversion"/>
  </si>
  <si>
    <t>6870L-G032A</t>
    <phoneticPr fontId="11" type="noConversion"/>
  </si>
  <si>
    <t>6870L-G033C</t>
    <phoneticPr fontId="11" type="noConversion"/>
  </si>
  <si>
    <t>6870L-G033D</t>
    <phoneticPr fontId="11" type="noConversion"/>
  </si>
  <si>
    <t>6870L-G035B</t>
    <phoneticPr fontId="11" type="noConversion"/>
  </si>
  <si>
    <t>구분</t>
    <phoneticPr fontId="6" type="noConversion"/>
  </si>
  <si>
    <t>내용</t>
    <phoneticPr fontId="6" type="noConversion"/>
  </si>
  <si>
    <t>회사명</t>
    <phoneticPr fontId="6" type="noConversion"/>
  </si>
  <si>
    <t>서북생명보험(주)</t>
    <phoneticPr fontId="6" type="noConversion"/>
  </si>
  <si>
    <t>주소</t>
    <phoneticPr fontId="6" type="noConversion"/>
  </si>
  <si>
    <t xml:space="preserve">서울 강남구 대치4동 891-10 금융센터 </t>
    <phoneticPr fontId="6" type="noConversion"/>
  </si>
  <si>
    <t>담당자</t>
    <phoneticPr fontId="6" type="noConversion"/>
  </si>
  <si>
    <t>장미라</t>
  </si>
  <si>
    <t>단지넷(주)</t>
  </si>
  <si>
    <t xml:space="preserve">서울 양천구 신정3동 1254 신트리테크노타운 </t>
  </si>
  <si>
    <t>박태순</t>
  </si>
  <si>
    <t>미래에셋증권</t>
  </si>
  <si>
    <t>서울 영등포구 여의도동 45-1 미래에셋빌딩</t>
  </si>
  <si>
    <t>이승모</t>
  </si>
  <si>
    <t>장흥금속(주)</t>
  </si>
  <si>
    <t>인천광역시 남동구 고잔동 731-2</t>
  </si>
  <si>
    <t>김혜란</t>
  </si>
  <si>
    <t>백두산미쓰이화학(주)</t>
  </si>
  <si>
    <t xml:space="preserve">서울 종로구 신문로1가 57 백두산사옥빌딩  </t>
  </si>
  <si>
    <t>문한필</t>
  </si>
  <si>
    <t>행복관광개발</t>
  </si>
  <si>
    <t>서울시 종로구 세종로 211 광화문빌딩 3층</t>
  </si>
  <si>
    <t>박준범</t>
  </si>
  <si>
    <t>(주)홈원</t>
  </si>
  <si>
    <t>서울 중구 순화동 168 에스원빌딩 14층</t>
  </si>
  <si>
    <t>이몽호</t>
  </si>
  <si>
    <t>삼천당제약</t>
  </si>
  <si>
    <t>경기 화성시 향남면 상신리 904-1 향남제약공단 삼천당제약</t>
  </si>
  <si>
    <t>박재승</t>
  </si>
  <si>
    <t>(주)행운브랑제리</t>
  </si>
  <si>
    <t>경기 시흥시 정왕1동 1282-11</t>
  </si>
  <si>
    <t>변혜정</t>
  </si>
  <si>
    <t>선일공업(주)</t>
  </si>
  <si>
    <t>서울시 강남구 도곡동 542-5</t>
  </si>
  <si>
    <t>윤왕로</t>
  </si>
  <si>
    <t>행운호텔</t>
  </si>
  <si>
    <t>서울시 중구 소공동 1번지</t>
  </si>
  <si>
    <t>변정운</t>
  </si>
  <si>
    <t>조선벤처투자(주)</t>
  </si>
  <si>
    <t xml:space="preserve">서울 강남구 역삼1동 647-9 한국지식재산 </t>
  </si>
  <si>
    <t>김원태</t>
  </si>
  <si>
    <t>행복건설</t>
  </si>
  <si>
    <t>서울시 서초구 잠원동 50-2</t>
  </si>
  <si>
    <t>이순희</t>
  </si>
  <si>
    <t>지식저축은행</t>
  </si>
  <si>
    <t>서울 중구 초동 106-9번지 솔로몬 저축은행</t>
  </si>
  <si>
    <t>장석민</t>
  </si>
  <si>
    <t>백두산그룹</t>
  </si>
  <si>
    <t>서울시 중구 광희동 1가 216번지 광희빌딩</t>
  </si>
  <si>
    <t>김경열</t>
  </si>
  <si>
    <t>㈜서울개발공사</t>
    <phoneticPr fontId="6" type="noConversion"/>
  </si>
  <si>
    <t>경기도 수원시 영통구 이의동 산111-8</t>
  </si>
  <si>
    <t>이지훈</t>
  </si>
  <si>
    <t>조선선물(주)</t>
  </si>
  <si>
    <t>서울시 영등포구 여의도동 36-1 오성생명빌딩</t>
  </si>
  <si>
    <t>전희섭</t>
  </si>
  <si>
    <t>강산</t>
  </si>
  <si>
    <t>서울 중구 을지로6가 18-12 백두산타워빌딩 31층</t>
  </si>
  <si>
    <t>윤동주</t>
  </si>
  <si>
    <t>한민족주택공사</t>
  </si>
  <si>
    <t>경기 성남시 분당구 구미동 175번지</t>
  </si>
  <si>
    <t>황명구</t>
  </si>
  <si>
    <t>한민족화장품공업협회</t>
  </si>
  <si>
    <t>서울시 영등포구 여의도동 17-1 금산빌딩 9층</t>
  </si>
  <si>
    <t>이진숙</t>
  </si>
  <si>
    <t>장광주철</t>
  </si>
  <si>
    <t>충남 천안시 직산읍 군서리 92-2</t>
  </si>
  <si>
    <t>방기정</t>
  </si>
  <si>
    <t>동작구도시시설관리공단</t>
  </si>
  <si>
    <t>서울시 동작구 신대방2동 395번지</t>
  </si>
  <si>
    <t>손재규</t>
  </si>
  <si>
    <t>(주)브이이엔에스</t>
  </si>
  <si>
    <t>인천 계양구 효성2동 236-1</t>
  </si>
  <si>
    <t>김종인</t>
  </si>
  <si>
    <t>행복냉동(주)</t>
  </si>
  <si>
    <t>서울 영등포구 양평동3가 45</t>
  </si>
  <si>
    <t>김승환</t>
  </si>
  <si>
    <t>삼표</t>
  </si>
  <si>
    <t>서울시 종로구 수송동 146-1 이마빌딩 15층</t>
  </si>
  <si>
    <t>김관주</t>
  </si>
  <si>
    <t>10월 급여지급 내역</t>
    <phoneticPr fontId="6" type="noConversion"/>
  </si>
  <si>
    <t>사원번호</t>
    <phoneticPr fontId="6" type="noConversion"/>
  </si>
  <si>
    <t>성명</t>
    <phoneticPr fontId="6" type="noConversion"/>
  </si>
  <si>
    <t>부서</t>
    <phoneticPr fontId="6" type="noConversion"/>
  </si>
  <si>
    <t>직책</t>
    <phoneticPr fontId="6" type="noConversion"/>
  </si>
  <si>
    <t>급</t>
    <phoneticPr fontId="6" type="noConversion"/>
  </si>
  <si>
    <t>호</t>
    <phoneticPr fontId="6" type="noConversion"/>
  </si>
  <si>
    <t>부양가족</t>
    <phoneticPr fontId="6" type="noConversion"/>
  </si>
  <si>
    <t>지급액</t>
    <phoneticPr fontId="6" type="noConversion"/>
  </si>
  <si>
    <t>공제액</t>
    <phoneticPr fontId="6" type="noConversion"/>
  </si>
  <si>
    <t>실지급액</t>
    <phoneticPr fontId="6" type="noConversion"/>
  </si>
  <si>
    <t>은행명[예금주]</t>
    <phoneticPr fontId="6" type="noConversion"/>
  </si>
  <si>
    <t>(기본급+수당)</t>
    <phoneticPr fontId="6" type="noConversion"/>
  </si>
  <si>
    <t>(세금-4대보험)</t>
    <phoneticPr fontId="6" type="noConversion"/>
  </si>
  <si>
    <t>계좌번호</t>
    <phoneticPr fontId="6" type="noConversion"/>
  </si>
  <si>
    <t>고수진(여)</t>
    <phoneticPr fontId="6" type="noConversion"/>
  </si>
  <si>
    <t>품질관리부</t>
  </si>
  <si>
    <t>농협[고수진]</t>
  </si>
  <si>
    <t>216-02-010837</t>
  </si>
  <si>
    <t>공성식(남)</t>
    <phoneticPr fontId="6" type="noConversion"/>
  </si>
  <si>
    <t>연구소</t>
  </si>
  <si>
    <t>차장</t>
  </si>
  <si>
    <t>농협[공성식]</t>
  </si>
  <si>
    <t>371-02-040090</t>
  </si>
  <si>
    <t>권기윤(남)</t>
    <phoneticPr fontId="6" type="noConversion"/>
  </si>
  <si>
    <t>품질보증</t>
  </si>
  <si>
    <t>국민[권기윤]</t>
  </si>
  <si>
    <t>614-20-048837</t>
  </si>
  <si>
    <t>권해옥(여)</t>
    <phoneticPr fontId="6" type="noConversion"/>
  </si>
  <si>
    <t>기업[권해옥]</t>
  </si>
  <si>
    <t>021-281408-12-401</t>
  </si>
  <si>
    <t>권형석(남)</t>
    <phoneticPr fontId="6" type="noConversion"/>
  </si>
  <si>
    <t>개발실</t>
  </si>
  <si>
    <t>농협[권형석]</t>
  </si>
  <si>
    <t>591-067058-02-003</t>
  </si>
  <si>
    <t>김나영(여)</t>
    <phoneticPr fontId="6" type="noConversion"/>
  </si>
  <si>
    <t>생산부</t>
  </si>
  <si>
    <t>국민[김나영]</t>
  </si>
  <si>
    <t>305-20-010978</t>
  </si>
  <si>
    <t>김동영(남)</t>
    <phoneticPr fontId="6" type="noConversion"/>
  </si>
  <si>
    <t>설계실</t>
  </si>
  <si>
    <t>신한[김동영]</t>
  </si>
  <si>
    <t>174-08-377086</t>
  </si>
  <si>
    <t>김동옥(남)</t>
    <phoneticPr fontId="6" type="noConversion"/>
  </si>
  <si>
    <t>시티[김동옥]</t>
  </si>
  <si>
    <t>256-150925-02-002</t>
  </si>
  <si>
    <t>김미성(남)</t>
    <phoneticPr fontId="6" type="noConversion"/>
  </si>
  <si>
    <t>해외지사</t>
  </si>
  <si>
    <t>기업[김미성]</t>
  </si>
  <si>
    <t>115-08-071823</t>
  </si>
  <si>
    <t>김미진(여)</t>
    <phoneticPr fontId="6" type="noConversion"/>
  </si>
  <si>
    <t>국민[김미진]</t>
  </si>
  <si>
    <t>371-02-040091</t>
  </si>
  <si>
    <t>김병주(남)</t>
    <phoneticPr fontId="6" type="noConversion"/>
  </si>
  <si>
    <t>농협[김병주]</t>
  </si>
  <si>
    <t>361-08-064638</t>
  </si>
  <si>
    <t>김소영(여)</t>
    <phoneticPr fontId="6" type="noConversion"/>
  </si>
  <si>
    <t>국민[김소영]</t>
  </si>
  <si>
    <t>291-01-0005-182</t>
  </si>
  <si>
    <t>김운식(남)</t>
    <phoneticPr fontId="6" type="noConversion"/>
  </si>
  <si>
    <t>우체국[김운식]</t>
  </si>
  <si>
    <t>174-08-377085</t>
  </si>
  <si>
    <t>김원선(남)</t>
    <phoneticPr fontId="6" type="noConversion"/>
  </si>
  <si>
    <t>사업부</t>
  </si>
  <si>
    <t>외환[김원선]</t>
  </si>
  <si>
    <t>984-87-0384-336</t>
  </si>
  <si>
    <t>김재주(남)</t>
    <phoneticPr fontId="6" type="noConversion"/>
  </si>
  <si>
    <t>제일[김재주]</t>
  </si>
  <si>
    <t>600-20-086369</t>
  </si>
  <si>
    <t>김진욱(남)</t>
    <phoneticPr fontId="6" type="noConversion"/>
  </si>
  <si>
    <t>기업[김진욱]</t>
  </si>
  <si>
    <t>604-20-553450</t>
  </si>
  <si>
    <t>김현기(남)</t>
    <phoneticPr fontId="6" type="noConversion"/>
  </si>
  <si>
    <t>우체국[김현기]</t>
  </si>
  <si>
    <t>591-067058-02-002</t>
  </si>
  <si>
    <t>나형수(남)</t>
    <phoneticPr fontId="6" type="noConversion"/>
  </si>
  <si>
    <t>국민[나형수]</t>
  </si>
  <si>
    <t>305-20-010977</t>
  </si>
  <si>
    <t>남택영(남)</t>
    <phoneticPr fontId="6" type="noConversion"/>
  </si>
  <si>
    <t>국민[남택영]</t>
  </si>
  <si>
    <t>명문수(남)</t>
    <phoneticPr fontId="6" type="noConversion"/>
  </si>
  <si>
    <t>하나[명문수]</t>
  </si>
  <si>
    <t>박선호(남)</t>
    <phoneticPr fontId="6" type="noConversion"/>
  </si>
  <si>
    <t>씨티[박선호]</t>
  </si>
  <si>
    <t>240-21-0555-812</t>
  </si>
  <si>
    <t>박정현(여)</t>
    <phoneticPr fontId="6" type="noConversion"/>
  </si>
  <si>
    <t>국민[박정현]</t>
  </si>
  <si>
    <t>614-20-072386</t>
  </si>
  <si>
    <t>박형배(남)</t>
    <phoneticPr fontId="6" type="noConversion"/>
  </si>
  <si>
    <t>국민[박형배]</t>
  </si>
  <si>
    <t>614-10-010803</t>
  </si>
  <si>
    <t>배경식(남)</t>
    <phoneticPr fontId="6" type="noConversion"/>
  </si>
  <si>
    <t>기업[배경식]</t>
  </si>
  <si>
    <t>353-20-119613</t>
  </si>
  <si>
    <t>석영진(남)</t>
    <phoneticPr fontId="6" type="noConversion"/>
  </si>
  <si>
    <t>신한[석영진]</t>
  </si>
  <si>
    <t>072-02-154411</t>
  </si>
  <si>
    <t>선경희(여)</t>
    <phoneticPr fontId="6" type="noConversion"/>
  </si>
  <si>
    <t>제일[선경희]</t>
  </si>
  <si>
    <t>256-150925-02-001</t>
  </si>
  <si>
    <t>성환식(남)</t>
    <phoneticPr fontId="6" type="noConversion"/>
  </si>
  <si>
    <t>기업[성환식]</t>
  </si>
  <si>
    <t>397-15-190133</t>
  </si>
  <si>
    <t>송대규(남)</t>
    <phoneticPr fontId="6" type="noConversion"/>
  </si>
  <si>
    <t>농협[송대규]</t>
  </si>
  <si>
    <t>115-08-071822</t>
  </si>
  <si>
    <t>송부희(여)</t>
    <phoneticPr fontId="6" type="noConversion"/>
  </si>
  <si>
    <t>신한[송부희]</t>
  </si>
  <si>
    <t>009-037318-02-501</t>
  </si>
  <si>
    <t>신문정(여)</t>
    <phoneticPr fontId="6" type="noConversion"/>
  </si>
  <si>
    <t>우체국[신문정]</t>
  </si>
  <si>
    <t>259-910055-14707</t>
  </si>
  <si>
    <t>심성법(남)</t>
    <phoneticPr fontId="6" type="noConversion"/>
  </si>
  <si>
    <t>우체국[심성법]</t>
  </si>
  <si>
    <t>361-08-064637</t>
  </si>
  <si>
    <t>양창호(남)</t>
    <phoneticPr fontId="6" type="noConversion"/>
  </si>
  <si>
    <t>국민[양창호]</t>
  </si>
  <si>
    <t>984-87-0384-335</t>
  </si>
  <si>
    <t>어은숙(여)</t>
    <phoneticPr fontId="6" type="noConversion"/>
  </si>
  <si>
    <t>국민[어은숙]</t>
  </si>
  <si>
    <t>210-12-059983</t>
  </si>
  <si>
    <t>오현정(여)</t>
    <phoneticPr fontId="6" type="noConversion"/>
  </si>
  <si>
    <t>농협[오현정]</t>
  </si>
  <si>
    <t>841-145-298236</t>
  </si>
  <si>
    <t>윤미옥(여)</t>
    <phoneticPr fontId="6" type="noConversion"/>
  </si>
  <si>
    <t>국민[윤미옥]</t>
  </si>
  <si>
    <t>291-01-0005-181</t>
  </si>
  <si>
    <t>윤치원(남)</t>
    <phoneticPr fontId="6" type="noConversion"/>
  </si>
  <si>
    <t>농협[윤치원]</t>
  </si>
  <si>
    <t>874-98-0358424</t>
  </si>
  <si>
    <t>은창우(남)</t>
    <phoneticPr fontId="6" type="noConversion"/>
  </si>
  <si>
    <t>기업[은창우]</t>
  </si>
  <si>
    <t>367-02-003766</t>
  </si>
  <si>
    <t>이광순(여)</t>
    <phoneticPr fontId="6" type="noConversion"/>
  </si>
  <si>
    <t>기판반</t>
  </si>
  <si>
    <t>농협[이광순]</t>
  </si>
  <si>
    <t>84287-20-167738</t>
  </si>
  <si>
    <t>이기락(남)</t>
    <phoneticPr fontId="6" type="noConversion"/>
  </si>
  <si>
    <t>농협[이기락]</t>
  </si>
  <si>
    <t>499-063624-02-101</t>
  </si>
  <si>
    <t>이랑(남)</t>
    <phoneticPr fontId="6" type="noConversion"/>
  </si>
  <si>
    <t>농협[이랑]</t>
  </si>
  <si>
    <t>366-810003-51-907</t>
  </si>
  <si>
    <t>이영낭(남)</t>
    <phoneticPr fontId="6" type="noConversion"/>
  </si>
  <si>
    <t>기업[이영낭]</t>
  </si>
  <si>
    <t>207010-56-002242</t>
  </si>
  <si>
    <t>이영선(여)</t>
    <phoneticPr fontId="6" type="noConversion"/>
  </si>
  <si>
    <t>농협[이영선]</t>
  </si>
  <si>
    <t>600-20-086370</t>
  </si>
  <si>
    <t>이인영(여)</t>
    <phoneticPr fontId="6" type="noConversion"/>
  </si>
  <si>
    <t>농협[이인영]</t>
  </si>
  <si>
    <t>604-20-553451</t>
  </si>
  <si>
    <t>이진수(남)</t>
    <phoneticPr fontId="6" type="noConversion"/>
  </si>
  <si>
    <t>농협[이진수]</t>
  </si>
  <si>
    <t>216-02-010838</t>
  </si>
  <si>
    <t>이창일(남)</t>
    <phoneticPr fontId="6" type="noConversion"/>
  </si>
  <si>
    <t>기업[이창일]</t>
  </si>
  <si>
    <t>083-288-254781-3</t>
  </si>
  <si>
    <t>이하나(여)</t>
    <phoneticPr fontId="6" type="noConversion"/>
  </si>
  <si>
    <t>시티[이하나]</t>
  </si>
  <si>
    <t>240-21-0555-813</t>
  </si>
  <si>
    <t>장옥경(여)</t>
    <phoneticPr fontId="6" type="noConversion"/>
  </si>
  <si>
    <t>우리[장옥경]</t>
  </si>
  <si>
    <t>614-20-072387</t>
  </si>
  <si>
    <t>전미희(여)</t>
    <phoneticPr fontId="6" type="noConversion"/>
  </si>
  <si>
    <t>농협[전미희]</t>
  </si>
  <si>
    <t>614-10-010804</t>
  </si>
  <si>
    <t>전용태(남)</t>
    <phoneticPr fontId="6" type="noConversion"/>
  </si>
  <si>
    <t>신한[전용태]</t>
  </si>
  <si>
    <t>353-20-119614</t>
  </si>
  <si>
    <t>정대식(남)</t>
    <phoneticPr fontId="6" type="noConversion"/>
  </si>
  <si>
    <t>기업[정대식]</t>
  </si>
  <si>
    <t>072-02-154412</t>
  </si>
  <si>
    <t>조선자(여)</t>
    <phoneticPr fontId="6" type="noConversion"/>
  </si>
  <si>
    <t>자재</t>
  </si>
  <si>
    <t>시티[조선자]</t>
  </si>
  <si>
    <t>조수남(남)</t>
    <phoneticPr fontId="6" type="noConversion"/>
  </si>
  <si>
    <t>품질보증계</t>
  </si>
  <si>
    <t>외환[조수남]</t>
  </si>
  <si>
    <t>009-037318-02-502</t>
  </si>
  <si>
    <t>조형준(남)</t>
    <phoneticPr fontId="6" type="noConversion"/>
  </si>
  <si>
    <t>농협[조형준]</t>
  </si>
  <si>
    <t>259-910055-14708</t>
  </si>
  <si>
    <t>최광림(남)</t>
    <phoneticPr fontId="6" type="noConversion"/>
  </si>
  <si>
    <t>국민[최광림]</t>
  </si>
  <si>
    <t>최은희(여)</t>
    <phoneticPr fontId="6" type="noConversion"/>
  </si>
  <si>
    <t>외환[최은희]</t>
  </si>
  <si>
    <t>210-12-059984</t>
  </si>
  <si>
    <t>최재웅(남)</t>
    <phoneticPr fontId="6" type="noConversion"/>
  </si>
  <si>
    <t>새마을금고[최재웅]</t>
  </si>
  <si>
    <t>021-281408-12-402</t>
  </si>
  <si>
    <t>최지현(남)</t>
    <phoneticPr fontId="6" type="noConversion"/>
  </si>
  <si>
    <t>외환[최지현]</t>
  </si>
  <si>
    <t>874-98-0358425</t>
  </si>
  <si>
    <t>홍경우(남)</t>
    <phoneticPr fontId="6" type="noConversion"/>
  </si>
  <si>
    <t>해외협력</t>
  </si>
  <si>
    <t>국민[홍경우]</t>
  </si>
  <si>
    <t>367-02-003767</t>
  </si>
  <si>
    <t>황윤기(남)</t>
    <phoneticPr fontId="6" type="noConversion"/>
  </si>
  <si>
    <t>단위농협[황윤기]</t>
  </si>
  <si>
    <t>84287-20-167739</t>
  </si>
  <si>
    <t>재료비 구매 목록</t>
    <phoneticPr fontId="6" type="noConversion"/>
  </si>
  <si>
    <t>번호</t>
  </si>
  <si>
    <t>일자</t>
    <phoneticPr fontId="6" type="noConversion"/>
  </si>
  <si>
    <t>거래처</t>
    <phoneticPr fontId="6" type="noConversion"/>
  </si>
  <si>
    <t>예산</t>
    <phoneticPr fontId="6" type="noConversion"/>
  </si>
  <si>
    <t>지출</t>
    <phoneticPr fontId="6" type="noConversion"/>
  </si>
  <si>
    <t>사용목적</t>
  </si>
  <si>
    <t>상당아크릴</t>
  </si>
  <si>
    <t>사용목적:재료구매</t>
  </si>
  <si>
    <t>사업자등록번호(지급처):104-04-35847(상당아크릴)</t>
  </si>
  <si>
    <t>품명:아크릴</t>
  </si>
  <si>
    <t>수량:1</t>
  </si>
  <si>
    <t>단가(원):35398</t>
  </si>
  <si>
    <t>API솔루션</t>
  </si>
  <si>
    <t>사용목적:연구재료구매</t>
  </si>
  <si>
    <t>사업자등록번호(지급처):536-15-00013(API솔루션)</t>
  </si>
  <si>
    <t>품명:전자부품구매</t>
  </si>
  <si>
    <t>단가(원):1216000</t>
  </si>
  <si>
    <t>KPCON</t>
  </si>
  <si>
    <t>사용목적:배송비</t>
  </si>
  <si>
    <t>사업자등록번호(지급처):101-08-40015(콘케이알)</t>
  </si>
  <si>
    <t>품명:배송비</t>
  </si>
  <si>
    <t>단가(원):3000</t>
  </si>
  <si>
    <t>사용목적:DMX 케이블 구매</t>
  </si>
  <si>
    <t>품명:DMX Cable 5M</t>
  </si>
  <si>
    <t>수량:4</t>
  </si>
  <si>
    <t>단가(원):7000</t>
  </si>
  <si>
    <t>OP전기</t>
  </si>
  <si>
    <t>사용목적:전기부품구매</t>
  </si>
  <si>
    <t>사업자등록번호(지급처):101-33-72386(일진전기)</t>
  </si>
  <si>
    <t>품명:H.B(흑)</t>
  </si>
  <si>
    <t>수량:40</t>
  </si>
  <si>
    <t>단가(원):400</t>
  </si>
  <si>
    <t>에스알티</t>
  </si>
  <si>
    <t>사용목적:연구재료 민특 고무패킹구매</t>
  </si>
  <si>
    <t>사업자등록번호(지급처):601-20-68572(에스알티)</t>
  </si>
  <si>
    <t>품명:민특 M-1</t>
  </si>
  <si>
    <t>수량:500</t>
  </si>
  <si>
    <t>단가(원):70</t>
  </si>
  <si>
    <t>스마트유통</t>
  </si>
  <si>
    <t>사용목적:장비전원 아답터 구매</t>
  </si>
  <si>
    <t>사업자등록번호(지급처):105-12-58019(스마트유통)</t>
  </si>
  <si>
    <t>품명:모니터 아답터 DC12V5A</t>
  </si>
  <si>
    <t>수량:50</t>
  </si>
  <si>
    <t>단가(원):8400</t>
  </si>
  <si>
    <t>사용목적:장비전원 아답터 구매 배송</t>
  </si>
  <si>
    <t>품명:배송</t>
  </si>
  <si>
    <t>단가(원):2500</t>
  </si>
  <si>
    <t>NAPPA(주)</t>
  </si>
  <si>
    <t>사용목적:연구재료비구매</t>
  </si>
  <si>
    <t>사업자등록번호(지급처):220-81-62517(네이버)</t>
  </si>
  <si>
    <t>품명:재료비</t>
  </si>
  <si>
    <t>단가(원):17900</t>
  </si>
  <si>
    <t>뱅큐PIK</t>
  </si>
  <si>
    <t>사용목적:재료구매 배송</t>
  </si>
  <si>
    <t>사업자등록번호(지급처):114-81-69078(뱅큐PIK)</t>
  </si>
  <si>
    <t>단가(원):2200</t>
  </si>
  <si>
    <t>사용목적:테스트 센서</t>
  </si>
  <si>
    <t>품명:RV160-20</t>
  </si>
  <si>
    <t>단가(원):231</t>
  </si>
  <si>
    <t>(주)파인파크</t>
  </si>
  <si>
    <t>사용목적:마이크로 USB케이블</t>
  </si>
  <si>
    <t>사업자등록번호(지급처):217-09-50552(인터파크)</t>
  </si>
  <si>
    <t>품명:마이크로5핀 USB 데이터 충전</t>
  </si>
  <si>
    <t>수량:20</t>
  </si>
  <si>
    <t>단가(원):2900</t>
  </si>
  <si>
    <t>아크릴조인</t>
  </si>
  <si>
    <t>사용목적:재료비- 아크릴 가공</t>
  </si>
  <si>
    <t>사업자등록번호(지급처):101-36-72451(아크릴조인)</t>
  </si>
  <si>
    <t>품명:아크릴가공</t>
  </si>
  <si>
    <t>수량:5</t>
  </si>
  <si>
    <t>단가(원):100000</t>
  </si>
  <si>
    <t>사용목적:연구재료비 - 전자부품구매</t>
  </si>
  <si>
    <t>사업자등록번호(지급처):817-08-00189(3D프린터)</t>
  </si>
  <si>
    <t>품명:리밋스위치</t>
  </si>
  <si>
    <t>단가(원):80000</t>
  </si>
  <si>
    <t>렉스(주)</t>
  </si>
  <si>
    <t>사용목적:연구 부품구매</t>
  </si>
  <si>
    <t>사업자등록번호(지급처):113-81-88335(엔티렉스)</t>
  </si>
  <si>
    <t>품명:테프론튜브</t>
  </si>
  <si>
    <t>단가(원):28000</t>
  </si>
  <si>
    <t>단가(원):65000</t>
  </si>
  <si>
    <t>품명:써미스터</t>
  </si>
  <si>
    <t>단가(원):40000</t>
  </si>
  <si>
    <t>품명:타이밍벨트</t>
  </si>
  <si>
    <t>단가(원):24000</t>
  </si>
  <si>
    <t>품명:커플러</t>
  </si>
  <si>
    <t>품명:팬쿨러</t>
  </si>
  <si>
    <t>단가(원):48000</t>
  </si>
  <si>
    <t>도시바</t>
  </si>
  <si>
    <t>사용목적:재료비- 소프트웨어구매</t>
  </si>
  <si>
    <t>사업자등록번호(지급처):110-81-75049(도시바)</t>
  </si>
  <si>
    <t>품명:MIDI MTC 제어 소프트웨어</t>
  </si>
  <si>
    <t>단가(원):8000000</t>
  </si>
  <si>
    <t>리본</t>
  </si>
  <si>
    <t>사업자등록번호(지급처):220-81-83676(리본)</t>
  </si>
  <si>
    <t>품명:재료</t>
  </si>
  <si>
    <t>단가(원):14818</t>
  </si>
  <si>
    <t>PALCOM</t>
  </si>
  <si>
    <t>사용목적:연구재료 해외구매</t>
  </si>
  <si>
    <t>사업자등록번호(지급처):Libelium Comunicacio(해외구매)</t>
  </si>
  <si>
    <t>품명:전자부품 모듈</t>
  </si>
  <si>
    <t>단가(원):677752</t>
  </si>
  <si>
    <t>한국인테리어</t>
  </si>
  <si>
    <t>사용목적:임베디드 보드 (LCD 형) rnao</t>
  </si>
  <si>
    <t>사업자등록번호(지급처):135-86-04285(주식회사 한국인테리어)</t>
  </si>
  <si>
    <t>품명:임베디드 보드 lcd형</t>
  </si>
  <si>
    <t>수량:10</t>
  </si>
  <si>
    <t>단가(원):475000</t>
  </si>
  <si>
    <t>EIRO(주)</t>
  </si>
  <si>
    <t>사용목적:임베디드 보드 구매</t>
  </si>
  <si>
    <t>사업자등록번호(지급처):144-81-06133(EIRO)</t>
    <phoneticPr fontId="6" type="noConversion"/>
  </si>
  <si>
    <t>품명:통신임베디드 보드 구매</t>
  </si>
  <si>
    <t>수량:25</t>
  </si>
  <si>
    <t>단가(원):150000</t>
  </si>
  <si>
    <t>1분기 지역별 매출 점유율 보고서</t>
    <phoneticPr fontId="11" type="noConversion"/>
  </si>
  <si>
    <t>지역</t>
    <phoneticPr fontId="11" type="noConversion"/>
  </si>
  <si>
    <t>단가</t>
    <phoneticPr fontId="11" type="noConversion"/>
  </si>
  <si>
    <t>1월</t>
    <phoneticPr fontId="11" type="noConversion"/>
  </si>
  <si>
    <t>2월</t>
    <phoneticPr fontId="11" type="noConversion"/>
  </si>
  <si>
    <t>3월</t>
    <phoneticPr fontId="11" type="noConversion"/>
  </si>
  <si>
    <t>총매출액</t>
    <phoneticPr fontId="11" type="noConversion"/>
  </si>
  <si>
    <t>점유율</t>
    <phoneticPr fontId="11" type="noConversion"/>
  </si>
  <si>
    <t>수량</t>
    <phoneticPr fontId="11" type="noConversion"/>
  </si>
  <si>
    <t>매출액</t>
    <phoneticPr fontId="11" type="noConversion"/>
  </si>
  <si>
    <t>서울</t>
    <phoneticPr fontId="11" type="noConversion"/>
  </si>
  <si>
    <t>수원</t>
    <phoneticPr fontId="11" type="noConversion"/>
  </si>
  <si>
    <t>인천</t>
    <phoneticPr fontId="11" type="noConversion"/>
  </si>
  <si>
    <t>천안</t>
    <phoneticPr fontId="11" type="noConversion"/>
  </si>
  <si>
    <t>대전</t>
    <phoneticPr fontId="11" type="noConversion"/>
  </si>
  <si>
    <t>광주</t>
    <phoneticPr fontId="11" type="noConversion"/>
  </si>
  <si>
    <t>목포</t>
    <phoneticPr fontId="11" type="noConversion"/>
  </si>
  <si>
    <t>광양</t>
    <phoneticPr fontId="11" type="noConversion"/>
  </si>
  <si>
    <t>대구</t>
    <phoneticPr fontId="11" type="noConversion"/>
  </si>
  <si>
    <t>부산</t>
    <phoneticPr fontId="11" type="noConversion"/>
  </si>
  <si>
    <t>울산</t>
    <phoneticPr fontId="11" type="noConversion"/>
  </si>
  <si>
    <t>강원</t>
    <phoneticPr fontId="11" type="noConversion"/>
  </si>
  <si>
    <t>제주</t>
    <phoneticPr fontId="11" type="noConversion"/>
  </si>
  <si>
    <t>합계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</si>
</sst>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 "/>
    <numFmt numFmtId="177" formatCode="mm&quot;월&quot;\ dd&quot;일&quot;"/>
    <numFmt numFmtId="179" formatCode="_-* #,##0_-;\-* #,##0_-;_-* &quot;-&quot;??_-;_-@_-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1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9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</font>
    <font>
      <sz val="12"/>
      <color indexed="8"/>
      <name val="굴림"/>
      <family val="3"/>
      <charset val="129"/>
    </font>
    <font>
      <b/>
      <sz val="11"/>
      <color theme="0"/>
      <name val="맑은 고딕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20"/>
      <color theme="3"/>
      <name val="맑은 고딕"/>
      <family val="2"/>
      <charset val="129"/>
      <scheme val="major"/>
    </font>
    <font>
      <b/>
      <sz val="18"/>
      <color theme="0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0"/>
      <color theme="3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0"/>
      </patternFill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/>
    <xf numFmtId="41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/>
    <xf numFmtId="0" fontId="1" fillId="0" borderId="0">
      <alignment vertical="center"/>
    </xf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8" fillId="0" borderId="0" xfId="4" applyAlignment="1">
      <alignment vertical="center"/>
    </xf>
    <xf numFmtId="0" fontId="10" fillId="2" borderId="1" xfId="5" applyFont="1" applyFill="1" applyBorder="1" applyAlignment="1">
      <alignment horizontal="center" vertical="center"/>
    </xf>
    <xf numFmtId="0" fontId="12" fillId="0" borderId="1" xfId="5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4" fontId="12" fillId="0" borderId="1" xfId="6" applyNumberFormat="1" applyFont="1" applyFill="1" applyBorder="1" applyAlignment="1">
      <alignment horizontal="center" vertical="center"/>
    </xf>
    <xf numFmtId="41" fontId="13" fillId="0" borderId="1" xfId="4" applyNumberFormat="1" applyFont="1" applyBorder="1" applyAlignment="1">
      <alignment vertical="center"/>
    </xf>
    <xf numFmtId="41" fontId="14" fillId="0" borderId="1" xfId="1" applyFont="1" applyBorder="1" applyAlignment="1">
      <alignment vertical="center"/>
    </xf>
    <xf numFmtId="41" fontId="0" fillId="0" borderId="1" xfId="1" applyFont="1" applyBorder="1">
      <alignment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0" borderId="1" xfId="6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41" fontId="0" fillId="0" borderId="2" xfId="6" applyFont="1" applyBorder="1">
      <alignment vertical="center"/>
    </xf>
    <xf numFmtId="176" fontId="0" fillId="0" borderId="2" xfId="6" applyNumberFormat="1" applyFont="1" applyBorder="1">
      <alignment vertical="center"/>
    </xf>
    <xf numFmtId="10" fontId="5" fillId="0" borderId="2" xfId="2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>
      <alignment vertical="center"/>
    </xf>
    <xf numFmtId="41" fontId="0" fillId="0" borderId="3" xfId="6" applyFont="1" applyBorder="1">
      <alignment vertical="center"/>
    </xf>
    <xf numFmtId="176" fontId="0" fillId="0" borderId="3" xfId="6" applyNumberFormat="1" applyFont="1" applyBorder="1">
      <alignment vertical="center"/>
    </xf>
    <xf numFmtId="10" fontId="5" fillId="0" borderId="3" xfId="2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17" fillId="4" borderId="0" xfId="0" applyFont="1" applyFill="1" applyAlignment="1">
      <alignment horizontal="centerContinuous" vertical="center"/>
    </xf>
    <xf numFmtId="0" fontId="18" fillId="0" borderId="0" xfId="0" applyFont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14" fillId="0" borderId="4" xfId="0" applyFont="1" applyBorder="1">
      <alignment vertical="center"/>
    </xf>
    <xf numFmtId="41" fontId="21" fillId="0" borderId="4" xfId="1" applyFont="1" applyBorder="1">
      <alignment vertical="center"/>
    </xf>
    <xf numFmtId="41" fontId="22" fillId="0" borderId="4" xfId="1" applyFont="1" applyBorder="1">
      <alignment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left" vertical="center" wrapText="1"/>
    </xf>
    <xf numFmtId="9" fontId="19" fillId="8" borderId="1" xfId="0" applyNumberFormat="1" applyFont="1" applyFill="1" applyBorder="1" applyAlignment="1">
      <alignment horizontal="center" vertical="center"/>
    </xf>
    <xf numFmtId="0" fontId="24" fillId="0" borderId="1" xfId="8" applyFont="1" applyFill="1" applyBorder="1" applyAlignment="1">
      <alignment horizontal="left" vertical="center"/>
    </xf>
    <xf numFmtId="41" fontId="24" fillId="0" borderId="1" xfId="1" applyFont="1" applyFill="1" applyBorder="1" applyAlignment="1">
      <alignment horizontal="center" vertical="center"/>
    </xf>
    <xf numFmtId="177" fontId="24" fillId="0" borderId="1" xfId="8" applyNumberFormat="1" applyFont="1" applyFill="1" applyBorder="1" applyAlignment="1">
      <alignment horizontal="left" vertical="center"/>
    </xf>
    <xf numFmtId="0" fontId="19" fillId="5" borderId="6" xfId="0" applyFont="1" applyFill="1" applyBorder="1">
      <alignment vertical="center"/>
    </xf>
    <xf numFmtId="0" fontId="19" fillId="5" borderId="6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5" borderId="0" xfId="0" applyFont="1" applyFill="1">
      <alignment vertical="center"/>
    </xf>
    <xf numFmtId="0" fontId="14" fillId="0" borderId="0" xfId="0" applyFont="1" applyAlignment="1">
      <alignment vertical="center" shrinkToFit="1"/>
    </xf>
    <xf numFmtId="0" fontId="14" fillId="5" borderId="7" xfId="0" applyFont="1" applyFill="1" applyBorder="1">
      <alignment vertical="center"/>
    </xf>
    <xf numFmtId="0" fontId="14" fillId="0" borderId="7" xfId="0" applyFont="1" applyBorder="1" applyAlignment="1">
      <alignment vertical="center" shrinkToFit="1"/>
    </xf>
    <xf numFmtId="0" fontId="14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left" vertical="center"/>
    </xf>
    <xf numFmtId="0" fontId="26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7" fillId="0" borderId="0" xfId="9" applyFont="1" applyFill="1" applyAlignment="1">
      <alignment horizontal="centerContinuous" vertical="center"/>
    </xf>
    <xf numFmtId="0" fontId="1" fillId="0" borderId="0" xfId="9">
      <alignment vertical="center"/>
    </xf>
    <xf numFmtId="0" fontId="28" fillId="0" borderId="0" xfId="9" applyFont="1" applyFill="1" applyAlignment="1">
      <alignment vertical="center"/>
    </xf>
    <xf numFmtId="0" fontId="28" fillId="0" borderId="0" xfId="9" applyFont="1" applyFill="1" applyAlignment="1">
      <alignment vertical="center" wrapText="1"/>
    </xf>
    <xf numFmtId="0" fontId="29" fillId="0" borderId="9" xfId="9" applyFont="1" applyFill="1" applyBorder="1" applyAlignment="1">
      <alignment horizontal="center" vertical="center" wrapText="1"/>
    </xf>
    <xf numFmtId="0" fontId="29" fillId="0" borderId="10" xfId="9" applyFont="1" applyFill="1" applyBorder="1" applyAlignment="1">
      <alignment horizontal="center" vertical="center" wrapText="1"/>
    </xf>
    <xf numFmtId="0" fontId="29" fillId="0" borderId="11" xfId="9" applyFont="1" applyFill="1" applyBorder="1" applyAlignment="1">
      <alignment horizontal="center" vertical="center" wrapText="1"/>
    </xf>
    <xf numFmtId="0" fontId="29" fillId="0" borderId="12" xfId="9" applyFont="1" applyFill="1" applyBorder="1" applyAlignment="1">
      <alignment horizontal="center" vertical="center" wrapText="1"/>
    </xf>
    <xf numFmtId="0" fontId="29" fillId="0" borderId="1" xfId="9" applyFont="1" applyFill="1" applyBorder="1" applyAlignment="1">
      <alignment horizontal="center" vertical="center" wrapText="1"/>
    </xf>
    <xf numFmtId="0" fontId="0" fillId="0" borderId="0" xfId="9" applyFont="1">
      <alignment vertical="center"/>
    </xf>
    <xf numFmtId="0" fontId="29" fillId="0" borderId="9" xfId="9" applyFont="1" applyFill="1" applyBorder="1" applyAlignment="1">
      <alignment vertical="top" wrapText="1"/>
    </xf>
    <xf numFmtId="14" fontId="29" fillId="0" borderId="9" xfId="9" applyNumberFormat="1" applyFont="1" applyFill="1" applyBorder="1" applyAlignment="1">
      <alignment vertical="top" wrapText="1"/>
    </xf>
    <xf numFmtId="0" fontId="29" fillId="0" borderId="8" xfId="9" applyFont="1" applyFill="1" applyBorder="1" applyAlignment="1">
      <alignment vertical="top" wrapText="1"/>
    </xf>
    <xf numFmtId="3" fontId="29" fillId="0" borderId="13" xfId="9" applyNumberFormat="1" applyFont="1" applyFill="1" applyBorder="1" applyAlignment="1">
      <alignment vertical="top" wrapText="1"/>
    </xf>
    <xf numFmtId="3" fontId="29" fillId="0" borderId="10" xfId="9" applyNumberFormat="1" applyFont="1" applyFill="1" applyBorder="1" applyAlignment="1">
      <alignment vertical="top" wrapText="1"/>
    </xf>
    <xf numFmtId="0" fontId="29" fillId="0" borderId="14" xfId="9" applyFont="1" applyFill="1" applyBorder="1" applyAlignment="1">
      <alignment horizontal="left" vertical="top" wrapText="1"/>
    </xf>
    <xf numFmtId="0" fontId="29" fillId="0" borderId="15" xfId="9" applyFont="1" applyFill="1" applyBorder="1" applyAlignment="1">
      <alignment vertical="top" wrapText="1"/>
    </xf>
    <xf numFmtId="14" fontId="29" fillId="0" borderId="15" xfId="9" applyNumberFormat="1" applyFont="1" applyFill="1" applyBorder="1" applyAlignment="1">
      <alignment vertical="top" wrapText="1"/>
    </xf>
    <xf numFmtId="0" fontId="29" fillId="0" borderId="2" xfId="9" applyFont="1" applyFill="1" applyBorder="1" applyAlignment="1">
      <alignment vertical="top" wrapText="1"/>
    </xf>
    <xf numFmtId="3" fontId="29" fillId="0" borderId="16" xfId="9" applyNumberFormat="1" applyFont="1" applyFill="1" applyBorder="1" applyAlignment="1">
      <alignment vertical="top" wrapText="1"/>
    </xf>
    <xf numFmtId="3" fontId="29" fillId="0" borderId="14" xfId="9" applyNumberFormat="1" applyFont="1" applyFill="1" applyBorder="1" applyAlignment="1">
      <alignment vertical="top" wrapText="1"/>
    </xf>
    <xf numFmtId="0" fontId="29" fillId="0" borderId="17" xfId="9" applyFont="1" applyFill="1" applyBorder="1" applyAlignment="1">
      <alignment vertical="top" wrapText="1"/>
    </xf>
    <xf numFmtId="14" fontId="29" fillId="0" borderId="17" xfId="9" applyNumberFormat="1" applyFont="1" applyFill="1" applyBorder="1" applyAlignment="1">
      <alignment vertical="top" wrapText="1"/>
    </xf>
    <xf numFmtId="0" fontId="29" fillId="0" borderId="3" xfId="9" applyFont="1" applyFill="1" applyBorder="1" applyAlignment="1">
      <alignment vertical="top" wrapText="1"/>
    </xf>
    <xf numFmtId="3" fontId="29" fillId="0" borderId="18" xfId="9" applyNumberFormat="1" applyFont="1" applyFill="1" applyBorder="1" applyAlignment="1">
      <alignment vertical="top" wrapText="1"/>
    </xf>
    <xf numFmtId="3" fontId="29" fillId="0" borderId="19" xfId="9" applyNumberFormat="1" applyFont="1" applyFill="1" applyBorder="1" applyAlignment="1">
      <alignment vertical="top" wrapText="1"/>
    </xf>
    <xf numFmtId="0" fontId="29" fillId="0" borderId="19" xfId="9" applyFont="1" applyFill="1" applyBorder="1" applyAlignment="1">
      <alignment horizontal="left" vertical="top" wrapText="1"/>
    </xf>
    <xf numFmtId="0" fontId="29" fillId="0" borderId="10" xfId="9" applyFont="1" applyFill="1" applyBorder="1" applyAlignment="1">
      <alignment horizontal="left" vertical="top" wrapText="1"/>
    </xf>
    <xf numFmtId="14" fontId="29" fillId="0" borderId="10" xfId="9" applyNumberFormat="1" applyFont="1" applyFill="1" applyBorder="1" applyAlignment="1">
      <alignment vertical="top" wrapText="1"/>
    </xf>
    <xf numFmtId="0" fontId="29" fillId="0" borderId="14" xfId="9" applyFont="1" applyFill="1" applyBorder="1" applyAlignment="1">
      <alignment vertical="top" wrapText="1"/>
    </xf>
    <xf numFmtId="14" fontId="29" fillId="0" borderId="14" xfId="9" applyNumberFormat="1" applyFont="1" applyFill="1" applyBorder="1" applyAlignment="1">
      <alignment vertical="top" wrapText="1"/>
    </xf>
    <xf numFmtId="14" fontId="29" fillId="0" borderId="19" xfId="9" applyNumberFormat="1" applyFont="1" applyFill="1" applyBorder="1" applyAlignment="1">
      <alignment vertical="top" wrapText="1"/>
    </xf>
    <xf numFmtId="0" fontId="29" fillId="0" borderId="20" xfId="9" applyFont="1" applyFill="1" applyBorder="1" applyAlignment="1">
      <alignment vertical="top" wrapText="1"/>
    </xf>
    <xf numFmtId="0" fontId="29" fillId="0" borderId="19" xfId="9" applyFont="1" applyFill="1" applyBorder="1" applyAlignment="1">
      <alignment vertical="top" wrapText="1"/>
    </xf>
    <xf numFmtId="0" fontId="29" fillId="0" borderId="10" xfId="9" applyFont="1" applyFill="1" applyBorder="1" applyAlignment="1">
      <alignment vertical="top" wrapText="1"/>
    </xf>
    <xf numFmtId="0" fontId="14" fillId="0" borderId="0" xfId="9" applyFont="1" applyFill="1">
      <alignment vertical="center"/>
    </xf>
    <xf numFmtId="0" fontId="23" fillId="0" borderId="0" xfId="10">
      <alignment vertical="center"/>
    </xf>
    <xf numFmtId="0" fontId="31" fillId="0" borderId="0" xfId="10" applyFont="1" applyAlignment="1">
      <alignment horizontal="center" vertical="center"/>
    </xf>
    <xf numFmtId="0" fontId="24" fillId="0" borderId="0" xfId="10" applyFont="1">
      <alignment vertical="center"/>
    </xf>
    <xf numFmtId="0" fontId="32" fillId="10" borderId="1" xfId="10" applyFont="1" applyFill="1" applyBorder="1" applyAlignment="1">
      <alignment horizontal="center" vertical="center" wrapText="1"/>
    </xf>
    <xf numFmtId="0" fontId="32" fillId="10" borderId="1" xfId="10" applyFont="1" applyFill="1" applyBorder="1" applyAlignment="1">
      <alignment horizontal="center" vertical="center"/>
    </xf>
    <xf numFmtId="0" fontId="24" fillId="0" borderId="1" xfId="10" applyFont="1" applyBorder="1" applyAlignment="1">
      <alignment horizontal="center" vertical="center"/>
    </xf>
    <xf numFmtId="41" fontId="24" fillId="0" borderId="1" xfId="11" applyFont="1" applyFill="1" applyBorder="1">
      <alignment vertical="center"/>
    </xf>
    <xf numFmtId="41" fontId="24" fillId="0" borderId="1" xfId="11" applyFont="1" applyBorder="1">
      <alignment vertical="center"/>
    </xf>
    <xf numFmtId="41" fontId="24" fillId="11" borderId="1" xfId="11" applyFont="1" applyFill="1" applyBorder="1">
      <alignment vertical="center"/>
    </xf>
    <xf numFmtId="41" fontId="24" fillId="11" borderId="1" xfId="10" applyNumberFormat="1" applyFont="1" applyFill="1" applyBorder="1">
      <alignment vertical="center"/>
    </xf>
    <xf numFmtId="10" fontId="32" fillId="11" borderId="1" xfId="12" applyNumberFormat="1" applyFont="1" applyFill="1" applyBorder="1">
      <alignment vertical="center"/>
    </xf>
    <xf numFmtId="41" fontId="32" fillId="10" borderId="1" xfId="11" applyFont="1" applyFill="1" applyBorder="1" applyAlignment="1">
      <alignment horizontal="center" vertical="center"/>
    </xf>
    <xf numFmtId="10" fontId="32" fillId="10" borderId="1" xfId="12" applyNumberFormat="1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32" fillId="10" borderId="21" xfId="10" applyFont="1" applyFill="1" applyBorder="1" applyAlignment="1">
      <alignment horizontal="center" vertical="center"/>
    </xf>
    <xf numFmtId="0" fontId="32" fillId="10" borderId="22" xfId="10" applyFont="1" applyFill="1" applyBorder="1" applyAlignment="1">
      <alignment horizontal="center" vertical="center"/>
    </xf>
    <xf numFmtId="0" fontId="30" fillId="0" borderId="0" xfId="7" applyFont="1" applyAlignment="1">
      <alignment horizontal="center" vertical="center"/>
    </xf>
    <xf numFmtId="0" fontId="32" fillId="10" borderId="1" xfId="10" applyFont="1" applyFill="1" applyBorder="1" applyAlignment="1">
      <alignment horizontal="center" vertical="center"/>
    </xf>
    <xf numFmtId="0" fontId="32" fillId="10" borderId="8" xfId="10" applyFont="1" applyFill="1" applyBorder="1" applyAlignment="1">
      <alignment horizontal="center" vertical="center"/>
    </xf>
    <xf numFmtId="0" fontId="32" fillId="10" borderId="3" xfId="10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26" fillId="9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0" fillId="6" borderId="8" xfId="1" applyFont="1" applyFill="1" applyBorder="1" applyAlignment="1">
      <alignment horizontal="center" vertical="center"/>
    </xf>
    <xf numFmtId="41" fontId="0" fillId="6" borderId="3" xfId="1" applyFont="1" applyFill="1" applyBorder="1" applyAlignment="1">
      <alignment horizontal="center" vertical="center"/>
    </xf>
    <xf numFmtId="179" fontId="21" fillId="0" borderId="1" xfId="1" applyNumberFormat="1" applyFont="1" applyBorder="1">
      <alignment vertical="center"/>
    </xf>
  </cellXfs>
  <cellStyles count="13">
    <cellStyle name="백분율" xfId="2" builtinId="5"/>
    <cellStyle name="백분율 2" xfId="12"/>
    <cellStyle name="쉼표 [0]" xfId="1" builtinId="6"/>
    <cellStyle name="쉼표 [0] 2" xfId="11"/>
    <cellStyle name="쉼표 [0] 2 2 2" xfId="6"/>
    <cellStyle name="제목" xfId="3" builtinId="15"/>
    <cellStyle name="제목 5" xfId="7"/>
    <cellStyle name="표준" xfId="0" builtinId="0"/>
    <cellStyle name="표준 11" xfId="4"/>
    <cellStyle name="표준 16" xfId="9"/>
    <cellStyle name="표준 2" xfId="10"/>
    <cellStyle name="표준_Sheet1" xfId="5"/>
    <cellStyle name="표준_사본+-+생관" xfId="8"/>
  </cellStyles>
  <dxfs count="30">
    <dxf>
      <fill>
        <patternFill>
          <bgColor theme="7" tint="0.39994506668294322"/>
        </patternFill>
      </fill>
    </dxf>
    <dxf>
      <font>
        <b/>
        <i/>
      </font>
    </dxf>
    <dxf>
      <fill>
        <patternFill>
          <bgColor theme="7" tint="0.39994506668294322"/>
        </patternFill>
      </fill>
    </dxf>
    <dxf>
      <font>
        <b/>
        <i/>
      </font>
    </dxf>
    <dxf>
      <fill>
        <patternFill>
          <bgColor theme="7" tint="0.39994506668294322"/>
        </patternFill>
      </fill>
    </dxf>
    <dxf>
      <font>
        <b/>
        <i/>
      </font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b/>
        <i/>
      </font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51221;_&#50641;&#49472;VBA\&#44600;&#48279;_&#50641;&#49472;%20&#47588;&#53356;&#47196;&#50752;%20VBA\06&#51109;\&#48512;&#54408;&#44288;&#47532;(&#50756;&#49457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48156;&#51089;&#50629;&#46308;\SamSung\20050516_&#46356;&#48260;&#44536;\Test_0505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060;&#48156;&#51089;&#50629;&#46308;\SamSung\20050516_&#46356;&#48260;&#44536;\Test_05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060;&#51221;_&#50641;&#49472;VBA\&#44600;&#48279;_&#50641;&#49472;%20&#47588;&#53356;&#47196;&#50752;%20VBA\06&#51109;\&#48512;&#54408;&#44288;&#47532;(&#50756;&#49457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44060;&#51221;_&#50641;&#49472;VBA\&#44600;&#48279;_&#50641;&#49472;%20&#47588;&#53356;&#47196;&#50752;%20VBA\06&#51109;\&#48512;&#54408;&#44288;&#47532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&#44608;&#44221;&#51088;\Desktop\&#50641;&#49472;2010%20&#50896;&#44256;\&#50896;&#44256;&#51089;&#49457;&#51204;%20&#51088;&#47308;\&#51088;&#47308;\&#44553;&#50668;&#47749;&#49464;&#49436;-&#50756;&#473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원현황"/>
      <sheetName val="지급테이블"/>
      <sheetName val="공제테이블"/>
      <sheetName val="명세서"/>
    </sheetNames>
    <sheetDataSet>
      <sheetData sheetId="0" refreshError="1">
        <row r="1">
          <cell r="A1" t="str">
            <v>사원번호</v>
          </cell>
          <cell r="B1" t="str">
            <v>성  명</v>
          </cell>
          <cell r="C1" t="str">
            <v>부  서</v>
          </cell>
          <cell r="D1" t="str">
            <v>직  책</v>
          </cell>
          <cell r="E1" t="str">
            <v>급</v>
          </cell>
          <cell r="F1" t="str">
            <v>호</v>
          </cell>
          <cell r="G1" t="str">
            <v>부양가족</v>
          </cell>
        </row>
        <row r="2">
          <cell r="A2">
            <v>214324</v>
          </cell>
          <cell r="B2" t="str">
            <v>고수진</v>
          </cell>
          <cell r="C2" t="str">
            <v>품질관리부</v>
          </cell>
          <cell r="D2" t="str">
            <v>사원</v>
          </cell>
          <cell r="E2">
            <v>6</v>
          </cell>
          <cell r="F2">
            <v>2</v>
          </cell>
          <cell r="G2">
            <v>3</v>
          </cell>
        </row>
        <row r="3">
          <cell r="A3">
            <v>140993</v>
          </cell>
          <cell r="B3" t="str">
            <v>공성식</v>
          </cell>
          <cell r="C3" t="str">
            <v>연구소</v>
          </cell>
          <cell r="D3" t="str">
            <v>차장</v>
          </cell>
          <cell r="E3">
            <v>2</v>
          </cell>
          <cell r="F3">
            <v>5</v>
          </cell>
          <cell r="G3">
            <v>1</v>
          </cell>
        </row>
        <row r="4">
          <cell r="A4">
            <v>43940</v>
          </cell>
          <cell r="B4" t="str">
            <v>권기윤</v>
          </cell>
          <cell r="C4" t="str">
            <v>품질보증</v>
          </cell>
          <cell r="D4" t="str">
            <v>사원</v>
          </cell>
          <cell r="E4">
            <v>6</v>
          </cell>
          <cell r="F4">
            <v>2</v>
          </cell>
          <cell r="G4">
            <v>3</v>
          </cell>
        </row>
        <row r="5">
          <cell r="A5">
            <v>216360</v>
          </cell>
          <cell r="B5" t="str">
            <v>권해옥</v>
          </cell>
          <cell r="C5" t="str">
            <v>연구소</v>
          </cell>
          <cell r="D5" t="str">
            <v>대리</v>
          </cell>
          <cell r="E5">
            <v>4</v>
          </cell>
          <cell r="F5">
            <v>3</v>
          </cell>
          <cell r="G5">
            <v>2</v>
          </cell>
        </row>
        <row r="6">
          <cell r="A6">
            <v>213599</v>
          </cell>
          <cell r="B6" t="str">
            <v>권형석</v>
          </cell>
          <cell r="C6" t="str">
            <v>개발실</v>
          </cell>
          <cell r="D6" t="str">
            <v>대리</v>
          </cell>
          <cell r="E6">
            <v>4</v>
          </cell>
          <cell r="F6">
            <v>3</v>
          </cell>
          <cell r="G6">
            <v>1</v>
          </cell>
        </row>
        <row r="7">
          <cell r="A7">
            <v>116612</v>
          </cell>
          <cell r="B7" t="str">
            <v>김나영</v>
          </cell>
          <cell r="C7" t="str">
            <v>생산부</v>
          </cell>
          <cell r="D7" t="str">
            <v>과장</v>
          </cell>
          <cell r="E7">
            <v>3</v>
          </cell>
          <cell r="F7">
            <v>4</v>
          </cell>
          <cell r="G7">
            <v>3</v>
          </cell>
        </row>
        <row r="8">
          <cell r="A8">
            <v>215469</v>
          </cell>
          <cell r="B8" t="str">
            <v>김동영</v>
          </cell>
          <cell r="C8" t="str">
            <v>설계실</v>
          </cell>
          <cell r="D8" t="str">
            <v>대리</v>
          </cell>
          <cell r="E8">
            <v>4</v>
          </cell>
          <cell r="F8">
            <v>3</v>
          </cell>
          <cell r="G8">
            <v>1</v>
          </cell>
        </row>
        <row r="9">
          <cell r="A9">
            <v>16976</v>
          </cell>
          <cell r="B9" t="str">
            <v>김동옥</v>
          </cell>
          <cell r="C9" t="str">
            <v>연구소</v>
          </cell>
          <cell r="D9" t="str">
            <v>부장</v>
          </cell>
          <cell r="E9">
            <v>1</v>
          </cell>
          <cell r="F9">
            <v>6</v>
          </cell>
          <cell r="G9">
            <v>3</v>
          </cell>
        </row>
        <row r="10">
          <cell r="A10">
            <v>130211</v>
          </cell>
          <cell r="B10" t="str">
            <v>김미성</v>
          </cell>
          <cell r="C10" t="str">
            <v>해외지사</v>
          </cell>
          <cell r="D10" t="str">
            <v>부장</v>
          </cell>
          <cell r="E10">
            <v>1</v>
          </cell>
          <cell r="F10">
            <v>6</v>
          </cell>
          <cell r="G10">
            <v>1</v>
          </cell>
        </row>
        <row r="11">
          <cell r="A11">
            <v>140936</v>
          </cell>
          <cell r="B11" t="str">
            <v>김미진</v>
          </cell>
          <cell r="C11" t="str">
            <v>품질관리부</v>
          </cell>
          <cell r="D11" t="str">
            <v>과장</v>
          </cell>
          <cell r="E11">
            <v>3</v>
          </cell>
          <cell r="F11">
            <v>4</v>
          </cell>
          <cell r="G11">
            <v>3</v>
          </cell>
        </row>
        <row r="12">
          <cell r="A12">
            <v>139171</v>
          </cell>
          <cell r="B12" t="str">
            <v>김병주</v>
          </cell>
          <cell r="C12" t="str">
            <v>개발실</v>
          </cell>
          <cell r="D12" t="str">
            <v>과장</v>
          </cell>
          <cell r="E12">
            <v>3</v>
          </cell>
          <cell r="F12">
            <v>4</v>
          </cell>
          <cell r="G12">
            <v>2</v>
          </cell>
        </row>
        <row r="13">
          <cell r="A13">
            <v>218016</v>
          </cell>
          <cell r="B13" t="str">
            <v>김소영</v>
          </cell>
          <cell r="C13" t="str">
            <v>품질관리부</v>
          </cell>
          <cell r="D13" t="str">
            <v>대리</v>
          </cell>
          <cell r="E13">
            <v>4</v>
          </cell>
          <cell r="F13">
            <v>3</v>
          </cell>
          <cell r="G13">
            <v>1</v>
          </cell>
        </row>
        <row r="14">
          <cell r="A14">
            <v>213966</v>
          </cell>
          <cell r="B14" t="str">
            <v>김운식</v>
          </cell>
          <cell r="C14" t="str">
            <v>품질관리부</v>
          </cell>
          <cell r="D14" t="str">
            <v>대리</v>
          </cell>
          <cell r="E14">
            <v>4</v>
          </cell>
          <cell r="F14">
            <v>3</v>
          </cell>
          <cell r="G14">
            <v>2</v>
          </cell>
        </row>
        <row r="15">
          <cell r="A15">
            <v>58449</v>
          </cell>
          <cell r="B15" t="str">
            <v>김원선</v>
          </cell>
          <cell r="C15" t="str">
            <v>사업부</v>
          </cell>
          <cell r="D15" t="str">
            <v>사원</v>
          </cell>
          <cell r="E15">
            <v>6</v>
          </cell>
          <cell r="F15">
            <v>2</v>
          </cell>
          <cell r="G15">
            <v>2</v>
          </cell>
        </row>
        <row r="16">
          <cell r="A16">
            <v>109630</v>
          </cell>
          <cell r="B16" t="str">
            <v>김재주</v>
          </cell>
          <cell r="C16" t="str">
            <v>생산부</v>
          </cell>
          <cell r="D16" t="str">
            <v>과장</v>
          </cell>
          <cell r="E16">
            <v>3</v>
          </cell>
          <cell r="F16">
            <v>4</v>
          </cell>
          <cell r="G16">
            <v>2</v>
          </cell>
        </row>
        <row r="17">
          <cell r="A17">
            <v>115975</v>
          </cell>
          <cell r="B17" t="str">
            <v>김진욱</v>
          </cell>
          <cell r="C17" t="str">
            <v>생산부</v>
          </cell>
          <cell r="D17" t="str">
            <v>과장</v>
          </cell>
          <cell r="E17">
            <v>3</v>
          </cell>
          <cell r="F17">
            <v>4</v>
          </cell>
          <cell r="G17">
            <v>2</v>
          </cell>
        </row>
        <row r="18">
          <cell r="A18">
            <v>113454</v>
          </cell>
          <cell r="B18" t="str">
            <v>김현기</v>
          </cell>
          <cell r="C18" t="str">
            <v>생산부</v>
          </cell>
          <cell r="D18" t="str">
            <v>부장</v>
          </cell>
          <cell r="E18">
            <v>1</v>
          </cell>
          <cell r="F18">
            <v>4</v>
          </cell>
          <cell r="G18">
            <v>3</v>
          </cell>
        </row>
        <row r="19">
          <cell r="A19">
            <v>117034</v>
          </cell>
          <cell r="B19" t="str">
            <v>나형수</v>
          </cell>
          <cell r="C19" t="str">
            <v>생산부</v>
          </cell>
          <cell r="D19" t="str">
            <v>차장</v>
          </cell>
          <cell r="E19">
            <v>2</v>
          </cell>
          <cell r="F19">
            <v>5</v>
          </cell>
          <cell r="G19">
            <v>3</v>
          </cell>
        </row>
        <row r="20">
          <cell r="A20">
            <v>135652</v>
          </cell>
          <cell r="B20" t="str">
            <v>남택영</v>
          </cell>
          <cell r="C20" t="str">
            <v>생산부</v>
          </cell>
          <cell r="D20" t="str">
            <v>부장</v>
          </cell>
          <cell r="E20">
            <v>1</v>
          </cell>
          <cell r="F20">
            <v>6</v>
          </cell>
          <cell r="G20">
            <v>1</v>
          </cell>
        </row>
        <row r="21">
          <cell r="A21">
            <v>25863</v>
          </cell>
          <cell r="B21" t="str">
            <v>명문수</v>
          </cell>
          <cell r="C21" t="str">
            <v>품질관리부</v>
          </cell>
          <cell r="D21" t="str">
            <v>차장</v>
          </cell>
          <cell r="E21">
            <v>2</v>
          </cell>
          <cell r="F21">
            <v>5</v>
          </cell>
          <cell r="G21">
            <v>1</v>
          </cell>
        </row>
        <row r="22">
          <cell r="A22">
            <v>211794</v>
          </cell>
          <cell r="B22" t="str">
            <v>박선호</v>
          </cell>
          <cell r="C22" t="str">
            <v>생산부</v>
          </cell>
          <cell r="D22" t="str">
            <v>대리</v>
          </cell>
          <cell r="E22">
            <v>4</v>
          </cell>
          <cell r="F22">
            <v>3</v>
          </cell>
          <cell r="G22">
            <v>3</v>
          </cell>
        </row>
        <row r="23">
          <cell r="A23">
            <v>14328</v>
          </cell>
          <cell r="B23" t="str">
            <v>박정현</v>
          </cell>
          <cell r="C23" t="str">
            <v>사업부</v>
          </cell>
          <cell r="D23" t="str">
            <v>부장</v>
          </cell>
          <cell r="E23">
            <v>1</v>
          </cell>
          <cell r="F23">
            <v>6</v>
          </cell>
          <cell r="G23">
            <v>2</v>
          </cell>
        </row>
        <row r="24">
          <cell r="A24">
            <v>115145</v>
          </cell>
          <cell r="B24" t="str">
            <v>박형배</v>
          </cell>
          <cell r="C24" t="str">
            <v>생산부</v>
          </cell>
          <cell r="D24" t="str">
            <v>과장</v>
          </cell>
          <cell r="E24">
            <v>3</v>
          </cell>
          <cell r="F24">
            <v>5</v>
          </cell>
          <cell r="G24">
            <v>1</v>
          </cell>
        </row>
        <row r="25">
          <cell r="A25">
            <v>136035</v>
          </cell>
          <cell r="B25" t="str">
            <v>배경식</v>
          </cell>
          <cell r="C25" t="str">
            <v>품질관리부</v>
          </cell>
          <cell r="D25" t="str">
            <v>과장</v>
          </cell>
          <cell r="E25">
            <v>3</v>
          </cell>
          <cell r="F25">
            <v>4</v>
          </cell>
          <cell r="G25">
            <v>1</v>
          </cell>
        </row>
        <row r="26">
          <cell r="A26">
            <v>132328</v>
          </cell>
          <cell r="B26" t="str">
            <v>석영진</v>
          </cell>
          <cell r="C26" t="str">
            <v>생산부</v>
          </cell>
          <cell r="D26" t="str">
            <v>과장</v>
          </cell>
          <cell r="E26">
            <v>3</v>
          </cell>
          <cell r="F26">
            <v>4</v>
          </cell>
          <cell r="G26">
            <v>1</v>
          </cell>
        </row>
        <row r="27">
          <cell r="A27">
            <v>130574</v>
          </cell>
          <cell r="B27" t="str">
            <v>선경희</v>
          </cell>
          <cell r="C27" t="str">
            <v>품질관리부</v>
          </cell>
          <cell r="D27" t="str">
            <v>부장</v>
          </cell>
          <cell r="E27">
            <v>1</v>
          </cell>
          <cell r="F27">
            <v>6</v>
          </cell>
          <cell r="G27">
            <v>1</v>
          </cell>
        </row>
        <row r="28">
          <cell r="A28">
            <v>105257</v>
          </cell>
          <cell r="B28" t="str">
            <v>성환식</v>
          </cell>
          <cell r="C28" t="str">
            <v>생산부</v>
          </cell>
          <cell r="D28" t="str">
            <v>과장</v>
          </cell>
          <cell r="E28">
            <v>3</v>
          </cell>
          <cell r="F28">
            <v>4</v>
          </cell>
          <cell r="G28">
            <v>1</v>
          </cell>
        </row>
        <row r="29">
          <cell r="A29">
            <v>130713</v>
          </cell>
          <cell r="B29" t="str">
            <v>송대규</v>
          </cell>
          <cell r="C29" t="str">
            <v>연구소</v>
          </cell>
          <cell r="D29" t="str">
            <v>과장</v>
          </cell>
          <cell r="E29">
            <v>3</v>
          </cell>
          <cell r="F29">
            <v>4</v>
          </cell>
          <cell r="G29">
            <v>1</v>
          </cell>
        </row>
        <row r="30">
          <cell r="A30">
            <v>217987</v>
          </cell>
          <cell r="B30" t="str">
            <v>송부희</v>
          </cell>
          <cell r="C30" t="str">
            <v>품질관리부</v>
          </cell>
          <cell r="D30" t="str">
            <v>대리</v>
          </cell>
          <cell r="E30">
            <v>4</v>
          </cell>
          <cell r="F30">
            <v>3</v>
          </cell>
          <cell r="G30">
            <v>1</v>
          </cell>
        </row>
        <row r="31">
          <cell r="A31">
            <v>211279</v>
          </cell>
          <cell r="B31" t="str">
            <v>신문정</v>
          </cell>
          <cell r="C31" t="str">
            <v>생산부</v>
          </cell>
          <cell r="D31" t="str">
            <v>대리</v>
          </cell>
          <cell r="E31">
            <v>4</v>
          </cell>
          <cell r="F31">
            <v>3</v>
          </cell>
          <cell r="G31">
            <v>3</v>
          </cell>
        </row>
        <row r="32">
          <cell r="A32">
            <v>218399</v>
          </cell>
          <cell r="B32" t="str">
            <v>심성법</v>
          </cell>
          <cell r="C32" t="str">
            <v>품질관리부</v>
          </cell>
          <cell r="D32" t="str">
            <v>사원</v>
          </cell>
          <cell r="E32">
            <v>6</v>
          </cell>
          <cell r="F32">
            <v>2</v>
          </cell>
          <cell r="G32">
            <v>1</v>
          </cell>
        </row>
        <row r="33">
          <cell r="A33">
            <v>33927</v>
          </cell>
          <cell r="B33" t="str">
            <v>양창호</v>
          </cell>
          <cell r="C33" t="str">
            <v>생산부</v>
          </cell>
          <cell r="D33" t="str">
            <v>사원</v>
          </cell>
          <cell r="E33">
            <v>5</v>
          </cell>
          <cell r="F33">
            <v>2</v>
          </cell>
          <cell r="G33">
            <v>1</v>
          </cell>
        </row>
        <row r="34">
          <cell r="A34">
            <v>114262</v>
          </cell>
          <cell r="B34" t="str">
            <v>어은숙</v>
          </cell>
          <cell r="C34" t="str">
            <v>생산부</v>
          </cell>
          <cell r="D34" t="str">
            <v>차장</v>
          </cell>
          <cell r="E34">
            <v>2</v>
          </cell>
          <cell r="F34">
            <v>5</v>
          </cell>
          <cell r="G34">
            <v>1</v>
          </cell>
        </row>
        <row r="35">
          <cell r="A35">
            <v>213938</v>
          </cell>
          <cell r="B35" t="str">
            <v>오현정</v>
          </cell>
          <cell r="C35" t="str">
            <v>생산부</v>
          </cell>
          <cell r="D35" t="str">
            <v>대리</v>
          </cell>
          <cell r="E35">
            <v>4</v>
          </cell>
          <cell r="F35">
            <v>3</v>
          </cell>
          <cell r="G35">
            <v>2</v>
          </cell>
        </row>
        <row r="36">
          <cell r="A36">
            <v>115496</v>
          </cell>
          <cell r="B36" t="str">
            <v>윤미옥</v>
          </cell>
          <cell r="C36" t="str">
            <v>해외지사</v>
          </cell>
          <cell r="D36" t="str">
            <v>과장</v>
          </cell>
          <cell r="E36">
            <v>3</v>
          </cell>
          <cell r="F36">
            <v>4</v>
          </cell>
          <cell r="G36">
            <v>2</v>
          </cell>
        </row>
        <row r="37">
          <cell r="A37">
            <v>36887</v>
          </cell>
          <cell r="B37" t="str">
            <v>윤치원</v>
          </cell>
          <cell r="C37" t="str">
            <v>해외지사</v>
          </cell>
          <cell r="D37" t="str">
            <v>사원</v>
          </cell>
          <cell r="E37">
            <v>5</v>
          </cell>
          <cell r="F37">
            <v>2</v>
          </cell>
          <cell r="G37">
            <v>3</v>
          </cell>
        </row>
        <row r="38">
          <cell r="A38">
            <v>141555</v>
          </cell>
          <cell r="B38" t="str">
            <v>은창우</v>
          </cell>
          <cell r="C38" t="str">
            <v>품질관리부</v>
          </cell>
          <cell r="D38" t="str">
            <v>과장</v>
          </cell>
          <cell r="E38">
            <v>3</v>
          </cell>
          <cell r="F38">
            <v>4</v>
          </cell>
          <cell r="G38">
            <v>3</v>
          </cell>
        </row>
        <row r="39">
          <cell r="A39">
            <v>134182</v>
          </cell>
          <cell r="B39" t="str">
            <v>이광순</v>
          </cell>
          <cell r="C39" t="str">
            <v>기판반</v>
          </cell>
          <cell r="D39" t="str">
            <v>과장</v>
          </cell>
          <cell r="E39">
            <v>3</v>
          </cell>
          <cell r="F39">
            <v>4</v>
          </cell>
          <cell r="G39">
            <v>1</v>
          </cell>
        </row>
        <row r="40">
          <cell r="A40">
            <v>109597</v>
          </cell>
          <cell r="B40" t="str">
            <v>이기락</v>
          </cell>
          <cell r="C40" t="str">
            <v>생산부</v>
          </cell>
          <cell r="D40" t="str">
            <v>과장</v>
          </cell>
          <cell r="E40">
            <v>3</v>
          </cell>
          <cell r="F40">
            <v>4</v>
          </cell>
          <cell r="G40">
            <v>2</v>
          </cell>
        </row>
        <row r="41">
          <cell r="A41">
            <v>217807</v>
          </cell>
          <cell r="B41" t="str">
            <v>이랑</v>
          </cell>
          <cell r="C41" t="str">
            <v>품질관리부</v>
          </cell>
          <cell r="D41" t="str">
            <v>대리</v>
          </cell>
          <cell r="E41">
            <v>4</v>
          </cell>
          <cell r="F41">
            <v>3</v>
          </cell>
          <cell r="G41">
            <v>2</v>
          </cell>
        </row>
        <row r="42">
          <cell r="A42">
            <v>215640</v>
          </cell>
          <cell r="B42" t="str">
            <v>이영낭</v>
          </cell>
          <cell r="C42" t="str">
            <v>품질관리부</v>
          </cell>
          <cell r="D42" t="str">
            <v>대리</v>
          </cell>
          <cell r="E42">
            <v>4</v>
          </cell>
          <cell r="F42">
            <v>3</v>
          </cell>
          <cell r="G42">
            <v>3</v>
          </cell>
        </row>
        <row r="43">
          <cell r="A43">
            <v>215406</v>
          </cell>
          <cell r="B43" t="str">
            <v>이영선</v>
          </cell>
          <cell r="C43" t="str">
            <v>생산부</v>
          </cell>
          <cell r="D43" t="str">
            <v>대리</v>
          </cell>
          <cell r="E43">
            <v>4</v>
          </cell>
          <cell r="F43">
            <v>3</v>
          </cell>
          <cell r="G43">
            <v>1</v>
          </cell>
        </row>
        <row r="44">
          <cell r="A44">
            <v>109248</v>
          </cell>
          <cell r="B44" t="str">
            <v>이인영</v>
          </cell>
          <cell r="C44" t="str">
            <v>생산부</v>
          </cell>
          <cell r="D44" t="str">
            <v>차장</v>
          </cell>
          <cell r="E44">
            <v>2</v>
          </cell>
          <cell r="F44">
            <v>5</v>
          </cell>
          <cell r="G44">
            <v>2</v>
          </cell>
        </row>
        <row r="45">
          <cell r="A45">
            <v>109226</v>
          </cell>
          <cell r="B45" t="str">
            <v>이진수</v>
          </cell>
          <cell r="C45" t="str">
            <v>생산부</v>
          </cell>
          <cell r="D45" t="str">
            <v>과장</v>
          </cell>
          <cell r="E45">
            <v>3</v>
          </cell>
          <cell r="F45">
            <v>4</v>
          </cell>
          <cell r="G45">
            <v>1</v>
          </cell>
        </row>
        <row r="46">
          <cell r="A46">
            <v>33300</v>
          </cell>
          <cell r="B46" t="str">
            <v>이창일</v>
          </cell>
          <cell r="C46" t="str">
            <v>연구소</v>
          </cell>
          <cell r="D46" t="str">
            <v>사원</v>
          </cell>
          <cell r="E46">
            <v>5</v>
          </cell>
          <cell r="F46">
            <v>2</v>
          </cell>
          <cell r="G46">
            <v>1</v>
          </cell>
        </row>
        <row r="47">
          <cell r="A47">
            <v>214369</v>
          </cell>
          <cell r="B47" t="str">
            <v>이하나</v>
          </cell>
          <cell r="C47" t="str">
            <v>생산부</v>
          </cell>
          <cell r="D47" t="str">
            <v>사원</v>
          </cell>
          <cell r="E47">
            <v>6</v>
          </cell>
          <cell r="F47">
            <v>2</v>
          </cell>
          <cell r="G47">
            <v>1</v>
          </cell>
        </row>
        <row r="48">
          <cell r="A48">
            <v>216088</v>
          </cell>
          <cell r="B48" t="str">
            <v>장옥경</v>
          </cell>
          <cell r="C48" t="str">
            <v>생산부</v>
          </cell>
          <cell r="D48" t="str">
            <v>대리</v>
          </cell>
          <cell r="E48">
            <v>4</v>
          </cell>
          <cell r="F48">
            <v>3</v>
          </cell>
          <cell r="G48">
            <v>3</v>
          </cell>
        </row>
        <row r="49">
          <cell r="A49">
            <v>213170</v>
          </cell>
          <cell r="B49" t="str">
            <v>전미희</v>
          </cell>
          <cell r="C49" t="str">
            <v>생산부</v>
          </cell>
          <cell r="D49" t="str">
            <v>대리</v>
          </cell>
          <cell r="E49">
            <v>4</v>
          </cell>
          <cell r="F49">
            <v>3</v>
          </cell>
          <cell r="G49">
            <v>2</v>
          </cell>
        </row>
        <row r="50">
          <cell r="A50">
            <v>138694</v>
          </cell>
          <cell r="B50" t="str">
            <v>전용태</v>
          </cell>
          <cell r="C50" t="str">
            <v>개발실</v>
          </cell>
          <cell r="D50" t="str">
            <v>과장</v>
          </cell>
          <cell r="E50">
            <v>3</v>
          </cell>
          <cell r="F50">
            <v>4</v>
          </cell>
          <cell r="G50">
            <v>2</v>
          </cell>
        </row>
        <row r="51">
          <cell r="A51">
            <v>136449</v>
          </cell>
          <cell r="B51" t="str">
            <v>정대식</v>
          </cell>
          <cell r="C51" t="str">
            <v>품질관리부</v>
          </cell>
          <cell r="D51" t="str">
            <v>과장</v>
          </cell>
          <cell r="E51">
            <v>3</v>
          </cell>
          <cell r="F51">
            <v>4</v>
          </cell>
          <cell r="G51">
            <v>2</v>
          </cell>
        </row>
        <row r="52">
          <cell r="A52">
            <v>141281</v>
          </cell>
          <cell r="B52" t="str">
            <v>조선자</v>
          </cell>
          <cell r="C52" t="str">
            <v>자재</v>
          </cell>
          <cell r="D52" t="str">
            <v>과장</v>
          </cell>
          <cell r="E52">
            <v>3</v>
          </cell>
          <cell r="F52">
            <v>4</v>
          </cell>
          <cell r="G52">
            <v>2</v>
          </cell>
        </row>
        <row r="53">
          <cell r="A53">
            <v>133252</v>
          </cell>
          <cell r="B53" t="str">
            <v>조수남</v>
          </cell>
          <cell r="C53" t="str">
            <v>품질보증계</v>
          </cell>
          <cell r="D53" t="str">
            <v>과장</v>
          </cell>
          <cell r="E53">
            <v>3</v>
          </cell>
          <cell r="F53">
            <v>4</v>
          </cell>
          <cell r="G53">
            <v>3</v>
          </cell>
        </row>
        <row r="54">
          <cell r="A54">
            <v>211860</v>
          </cell>
          <cell r="B54" t="str">
            <v>조형준</v>
          </cell>
          <cell r="C54" t="str">
            <v>설계실</v>
          </cell>
          <cell r="D54" t="str">
            <v>대리</v>
          </cell>
          <cell r="E54">
            <v>4</v>
          </cell>
          <cell r="F54">
            <v>3</v>
          </cell>
          <cell r="G54">
            <v>3</v>
          </cell>
        </row>
        <row r="55">
          <cell r="A55">
            <v>141117</v>
          </cell>
          <cell r="B55" t="str">
            <v>최광림</v>
          </cell>
          <cell r="C55" t="str">
            <v>품질관리부</v>
          </cell>
          <cell r="D55" t="str">
            <v>과장</v>
          </cell>
          <cell r="E55">
            <v>3</v>
          </cell>
          <cell r="F55">
            <v>4</v>
          </cell>
          <cell r="G55">
            <v>1</v>
          </cell>
        </row>
        <row r="56">
          <cell r="A56">
            <v>215531</v>
          </cell>
          <cell r="B56" t="str">
            <v>최은희</v>
          </cell>
          <cell r="C56" t="str">
            <v>품질관리부</v>
          </cell>
          <cell r="D56" t="str">
            <v>대리</v>
          </cell>
          <cell r="E56">
            <v>4</v>
          </cell>
          <cell r="F56">
            <v>3</v>
          </cell>
          <cell r="G56">
            <v>3</v>
          </cell>
        </row>
        <row r="57">
          <cell r="A57">
            <v>42925</v>
          </cell>
          <cell r="B57" t="str">
            <v>최재웅</v>
          </cell>
          <cell r="C57" t="str">
            <v>생산부</v>
          </cell>
          <cell r="D57" t="str">
            <v>사원</v>
          </cell>
          <cell r="E57">
            <v>5</v>
          </cell>
          <cell r="F57">
            <v>2</v>
          </cell>
          <cell r="G57">
            <v>3</v>
          </cell>
        </row>
        <row r="58">
          <cell r="A58">
            <v>213434</v>
          </cell>
          <cell r="B58" t="str">
            <v>최지현</v>
          </cell>
          <cell r="C58" t="str">
            <v>생산부</v>
          </cell>
          <cell r="D58" t="str">
            <v>대리</v>
          </cell>
          <cell r="E58">
            <v>4</v>
          </cell>
          <cell r="F58">
            <v>3</v>
          </cell>
          <cell r="G58">
            <v>1</v>
          </cell>
        </row>
        <row r="59">
          <cell r="A59">
            <v>130054</v>
          </cell>
          <cell r="B59" t="str">
            <v>홍경우</v>
          </cell>
          <cell r="C59" t="str">
            <v>해외협력</v>
          </cell>
          <cell r="D59" t="str">
            <v>차장</v>
          </cell>
          <cell r="E59">
            <v>2</v>
          </cell>
          <cell r="F59">
            <v>5</v>
          </cell>
          <cell r="G59">
            <v>3</v>
          </cell>
        </row>
        <row r="60">
          <cell r="A60">
            <v>133879</v>
          </cell>
          <cell r="B60" t="str">
            <v>황윤기</v>
          </cell>
          <cell r="C60" t="str">
            <v>품질관리부</v>
          </cell>
          <cell r="D60" t="str">
            <v>과장</v>
          </cell>
          <cell r="E60">
            <v>3</v>
          </cell>
          <cell r="F60">
            <v>4</v>
          </cell>
          <cell r="G60">
            <v>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2"/>
  <sheetViews>
    <sheetView showGridLines="0" workbookViewId="0">
      <selection activeCell="F8" sqref="F8"/>
    </sheetView>
  </sheetViews>
  <sheetFormatPr defaultRowHeight="16.5"/>
  <cols>
    <col min="1" max="1" width="3.875" customWidth="1"/>
    <col min="2" max="2" width="38.25" customWidth="1"/>
    <col min="3" max="3" width="10.375" customWidth="1"/>
    <col min="4" max="4" width="8.375" customWidth="1"/>
    <col min="5" max="6" width="15.25" customWidth="1"/>
  </cols>
  <sheetData>
    <row r="1" spans="2:6" ht="42" customHeight="1">
      <c r="B1" s="22" t="s">
        <v>224</v>
      </c>
      <c r="C1" s="22"/>
      <c r="D1" s="22"/>
      <c r="E1" s="22"/>
      <c r="F1" s="22"/>
    </row>
    <row r="2" spans="2:6" ht="24.75" customHeight="1">
      <c r="B2" s="23"/>
      <c r="C2" s="23"/>
      <c r="D2" s="23"/>
    </row>
    <row r="3" spans="2:6" ht="24.75" customHeight="1">
      <c r="B3" s="23"/>
      <c r="C3" s="23"/>
      <c r="D3" s="23"/>
      <c r="E3" s="24" t="s">
        <v>225</v>
      </c>
      <c r="F3" s="25">
        <v>0.15</v>
      </c>
    </row>
    <row r="4" spans="2:6" ht="7.5" customHeight="1">
      <c r="B4" s="23"/>
      <c r="C4" s="23"/>
      <c r="D4" s="23"/>
    </row>
    <row r="5" spans="2:6" ht="22.5" customHeight="1">
      <c r="B5" s="26" t="s">
        <v>226</v>
      </c>
      <c r="C5" s="27" t="s">
        <v>227</v>
      </c>
      <c r="D5" s="27" t="s">
        <v>228</v>
      </c>
      <c r="E5" s="27" t="s">
        <v>229</v>
      </c>
      <c r="F5" s="27" t="s">
        <v>230</v>
      </c>
    </row>
    <row r="6" spans="2:6" ht="22.5" customHeight="1">
      <c r="B6" s="28" t="s">
        <v>231</v>
      </c>
      <c r="C6" s="29">
        <v>21000</v>
      </c>
      <c r="D6" s="29">
        <v>430</v>
      </c>
      <c r="E6" s="29">
        <f>C6*D6</f>
        <v>9030000</v>
      </c>
      <c r="F6" s="29">
        <f>E6-E6*$F$3</f>
        <v>7675500</v>
      </c>
    </row>
    <row r="7" spans="2:6" ht="22.5" customHeight="1">
      <c r="B7" s="28" t="s">
        <v>232</v>
      </c>
      <c r="C7" s="29">
        <v>16800</v>
      </c>
      <c r="D7" s="29">
        <v>310</v>
      </c>
      <c r="E7" s="29">
        <f>C7*D7</f>
        <v>5208000</v>
      </c>
      <c r="F7" s="29">
        <f t="shared" ref="F7:F19" si="0">E7-E7*$F$3</f>
        <v>4426800</v>
      </c>
    </row>
    <row r="8" spans="2:6" ht="22.5" customHeight="1">
      <c r="B8" s="28" t="s">
        <v>233</v>
      </c>
      <c r="C8" s="29">
        <v>35000</v>
      </c>
      <c r="D8" s="29">
        <v>100</v>
      </c>
      <c r="E8" s="29">
        <f>C8*D8</f>
        <v>3500000</v>
      </c>
      <c r="F8" s="29">
        <f t="shared" si="0"/>
        <v>2975000</v>
      </c>
    </row>
    <row r="9" spans="2:6" ht="22.5" customHeight="1">
      <c r="B9" s="28" t="s">
        <v>234</v>
      </c>
      <c r="C9" s="29">
        <v>22000</v>
      </c>
      <c r="D9" s="29">
        <v>330</v>
      </c>
      <c r="E9" s="29">
        <f t="shared" ref="E7:E19" si="1">C9*D9</f>
        <v>7260000</v>
      </c>
      <c r="F9" s="29">
        <f t="shared" si="0"/>
        <v>6171000</v>
      </c>
    </row>
    <row r="10" spans="2:6" ht="22.5" customHeight="1">
      <c r="B10" s="28" t="s">
        <v>235</v>
      </c>
      <c r="C10" s="29">
        <v>12000</v>
      </c>
      <c r="D10" s="29">
        <v>70</v>
      </c>
      <c r="E10" s="29">
        <f t="shared" si="1"/>
        <v>840000</v>
      </c>
      <c r="F10" s="29">
        <f t="shared" si="0"/>
        <v>714000</v>
      </c>
    </row>
    <row r="11" spans="2:6" ht="22.5" customHeight="1">
      <c r="B11" s="28" t="s">
        <v>236</v>
      </c>
      <c r="C11" s="29">
        <v>13000</v>
      </c>
      <c r="D11" s="29">
        <v>70</v>
      </c>
      <c r="E11" s="29">
        <f t="shared" si="1"/>
        <v>910000</v>
      </c>
      <c r="F11" s="29">
        <f>E11-E11*$F$3</f>
        <v>773500</v>
      </c>
    </row>
    <row r="12" spans="2:6" ht="22.5" customHeight="1">
      <c r="B12" s="28" t="s">
        <v>237</v>
      </c>
      <c r="C12" s="29">
        <v>13000</v>
      </c>
      <c r="D12" s="29">
        <v>100</v>
      </c>
      <c r="E12" s="29">
        <f t="shared" si="1"/>
        <v>1300000</v>
      </c>
      <c r="F12" s="29">
        <f t="shared" si="0"/>
        <v>1105000</v>
      </c>
    </row>
    <row r="13" spans="2:6" ht="22.5" customHeight="1">
      <c r="B13" s="28" t="s">
        <v>238</v>
      </c>
      <c r="C13" s="29">
        <v>13000</v>
      </c>
      <c r="D13" s="29">
        <v>280</v>
      </c>
      <c r="E13" s="29">
        <f t="shared" si="1"/>
        <v>3640000</v>
      </c>
      <c r="F13" s="29">
        <f t="shared" si="0"/>
        <v>3094000</v>
      </c>
    </row>
    <row r="14" spans="2:6" ht="22.5" customHeight="1">
      <c r="B14" s="28" t="s">
        <v>239</v>
      </c>
      <c r="C14" s="29">
        <v>9000</v>
      </c>
      <c r="D14" s="29">
        <v>100</v>
      </c>
      <c r="E14" s="29">
        <f t="shared" si="1"/>
        <v>900000</v>
      </c>
      <c r="F14" s="29">
        <f>E14-E14*$F$3</f>
        <v>765000</v>
      </c>
    </row>
    <row r="15" spans="2:6" ht="22.5" customHeight="1">
      <c r="B15" s="28" t="s">
        <v>240</v>
      </c>
      <c r="C15" s="29">
        <v>11000</v>
      </c>
      <c r="D15" s="29">
        <v>220</v>
      </c>
      <c r="E15" s="29">
        <f t="shared" si="1"/>
        <v>2420000</v>
      </c>
      <c r="F15" s="29">
        <f t="shared" si="0"/>
        <v>2057000</v>
      </c>
    </row>
    <row r="16" spans="2:6" ht="22.5" customHeight="1">
      <c r="B16" s="28" t="s">
        <v>241</v>
      </c>
      <c r="C16" s="29">
        <v>23000</v>
      </c>
      <c r="D16" s="29">
        <v>340</v>
      </c>
      <c r="E16" s="29">
        <f t="shared" si="1"/>
        <v>7820000</v>
      </c>
      <c r="F16" s="29">
        <f t="shared" si="0"/>
        <v>6647000</v>
      </c>
    </row>
    <row r="17" spans="2:6" ht="22.5" customHeight="1">
      <c r="B17" s="28" t="s">
        <v>242</v>
      </c>
      <c r="C17" s="29">
        <v>13000</v>
      </c>
      <c r="D17" s="29">
        <v>400</v>
      </c>
      <c r="E17" s="29">
        <f t="shared" si="1"/>
        <v>5200000</v>
      </c>
      <c r="F17" s="29">
        <f t="shared" si="0"/>
        <v>4420000</v>
      </c>
    </row>
    <row r="18" spans="2:6" ht="22.5" customHeight="1">
      <c r="B18" s="28" t="s">
        <v>243</v>
      </c>
      <c r="C18" s="29">
        <v>13000</v>
      </c>
      <c r="D18" s="29">
        <v>250</v>
      </c>
      <c r="E18" s="29">
        <f t="shared" si="1"/>
        <v>3250000</v>
      </c>
      <c r="F18" s="29">
        <f t="shared" si="0"/>
        <v>2762500</v>
      </c>
    </row>
    <row r="19" spans="2:6" ht="22.5" customHeight="1">
      <c r="B19" s="28" t="s">
        <v>244</v>
      </c>
      <c r="C19" s="30">
        <v>13000</v>
      </c>
      <c r="D19" s="29">
        <v>250</v>
      </c>
      <c r="E19" s="29">
        <f t="shared" si="1"/>
        <v>3250000</v>
      </c>
      <c r="F19" s="29">
        <f t="shared" si="0"/>
        <v>2762500</v>
      </c>
    </row>
    <row r="22" spans="2:6" ht="27.75" customHeight="1"/>
  </sheetData>
  <phoneticPr fontId="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2"/>
  <sheetViews>
    <sheetView showGridLines="0" workbookViewId="0">
      <selection activeCell="I4" sqref="I4"/>
    </sheetView>
  </sheetViews>
  <sheetFormatPr defaultRowHeight="16.5"/>
  <cols>
    <col min="1" max="1" width="3.875" customWidth="1"/>
    <col min="2" max="2" width="18.375" customWidth="1"/>
    <col min="3" max="3" width="15.125" customWidth="1"/>
    <col min="4" max="8" width="13.75" customWidth="1"/>
  </cols>
  <sheetData>
    <row r="1" spans="2:8" ht="42" customHeight="1">
      <c r="B1" s="101" t="s">
        <v>245</v>
      </c>
      <c r="C1" s="101"/>
      <c r="D1" s="101"/>
      <c r="E1" s="101"/>
      <c r="F1" s="101"/>
      <c r="G1" s="101"/>
      <c r="H1" s="101"/>
    </row>
    <row r="2" spans="2:8" ht="24.75" customHeight="1">
      <c r="B2" s="23"/>
      <c r="C2" s="23"/>
      <c r="D2" s="23"/>
      <c r="E2" s="23"/>
      <c r="F2" s="23"/>
    </row>
    <row r="3" spans="2:8" ht="39" customHeight="1">
      <c r="B3" s="31" t="s">
        <v>246</v>
      </c>
      <c r="C3" s="32" t="s">
        <v>247</v>
      </c>
      <c r="D3" s="33">
        <v>0.12</v>
      </c>
      <c r="E3" s="33">
        <v>0.15</v>
      </c>
      <c r="F3" s="33">
        <v>0.19</v>
      </c>
      <c r="G3" s="33">
        <v>0.25</v>
      </c>
      <c r="H3" s="33">
        <v>0.3</v>
      </c>
    </row>
    <row r="4" spans="2:8" ht="21.75" customHeight="1">
      <c r="B4" s="34" t="s">
        <v>248</v>
      </c>
      <c r="C4" s="35">
        <v>53230</v>
      </c>
      <c r="D4" s="116">
        <f>$C4*D$3</f>
        <v>6387.5999999999995</v>
      </c>
      <c r="E4" s="116">
        <f t="shared" ref="E4:H19" si="0">$C4*E$3</f>
        <v>7984.5</v>
      </c>
      <c r="F4" s="116">
        <f t="shared" si="0"/>
        <v>10113.700000000001</v>
      </c>
      <c r="G4" s="116">
        <f t="shared" si="0"/>
        <v>13307.5</v>
      </c>
      <c r="H4" s="116">
        <f t="shared" si="0"/>
        <v>15969</v>
      </c>
    </row>
    <row r="5" spans="2:8" ht="21.75" customHeight="1">
      <c r="B5" s="36" t="s">
        <v>249</v>
      </c>
      <c r="C5" s="35">
        <v>49930</v>
      </c>
      <c r="D5" s="116">
        <f t="shared" ref="D5:H22" si="1">$C5*D$3</f>
        <v>5991.5999999999995</v>
      </c>
      <c r="E5" s="116">
        <f t="shared" si="0"/>
        <v>7489.5</v>
      </c>
      <c r="F5" s="116">
        <f t="shared" si="0"/>
        <v>9486.7000000000007</v>
      </c>
      <c r="G5" s="116">
        <f t="shared" si="0"/>
        <v>12482.5</v>
      </c>
      <c r="H5" s="116">
        <f t="shared" si="0"/>
        <v>14979</v>
      </c>
    </row>
    <row r="6" spans="2:8" ht="21.75" customHeight="1">
      <c r="B6" s="36" t="s">
        <v>250</v>
      </c>
      <c r="C6" s="35">
        <v>46270</v>
      </c>
      <c r="D6" s="116">
        <f t="shared" si="1"/>
        <v>5552.4</v>
      </c>
      <c r="E6" s="116">
        <f t="shared" si="0"/>
        <v>6940.5</v>
      </c>
      <c r="F6" s="116">
        <f t="shared" si="0"/>
        <v>8791.2999999999993</v>
      </c>
      <c r="G6" s="116">
        <f t="shared" si="0"/>
        <v>11567.5</v>
      </c>
      <c r="H6" s="116">
        <f t="shared" si="0"/>
        <v>13881</v>
      </c>
    </row>
    <row r="7" spans="2:8" ht="21.75" customHeight="1">
      <c r="B7" s="36" t="s">
        <v>251</v>
      </c>
      <c r="C7" s="35">
        <v>35730</v>
      </c>
      <c r="D7" s="116">
        <f t="shared" si="1"/>
        <v>4287.5999999999995</v>
      </c>
      <c r="E7" s="116">
        <f t="shared" si="0"/>
        <v>5359.5</v>
      </c>
      <c r="F7" s="116">
        <f t="shared" si="0"/>
        <v>6788.7</v>
      </c>
      <c r="G7" s="116">
        <f t="shared" si="0"/>
        <v>8932.5</v>
      </c>
      <c r="H7" s="116">
        <f t="shared" si="0"/>
        <v>10719</v>
      </c>
    </row>
    <row r="8" spans="2:8" ht="21.75" customHeight="1">
      <c r="B8" s="36" t="s">
        <v>252</v>
      </c>
      <c r="C8" s="35">
        <v>100730</v>
      </c>
      <c r="D8" s="116">
        <f t="shared" si="1"/>
        <v>12087.6</v>
      </c>
      <c r="E8" s="116">
        <f t="shared" si="0"/>
        <v>15109.5</v>
      </c>
      <c r="F8" s="116">
        <f t="shared" si="0"/>
        <v>19138.7</v>
      </c>
      <c r="G8" s="116">
        <f t="shared" si="0"/>
        <v>25182.5</v>
      </c>
      <c r="H8" s="116">
        <f t="shared" si="0"/>
        <v>30219</v>
      </c>
    </row>
    <row r="9" spans="2:8" ht="21.75" customHeight="1">
      <c r="B9" s="36" t="s">
        <v>253</v>
      </c>
      <c r="C9" s="35">
        <v>35730</v>
      </c>
      <c r="D9" s="116">
        <f t="shared" si="1"/>
        <v>4287.5999999999995</v>
      </c>
      <c r="E9" s="116">
        <f t="shared" si="0"/>
        <v>5359.5</v>
      </c>
      <c r="F9" s="116">
        <f t="shared" si="0"/>
        <v>6788.7</v>
      </c>
      <c r="G9" s="116">
        <f t="shared" si="0"/>
        <v>8932.5</v>
      </c>
      <c r="H9" s="116">
        <f t="shared" si="0"/>
        <v>10719</v>
      </c>
    </row>
    <row r="10" spans="2:8" ht="21.75" customHeight="1">
      <c r="B10" s="36" t="s">
        <v>254</v>
      </c>
      <c r="C10" s="35">
        <v>27730</v>
      </c>
      <c r="D10" s="116">
        <f t="shared" si="1"/>
        <v>3327.6</v>
      </c>
      <c r="E10" s="116">
        <f t="shared" si="0"/>
        <v>4159.5</v>
      </c>
      <c r="F10" s="116">
        <f t="shared" si="0"/>
        <v>5268.7</v>
      </c>
      <c r="G10" s="116">
        <f t="shared" si="0"/>
        <v>6932.5</v>
      </c>
      <c r="H10" s="116">
        <f t="shared" si="0"/>
        <v>8319</v>
      </c>
    </row>
    <row r="11" spans="2:8" ht="21.75" customHeight="1">
      <c r="B11" s="36" t="s">
        <v>255</v>
      </c>
      <c r="C11" s="35">
        <v>86330</v>
      </c>
      <c r="D11" s="116">
        <f t="shared" si="1"/>
        <v>10359.6</v>
      </c>
      <c r="E11" s="116">
        <f t="shared" si="0"/>
        <v>12949.5</v>
      </c>
      <c r="F11" s="116">
        <f t="shared" si="0"/>
        <v>16402.7</v>
      </c>
      <c r="G11" s="116">
        <f t="shared" si="0"/>
        <v>21582.5</v>
      </c>
      <c r="H11" s="116">
        <f t="shared" si="0"/>
        <v>25899</v>
      </c>
    </row>
    <row r="12" spans="2:8" ht="21.75" customHeight="1">
      <c r="B12" s="36" t="s">
        <v>256</v>
      </c>
      <c r="C12" s="35">
        <v>125730</v>
      </c>
      <c r="D12" s="116">
        <f t="shared" si="1"/>
        <v>15087.599999999999</v>
      </c>
      <c r="E12" s="116">
        <f t="shared" si="0"/>
        <v>18859.5</v>
      </c>
      <c r="F12" s="116">
        <f t="shared" si="0"/>
        <v>23888.7</v>
      </c>
      <c r="G12" s="116">
        <f t="shared" si="0"/>
        <v>31432.5</v>
      </c>
      <c r="H12" s="116">
        <f t="shared" si="0"/>
        <v>37719</v>
      </c>
    </row>
    <row r="13" spans="2:8" ht="21.75" customHeight="1">
      <c r="B13" s="36" t="s">
        <v>257</v>
      </c>
      <c r="C13" s="35">
        <v>65730</v>
      </c>
      <c r="D13" s="116">
        <f t="shared" si="1"/>
        <v>7887.5999999999995</v>
      </c>
      <c r="E13" s="116">
        <f t="shared" si="0"/>
        <v>9859.5</v>
      </c>
      <c r="F13" s="116">
        <f t="shared" si="0"/>
        <v>12488.7</v>
      </c>
      <c r="G13" s="116">
        <f t="shared" si="0"/>
        <v>16432.5</v>
      </c>
      <c r="H13" s="116">
        <f t="shared" si="0"/>
        <v>19719</v>
      </c>
    </row>
    <row r="14" spans="2:8" ht="21.75" customHeight="1">
      <c r="B14" s="36" t="s">
        <v>258</v>
      </c>
      <c r="C14" s="35">
        <v>147130</v>
      </c>
      <c r="D14" s="116">
        <f t="shared" si="1"/>
        <v>17655.599999999999</v>
      </c>
      <c r="E14" s="116">
        <f t="shared" si="0"/>
        <v>22069.5</v>
      </c>
      <c r="F14" s="116">
        <f t="shared" si="0"/>
        <v>27954.7</v>
      </c>
      <c r="G14" s="116">
        <f t="shared" si="0"/>
        <v>36782.5</v>
      </c>
      <c r="H14" s="116">
        <f t="shared" si="0"/>
        <v>44139</v>
      </c>
    </row>
    <row r="15" spans="2:8" ht="21.75" customHeight="1">
      <c r="B15" s="36" t="s">
        <v>259</v>
      </c>
      <c r="C15" s="35">
        <v>22730</v>
      </c>
      <c r="D15" s="116">
        <f t="shared" si="1"/>
        <v>2727.6</v>
      </c>
      <c r="E15" s="116">
        <f t="shared" si="0"/>
        <v>3409.5</v>
      </c>
      <c r="F15" s="116">
        <f t="shared" si="0"/>
        <v>4318.7</v>
      </c>
      <c r="G15" s="116">
        <f t="shared" si="0"/>
        <v>5682.5</v>
      </c>
      <c r="H15" s="116">
        <f t="shared" si="0"/>
        <v>6819</v>
      </c>
    </row>
    <row r="16" spans="2:8" ht="21.75" customHeight="1">
      <c r="B16" s="36" t="s">
        <v>260</v>
      </c>
      <c r="C16" s="35">
        <v>21630</v>
      </c>
      <c r="D16" s="116">
        <f t="shared" si="1"/>
        <v>2595.6</v>
      </c>
      <c r="E16" s="116">
        <f t="shared" si="0"/>
        <v>3244.5</v>
      </c>
      <c r="F16" s="116">
        <f t="shared" si="0"/>
        <v>4109.7</v>
      </c>
      <c r="G16" s="116">
        <f t="shared" si="0"/>
        <v>5407.5</v>
      </c>
      <c r="H16" s="116">
        <f t="shared" si="0"/>
        <v>6489</v>
      </c>
    </row>
    <row r="17" spans="2:8" ht="21.75" customHeight="1">
      <c r="B17" s="36" t="s">
        <v>261</v>
      </c>
      <c r="C17" s="35">
        <v>121030</v>
      </c>
      <c r="D17" s="116">
        <f t="shared" si="1"/>
        <v>14523.6</v>
      </c>
      <c r="E17" s="116">
        <f t="shared" si="0"/>
        <v>18154.5</v>
      </c>
      <c r="F17" s="116">
        <f t="shared" si="0"/>
        <v>22995.7</v>
      </c>
      <c r="G17" s="116">
        <f t="shared" si="0"/>
        <v>30257.5</v>
      </c>
      <c r="H17" s="116">
        <f t="shared" si="0"/>
        <v>36309</v>
      </c>
    </row>
    <row r="18" spans="2:8" ht="21.75" customHeight="1">
      <c r="B18" s="36" t="s">
        <v>262</v>
      </c>
      <c r="C18" s="35">
        <v>70730</v>
      </c>
      <c r="D18" s="116">
        <f t="shared" si="1"/>
        <v>8487.6</v>
      </c>
      <c r="E18" s="116">
        <f t="shared" si="0"/>
        <v>10609.5</v>
      </c>
      <c r="F18" s="116">
        <f t="shared" si="0"/>
        <v>13438.7</v>
      </c>
      <c r="G18" s="116">
        <f t="shared" si="0"/>
        <v>17682.5</v>
      </c>
      <c r="H18" s="116">
        <f t="shared" si="0"/>
        <v>21219</v>
      </c>
    </row>
    <row r="19" spans="2:8" ht="21.75" customHeight="1">
      <c r="B19" s="36" t="s">
        <v>263</v>
      </c>
      <c r="C19" s="35">
        <v>59930</v>
      </c>
      <c r="D19" s="116">
        <f t="shared" si="1"/>
        <v>7191.5999999999995</v>
      </c>
      <c r="E19" s="116">
        <f t="shared" si="0"/>
        <v>8989.5</v>
      </c>
      <c r="F19" s="116">
        <f t="shared" si="0"/>
        <v>11386.7</v>
      </c>
      <c r="G19" s="116">
        <f t="shared" si="0"/>
        <v>14982.5</v>
      </c>
      <c r="H19" s="116">
        <f t="shared" si="0"/>
        <v>17979</v>
      </c>
    </row>
    <row r="20" spans="2:8" ht="21.75" customHeight="1">
      <c r="B20" s="36" t="s">
        <v>264</v>
      </c>
      <c r="C20" s="35">
        <v>47800</v>
      </c>
      <c r="D20" s="116">
        <f t="shared" si="1"/>
        <v>5736</v>
      </c>
      <c r="E20" s="116">
        <f t="shared" si="1"/>
        <v>7170</v>
      </c>
      <c r="F20" s="116">
        <f t="shared" si="1"/>
        <v>9082</v>
      </c>
      <c r="G20" s="116">
        <f t="shared" si="1"/>
        <v>11950</v>
      </c>
      <c r="H20" s="116">
        <f t="shared" si="1"/>
        <v>14340</v>
      </c>
    </row>
    <row r="21" spans="2:8" ht="21.75" customHeight="1">
      <c r="B21" s="36" t="s">
        <v>265</v>
      </c>
      <c r="C21" s="35">
        <v>98500</v>
      </c>
      <c r="D21" s="116">
        <f t="shared" si="1"/>
        <v>11820</v>
      </c>
      <c r="E21" s="116">
        <f t="shared" si="1"/>
        <v>14775</v>
      </c>
      <c r="F21" s="116">
        <f t="shared" si="1"/>
        <v>18715</v>
      </c>
      <c r="G21" s="116">
        <f t="shared" si="1"/>
        <v>24625</v>
      </c>
      <c r="H21" s="116">
        <f t="shared" si="1"/>
        <v>29550</v>
      </c>
    </row>
    <row r="22" spans="2:8" ht="21.75" customHeight="1">
      <c r="B22" s="36" t="s">
        <v>266</v>
      </c>
      <c r="C22" s="35">
        <v>74900</v>
      </c>
      <c r="D22" s="116">
        <f t="shared" si="1"/>
        <v>8988</v>
      </c>
      <c r="E22" s="116">
        <f t="shared" si="1"/>
        <v>11235</v>
      </c>
      <c r="F22" s="116">
        <f t="shared" si="1"/>
        <v>14231</v>
      </c>
      <c r="G22" s="116">
        <f t="shared" si="1"/>
        <v>18725</v>
      </c>
      <c r="H22" s="116">
        <f t="shared" si="1"/>
        <v>22470</v>
      </c>
    </row>
  </sheetData>
  <mergeCells count="1">
    <mergeCell ref="B1:H1"/>
  </mergeCells>
  <phoneticPr fontId="6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activeCell="K7" sqref="K7"/>
    </sheetView>
  </sheetViews>
  <sheetFormatPr defaultColWidth="8.75" defaultRowHeight="13.5"/>
  <cols>
    <col min="1" max="1" width="8.25" style="88" bestFit="1" customWidth="1"/>
    <col min="2" max="2" width="8.5" style="88" bestFit="1" customWidth="1"/>
    <col min="3" max="3" width="8.625" style="88" bestFit="1" customWidth="1"/>
    <col min="4" max="4" width="14.625" style="88" customWidth="1"/>
    <col min="5" max="5" width="8.625" style="88" bestFit="1" customWidth="1"/>
    <col min="6" max="6" width="14.625" style="88" customWidth="1"/>
    <col min="7" max="7" width="8.625" style="88" bestFit="1" customWidth="1"/>
    <col min="8" max="8" width="14.625" style="88" customWidth="1"/>
    <col min="9" max="9" width="16.75" style="88" customWidth="1"/>
    <col min="10" max="10" width="11" style="88" customWidth="1"/>
    <col min="11" max="16384" width="8.75" style="88"/>
  </cols>
  <sheetData>
    <row r="1" spans="1:10" ht="31.5">
      <c r="A1" s="104" t="s">
        <v>663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0" ht="16.5">
      <c r="A2" s="89"/>
      <c r="B2" s="90"/>
      <c r="C2" s="90"/>
      <c r="D2" s="90"/>
      <c r="E2" s="90"/>
      <c r="F2" s="90"/>
      <c r="G2" s="90"/>
      <c r="H2" s="90"/>
      <c r="I2" s="90"/>
    </row>
    <row r="3" spans="1:10" ht="21" customHeight="1">
      <c r="A3" s="105" t="s">
        <v>664</v>
      </c>
      <c r="B3" s="106" t="s">
        <v>665</v>
      </c>
      <c r="C3" s="105" t="s">
        <v>666</v>
      </c>
      <c r="D3" s="105"/>
      <c r="E3" s="102" t="s">
        <v>667</v>
      </c>
      <c r="F3" s="103"/>
      <c r="G3" s="105" t="s">
        <v>668</v>
      </c>
      <c r="H3" s="105"/>
      <c r="I3" s="105" t="s">
        <v>669</v>
      </c>
      <c r="J3" s="105" t="s">
        <v>670</v>
      </c>
    </row>
    <row r="4" spans="1:10" ht="21" customHeight="1">
      <c r="A4" s="105"/>
      <c r="B4" s="107"/>
      <c r="C4" s="91" t="s">
        <v>671</v>
      </c>
      <c r="D4" s="92" t="s">
        <v>672</v>
      </c>
      <c r="E4" s="91" t="s">
        <v>671</v>
      </c>
      <c r="F4" s="92" t="s">
        <v>672</v>
      </c>
      <c r="G4" s="91" t="s">
        <v>671</v>
      </c>
      <c r="H4" s="92" t="s">
        <v>672</v>
      </c>
      <c r="I4" s="105"/>
      <c r="J4" s="105"/>
    </row>
    <row r="5" spans="1:10" ht="27" customHeight="1">
      <c r="A5" s="93" t="s">
        <v>673</v>
      </c>
      <c r="B5" s="94">
        <v>41989</v>
      </c>
      <c r="C5" s="95">
        <v>375</v>
      </c>
      <c r="D5" s="96">
        <f>$B5*C5</f>
        <v>15745875</v>
      </c>
      <c r="E5" s="95">
        <v>291</v>
      </c>
      <c r="F5" s="96">
        <f>$B5*E5</f>
        <v>12218799</v>
      </c>
      <c r="G5" s="95">
        <v>430</v>
      </c>
      <c r="H5" s="96">
        <f>$B5*G5</f>
        <v>18055270</v>
      </c>
      <c r="I5" s="97">
        <f>D5+F5+H5</f>
        <v>46019944</v>
      </c>
      <c r="J5" s="98">
        <f>I5/$I$18</f>
        <v>0.14863956823647628</v>
      </c>
    </row>
    <row r="6" spans="1:10" ht="27" customHeight="1">
      <c r="A6" s="93" t="s">
        <v>674</v>
      </c>
      <c r="B6" s="94">
        <v>44050</v>
      </c>
      <c r="C6" s="95">
        <v>210</v>
      </c>
      <c r="D6" s="96">
        <f t="shared" ref="D6:F17" si="0">$B6*C6</f>
        <v>9250500</v>
      </c>
      <c r="E6" s="95">
        <v>163</v>
      </c>
      <c r="F6" s="96">
        <f t="shared" ref="F6" si="1">$B6*E6</f>
        <v>7180150</v>
      </c>
      <c r="G6" s="95">
        <v>110</v>
      </c>
      <c r="H6" s="96">
        <f t="shared" ref="H6" si="2">$B6*G6</f>
        <v>4845500</v>
      </c>
      <c r="I6" s="97">
        <f t="shared" ref="I6:I17" si="3">D6+F6+H6</f>
        <v>21276150</v>
      </c>
      <c r="J6" s="98">
        <f t="shared" ref="J6:J17" si="4">I6/$I$18</f>
        <v>6.8719721817447343E-2</v>
      </c>
    </row>
    <row r="7" spans="1:10" ht="27" customHeight="1">
      <c r="A7" s="93" t="s">
        <v>675</v>
      </c>
      <c r="B7" s="94">
        <v>16664</v>
      </c>
      <c r="C7" s="95">
        <v>455</v>
      </c>
      <c r="D7" s="96">
        <f t="shared" si="0"/>
        <v>7582120</v>
      </c>
      <c r="E7" s="95">
        <v>92</v>
      </c>
      <c r="F7" s="96">
        <f t="shared" ref="F7" si="5">$B7*E7</f>
        <v>1533088</v>
      </c>
      <c r="G7" s="95">
        <v>481</v>
      </c>
      <c r="H7" s="96">
        <f t="shared" ref="H7" si="6">$B7*G7</f>
        <v>8015384</v>
      </c>
      <c r="I7" s="97">
        <f t="shared" si="3"/>
        <v>17130592</v>
      </c>
      <c r="J7" s="98">
        <f t="shared" si="4"/>
        <v>5.5330006453620087E-2</v>
      </c>
    </row>
    <row r="8" spans="1:10" ht="27" customHeight="1">
      <c r="A8" s="93" t="s">
        <v>676</v>
      </c>
      <c r="B8" s="94">
        <v>25211</v>
      </c>
      <c r="C8" s="95">
        <v>467</v>
      </c>
      <c r="D8" s="96">
        <f t="shared" si="0"/>
        <v>11773537</v>
      </c>
      <c r="E8" s="95">
        <v>68</v>
      </c>
      <c r="F8" s="96">
        <f t="shared" ref="F8" si="7">$B8*E8</f>
        <v>1714348</v>
      </c>
      <c r="G8" s="95">
        <v>154</v>
      </c>
      <c r="H8" s="96">
        <f t="shared" ref="H8" si="8">$B8*G8</f>
        <v>3882494</v>
      </c>
      <c r="I8" s="97">
        <f t="shared" si="3"/>
        <v>17370379</v>
      </c>
      <c r="J8" s="98">
        <f t="shared" si="4"/>
        <v>5.610449318808286E-2</v>
      </c>
    </row>
    <row r="9" spans="1:10" ht="27" customHeight="1">
      <c r="A9" s="93" t="s">
        <v>677</v>
      </c>
      <c r="B9" s="94">
        <v>37036</v>
      </c>
      <c r="C9" s="95">
        <v>147</v>
      </c>
      <c r="D9" s="96">
        <f t="shared" si="0"/>
        <v>5444292</v>
      </c>
      <c r="E9" s="95">
        <v>466</v>
      </c>
      <c r="F9" s="96">
        <f t="shared" ref="F9" si="9">$B9*E9</f>
        <v>17258776</v>
      </c>
      <c r="G9" s="95">
        <v>215</v>
      </c>
      <c r="H9" s="96">
        <f t="shared" ref="H9" si="10">$B9*G9</f>
        <v>7962740</v>
      </c>
      <c r="I9" s="97">
        <f t="shared" si="3"/>
        <v>30665808</v>
      </c>
      <c r="J9" s="98">
        <f t="shared" si="4"/>
        <v>9.9047327409670052E-2</v>
      </c>
    </row>
    <row r="10" spans="1:10" ht="27" customHeight="1">
      <c r="A10" s="93" t="s">
        <v>678</v>
      </c>
      <c r="B10" s="94">
        <v>33507</v>
      </c>
      <c r="C10" s="95">
        <v>464</v>
      </c>
      <c r="D10" s="96">
        <f t="shared" si="0"/>
        <v>15547248</v>
      </c>
      <c r="E10" s="95">
        <v>55</v>
      </c>
      <c r="F10" s="96">
        <f t="shared" ref="F10" si="11">$B10*E10</f>
        <v>1842885</v>
      </c>
      <c r="G10" s="95">
        <v>462</v>
      </c>
      <c r="H10" s="96">
        <f t="shared" ref="H10" si="12">$B10*G10</f>
        <v>15480234</v>
      </c>
      <c r="I10" s="97">
        <f t="shared" si="3"/>
        <v>32870367</v>
      </c>
      <c r="J10" s="98">
        <f t="shared" si="4"/>
        <v>0.10616782060087945</v>
      </c>
    </row>
    <row r="11" spans="1:10" ht="27" customHeight="1">
      <c r="A11" s="93" t="s">
        <v>679</v>
      </c>
      <c r="B11" s="94">
        <v>35360</v>
      </c>
      <c r="C11" s="95">
        <v>445</v>
      </c>
      <c r="D11" s="96">
        <f t="shared" si="0"/>
        <v>15735200</v>
      </c>
      <c r="E11" s="95">
        <v>316</v>
      </c>
      <c r="F11" s="96">
        <f t="shared" ref="F11" si="13">$B11*E11</f>
        <v>11173760</v>
      </c>
      <c r="G11" s="95">
        <v>358</v>
      </c>
      <c r="H11" s="96">
        <f t="shared" ref="H11" si="14">$B11*G11</f>
        <v>12658880</v>
      </c>
      <c r="I11" s="97">
        <f t="shared" si="3"/>
        <v>39567840</v>
      </c>
      <c r="J11" s="98">
        <f t="shared" si="4"/>
        <v>0.12779995242171474</v>
      </c>
    </row>
    <row r="12" spans="1:10" ht="27" customHeight="1">
      <c r="A12" s="93" t="s">
        <v>680</v>
      </c>
      <c r="B12" s="94">
        <v>23772</v>
      </c>
      <c r="C12" s="95">
        <v>473</v>
      </c>
      <c r="D12" s="96">
        <f t="shared" si="0"/>
        <v>11244156</v>
      </c>
      <c r="E12" s="95">
        <v>54</v>
      </c>
      <c r="F12" s="96">
        <f t="shared" ref="F12" si="15">$B12*E12</f>
        <v>1283688</v>
      </c>
      <c r="G12" s="95">
        <v>206</v>
      </c>
      <c r="H12" s="96">
        <f t="shared" ref="H12" si="16">$B12*G12</f>
        <v>4897032</v>
      </c>
      <c r="I12" s="97">
        <f t="shared" si="3"/>
        <v>17424876</v>
      </c>
      <c r="J12" s="98">
        <f t="shared" si="4"/>
        <v>5.6280512753647378E-2</v>
      </c>
    </row>
    <row r="13" spans="1:10" ht="27" customHeight="1">
      <c r="A13" s="93" t="s">
        <v>681</v>
      </c>
      <c r="B13" s="94">
        <v>33757</v>
      </c>
      <c r="C13" s="95">
        <v>130</v>
      </c>
      <c r="D13" s="96">
        <f t="shared" si="0"/>
        <v>4388410</v>
      </c>
      <c r="E13" s="95">
        <v>36</v>
      </c>
      <c r="F13" s="96">
        <f t="shared" ref="F13" si="17">$B13*E13</f>
        <v>1215252</v>
      </c>
      <c r="G13" s="95">
        <v>80</v>
      </c>
      <c r="H13" s="96">
        <f t="shared" ref="H13" si="18">$B13*G13</f>
        <v>2700560</v>
      </c>
      <c r="I13" s="97">
        <f t="shared" si="3"/>
        <v>8304222</v>
      </c>
      <c r="J13" s="98">
        <f t="shared" si="4"/>
        <v>2.6821761726173496E-2</v>
      </c>
    </row>
    <row r="14" spans="1:10" ht="27" customHeight="1">
      <c r="A14" s="93" t="s">
        <v>682</v>
      </c>
      <c r="B14" s="94">
        <v>32363</v>
      </c>
      <c r="C14" s="95">
        <v>190</v>
      </c>
      <c r="D14" s="96">
        <f t="shared" si="0"/>
        <v>6148970</v>
      </c>
      <c r="E14" s="95">
        <v>275</v>
      </c>
      <c r="F14" s="96">
        <f t="shared" ref="F14" si="19">$B14*E14</f>
        <v>8899825</v>
      </c>
      <c r="G14" s="95">
        <v>150</v>
      </c>
      <c r="H14" s="96">
        <f t="shared" ref="H14" si="20">$B14*G14</f>
        <v>4854450</v>
      </c>
      <c r="I14" s="97">
        <f t="shared" si="3"/>
        <v>19903245</v>
      </c>
      <c r="J14" s="98">
        <f t="shared" si="4"/>
        <v>6.4285383383013359E-2</v>
      </c>
    </row>
    <row r="15" spans="1:10" ht="27" customHeight="1">
      <c r="A15" s="93" t="s">
        <v>683</v>
      </c>
      <c r="B15" s="94">
        <v>43968</v>
      </c>
      <c r="C15" s="95">
        <v>290</v>
      </c>
      <c r="D15" s="96">
        <f t="shared" si="0"/>
        <v>12750720</v>
      </c>
      <c r="E15" s="95">
        <v>35</v>
      </c>
      <c r="F15" s="96">
        <f t="shared" ref="F15" si="21">$B15*E15</f>
        <v>1538880</v>
      </c>
      <c r="G15" s="95">
        <v>260</v>
      </c>
      <c r="H15" s="96">
        <f t="shared" ref="H15" si="22">$B15*G15</f>
        <v>11431680</v>
      </c>
      <c r="I15" s="97">
        <f t="shared" si="3"/>
        <v>25721280</v>
      </c>
      <c r="J15" s="98">
        <f t="shared" si="4"/>
        <v>8.3077023163902877E-2</v>
      </c>
    </row>
    <row r="16" spans="1:10" ht="27" customHeight="1">
      <c r="A16" s="93" t="s">
        <v>684</v>
      </c>
      <c r="B16" s="94">
        <v>15202</v>
      </c>
      <c r="C16" s="95">
        <v>382</v>
      </c>
      <c r="D16" s="96">
        <f t="shared" si="0"/>
        <v>5807164</v>
      </c>
      <c r="E16" s="95">
        <v>490</v>
      </c>
      <c r="F16" s="96">
        <f t="shared" ref="F16" si="23">$B16*E16</f>
        <v>7448980</v>
      </c>
      <c r="G16" s="95">
        <v>438</v>
      </c>
      <c r="H16" s="96">
        <f t="shared" ref="H16" si="24">$B16*G16</f>
        <v>6658476</v>
      </c>
      <c r="I16" s="97">
        <f t="shared" si="3"/>
        <v>19914620</v>
      </c>
      <c r="J16" s="98">
        <f t="shared" si="4"/>
        <v>6.4322123433994086E-2</v>
      </c>
    </row>
    <row r="17" spans="1:10" ht="27" customHeight="1">
      <c r="A17" s="93" t="s">
        <v>685</v>
      </c>
      <c r="B17" s="94">
        <v>38177</v>
      </c>
      <c r="C17" s="95">
        <v>225</v>
      </c>
      <c r="D17" s="96">
        <f t="shared" si="0"/>
        <v>8589825</v>
      </c>
      <c r="E17" s="95">
        <v>33</v>
      </c>
      <c r="F17" s="96">
        <f t="shared" ref="F17" si="25">$B17*E17</f>
        <v>1259841</v>
      </c>
      <c r="G17" s="95">
        <v>94</v>
      </c>
      <c r="H17" s="96">
        <f t="shared" ref="H17" si="26">$B17*G17</f>
        <v>3588638</v>
      </c>
      <c r="I17" s="97">
        <f t="shared" si="3"/>
        <v>13438304</v>
      </c>
      <c r="J17" s="98">
        <f t="shared" si="4"/>
        <v>4.3404305411377998E-2</v>
      </c>
    </row>
    <row r="18" spans="1:10" ht="27" customHeight="1">
      <c r="A18" s="102" t="s">
        <v>686</v>
      </c>
      <c r="B18" s="103"/>
      <c r="C18" s="99">
        <f>SUM(C5:C17)</f>
        <v>4253</v>
      </c>
      <c r="D18" s="99">
        <f t="shared" ref="D18:I18" si="27">SUM(D5:D17)</f>
        <v>130008017</v>
      </c>
      <c r="E18" s="99">
        <f t="shared" si="27"/>
        <v>2374</v>
      </c>
      <c r="F18" s="99">
        <f t="shared" si="27"/>
        <v>74568272</v>
      </c>
      <c r="G18" s="99">
        <f t="shared" si="27"/>
        <v>3438</v>
      </c>
      <c r="H18" s="99">
        <f t="shared" si="27"/>
        <v>105031338</v>
      </c>
      <c r="I18" s="99">
        <f t="shared" si="27"/>
        <v>309607627</v>
      </c>
      <c r="J18" s="100">
        <f>I18/$I$18</f>
        <v>1</v>
      </c>
    </row>
  </sheetData>
  <mergeCells count="9">
    <mergeCell ref="A18:B18"/>
    <mergeCell ref="A1:J1"/>
    <mergeCell ref="A3:A4"/>
    <mergeCell ref="B3:B4"/>
    <mergeCell ref="C3:D3"/>
    <mergeCell ref="E3:F3"/>
    <mergeCell ref="G3:H3"/>
    <mergeCell ref="I3:I4"/>
    <mergeCell ref="J3:J4"/>
  </mergeCells>
  <phoneticPr fontId="6" type="noConversion"/>
  <printOptions horizontalCentered="1"/>
  <pageMargins left="0.25" right="0.25" top="0.75" bottom="0.75" header="0.3" footer="0.3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7"/>
  <sheetViews>
    <sheetView showGridLines="0" zoomScaleNormal="100" workbookViewId="0">
      <selection activeCell="J12" sqref="J12"/>
    </sheetView>
  </sheetViews>
  <sheetFormatPr defaultRowHeight="16.5"/>
  <cols>
    <col min="1" max="1" width="3.625" customWidth="1"/>
    <col min="2" max="2" width="7.875" customWidth="1"/>
    <col min="3" max="3" width="9.125" customWidth="1"/>
    <col min="4" max="4" width="13.5" customWidth="1"/>
    <col min="5" max="5" width="12.875" customWidth="1"/>
    <col min="6" max="6" width="7.125" customWidth="1"/>
    <col min="7" max="7" width="13.125" customWidth="1"/>
    <col min="8" max="9" width="13" customWidth="1"/>
    <col min="10" max="10" width="16.375" bestFit="1" customWidth="1"/>
  </cols>
  <sheetData>
    <row r="1" spans="2:10" ht="24.95" customHeight="1">
      <c r="B1" s="108" t="s">
        <v>0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1"/>
      <c r="C2" s="1"/>
      <c r="D2" s="1"/>
      <c r="E2" s="1"/>
      <c r="F2" s="1"/>
      <c r="G2" s="1"/>
      <c r="H2" s="1"/>
      <c r="I2" s="1"/>
      <c r="J2" s="1"/>
    </row>
    <row r="3" spans="2:10" ht="21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2:10">
      <c r="B4" s="3" t="s">
        <v>10</v>
      </c>
      <c r="C4" s="3" t="s">
        <v>11</v>
      </c>
      <c r="D4" s="3" t="s">
        <v>12</v>
      </c>
      <c r="E4" s="4">
        <v>37882</v>
      </c>
      <c r="F4" s="3" t="s">
        <v>13</v>
      </c>
      <c r="G4" s="5">
        <v>42053</v>
      </c>
      <c r="H4" s="6">
        <v>13366800</v>
      </c>
      <c r="I4" s="6">
        <v>26656000</v>
      </c>
      <c r="J4" s="7">
        <v>7629000</v>
      </c>
    </row>
    <row r="5" spans="2:10">
      <c r="B5" s="3" t="s">
        <v>14</v>
      </c>
      <c r="C5" s="3" t="s">
        <v>15</v>
      </c>
      <c r="D5" s="3" t="s">
        <v>16</v>
      </c>
      <c r="E5" s="4">
        <v>31332</v>
      </c>
      <c r="F5" s="3" t="s">
        <v>17</v>
      </c>
      <c r="G5" s="5">
        <v>34193</v>
      </c>
      <c r="H5" s="6">
        <v>9267400</v>
      </c>
      <c r="I5" s="6">
        <v>11067400</v>
      </c>
      <c r="J5" s="7">
        <v>10653000</v>
      </c>
    </row>
    <row r="6" spans="2:10">
      <c r="B6" s="3" t="s">
        <v>18</v>
      </c>
      <c r="C6" s="3" t="s">
        <v>19</v>
      </c>
      <c r="D6" s="3" t="s">
        <v>12</v>
      </c>
      <c r="E6" s="4">
        <v>37882</v>
      </c>
      <c r="F6" s="3" t="s">
        <v>20</v>
      </c>
      <c r="G6" s="5">
        <v>38978</v>
      </c>
      <c r="H6" s="6">
        <v>32312000</v>
      </c>
      <c r="I6" s="6">
        <v>27315000</v>
      </c>
      <c r="J6" s="7">
        <v>7056000</v>
      </c>
    </row>
    <row r="7" spans="2:10">
      <c r="B7" s="3" t="s">
        <v>21</v>
      </c>
      <c r="C7" s="3" t="s">
        <v>22</v>
      </c>
      <c r="D7" s="3" t="s">
        <v>23</v>
      </c>
      <c r="E7" s="4">
        <v>36271</v>
      </c>
      <c r="F7" s="3" t="s">
        <v>24</v>
      </c>
      <c r="G7" s="5">
        <v>39315</v>
      </c>
      <c r="H7" s="6">
        <v>57884000</v>
      </c>
      <c r="I7" s="6">
        <v>65584000</v>
      </c>
      <c r="J7" s="7">
        <v>61977000</v>
      </c>
    </row>
    <row r="8" spans="2:10">
      <c r="B8" s="3" t="s">
        <v>25</v>
      </c>
      <c r="C8" s="3" t="s">
        <v>26</v>
      </c>
      <c r="D8" s="3" t="s">
        <v>27</v>
      </c>
      <c r="E8" s="4">
        <v>29967</v>
      </c>
      <c r="F8" s="3" t="s">
        <v>13</v>
      </c>
      <c r="G8" s="5">
        <v>31306</v>
      </c>
      <c r="H8" s="6">
        <v>39252000</v>
      </c>
      <c r="I8" s="6">
        <v>29523600</v>
      </c>
      <c r="J8" s="7">
        <v>26990000</v>
      </c>
    </row>
    <row r="9" spans="2:10">
      <c r="B9" s="3" t="s">
        <v>18</v>
      </c>
      <c r="C9" s="3" t="s">
        <v>28</v>
      </c>
      <c r="D9" s="3" t="s">
        <v>16</v>
      </c>
      <c r="E9" s="4">
        <v>36288</v>
      </c>
      <c r="F9" s="3" t="s">
        <v>29</v>
      </c>
      <c r="G9" s="5">
        <v>41951</v>
      </c>
      <c r="H9" s="6">
        <v>14756000</v>
      </c>
      <c r="I9" s="6">
        <v>16504000</v>
      </c>
      <c r="J9" s="7">
        <v>14065000</v>
      </c>
    </row>
    <row r="10" spans="2:10">
      <c r="B10" s="3" t="s">
        <v>10</v>
      </c>
      <c r="C10" s="3" t="s">
        <v>30</v>
      </c>
      <c r="D10" s="3" t="s">
        <v>31</v>
      </c>
      <c r="E10" s="4">
        <v>32851</v>
      </c>
      <c r="F10" s="3" t="s">
        <v>32</v>
      </c>
      <c r="G10" s="5">
        <v>35317</v>
      </c>
      <c r="H10" s="6">
        <v>21358000</v>
      </c>
      <c r="I10" s="6">
        <v>23029700</v>
      </c>
      <c r="J10" s="7">
        <v>14317000</v>
      </c>
    </row>
    <row r="11" spans="2:10">
      <c r="B11" s="3" t="s">
        <v>33</v>
      </c>
      <c r="C11" s="3" t="s">
        <v>34</v>
      </c>
      <c r="D11" s="3" t="s">
        <v>16</v>
      </c>
      <c r="E11" s="4">
        <v>32183</v>
      </c>
      <c r="F11" s="3" t="s">
        <v>24</v>
      </c>
      <c r="G11" s="5">
        <v>35864</v>
      </c>
      <c r="H11" s="6">
        <v>56508000</v>
      </c>
      <c r="I11" s="6">
        <v>51558000</v>
      </c>
      <c r="J11" s="7">
        <v>25315000</v>
      </c>
    </row>
    <row r="12" spans="2:10">
      <c r="B12" s="3" t="s">
        <v>35</v>
      </c>
      <c r="C12" s="3" t="s">
        <v>36</v>
      </c>
      <c r="D12" s="3" t="s">
        <v>37</v>
      </c>
      <c r="E12" s="4">
        <v>30222</v>
      </c>
      <c r="F12" s="3" t="s">
        <v>38</v>
      </c>
      <c r="G12" s="5">
        <v>34574</v>
      </c>
      <c r="H12" s="6">
        <v>42712000</v>
      </c>
      <c r="I12" s="6">
        <v>38086000</v>
      </c>
      <c r="J12" s="7">
        <v>20930000</v>
      </c>
    </row>
    <row r="13" spans="2:10">
      <c r="B13" s="3" t="s">
        <v>39</v>
      </c>
      <c r="C13" s="3" t="s">
        <v>40</v>
      </c>
      <c r="D13" s="3" t="s">
        <v>41</v>
      </c>
      <c r="E13" s="4">
        <v>29617</v>
      </c>
      <c r="F13" s="3" t="s">
        <v>13</v>
      </c>
      <c r="G13" s="5">
        <v>30772</v>
      </c>
      <c r="H13" s="6">
        <v>76504000</v>
      </c>
      <c r="I13" s="6">
        <v>83612400</v>
      </c>
      <c r="J13" s="7">
        <v>78435000</v>
      </c>
    </row>
    <row r="14" spans="2:10">
      <c r="B14" s="3" t="s">
        <v>42</v>
      </c>
      <c r="C14" s="3" t="s">
        <v>43</v>
      </c>
      <c r="D14" s="3" t="s">
        <v>44</v>
      </c>
      <c r="E14" s="4">
        <v>34205</v>
      </c>
      <c r="F14" s="3" t="s">
        <v>13</v>
      </c>
      <c r="G14" s="5">
        <v>40049</v>
      </c>
      <c r="H14" s="6">
        <v>12363350</v>
      </c>
      <c r="I14" s="6">
        <v>15608006</v>
      </c>
      <c r="J14" s="7">
        <v>2793000</v>
      </c>
    </row>
    <row r="15" spans="2:10">
      <c r="B15" s="3" t="s">
        <v>14</v>
      </c>
      <c r="C15" s="3" t="s">
        <v>45</v>
      </c>
      <c r="D15" s="3" t="s">
        <v>31</v>
      </c>
      <c r="E15" s="4">
        <v>38094</v>
      </c>
      <c r="F15" s="3" t="s">
        <v>20</v>
      </c>
      <c r="G15" s="5">
        <v>38550</v>
      </c>
      <c r="H15" s="6">
        <v>44428000</v>
      </c>
      <c r="I15" s="6">
        <v>54483400</v>
      </c>
      <c r="J15" s="7">
        <v>26878000</v>
      </c>
    </row>
    <row r="16" spans="2:10">
      <c r="B16" s="3" t="s">
        <v>46</v>
      </c>
      <c r="C16" s="3" t="s">
        <v>47</v>
      </c>
      <c r="D16" s="3" t="s">
        <v>12</v>
      </c>
      <c r="E16" s="4">
        <v>38566</v>
      </c>
      <c r="F16" s="3" t="s">
        <v>48</v>
      </c>
      <c r="G16" s="5">
        <v>38778</v>
      </c>
      <c r="H16" s="6">
        <v>5304000</v>
      </c>
      <c r="I16" s="6">
        <v>9498000</v>
      </c>
      <c r="J16" s="7">
        <v>5254000</v>
      </c>
    </row>
    <row r="17" spans="2:10">
      <c r="B17" s="3" t="s">
        <v>49</v>
      </c>
      <c r="C17" s="3" t="s">
        <v>50</v>
      </c>
      <c r="D17" s="3" t="s">
        <v>51</v>
      </c>
      <c r="E17" s="4">
        <v>34145</v>
      </c>
      <c r="F17" s="3" t="s">
        <v>48</v>
      </c>
      <c r="G17" s="5">
        <v>37524</v>
      </c>
      <c r="H17" s="6">
        <v>10929400</v>
      </c>
      <c r="I17" s="6">
        <v>10929400</v>
      </c>
      <c r="J17" s="7">
        <v>7636000</v>
      </c>
    </row>
    <row r="18" spans="2:10">
      <c r="B18" s="3" t="s">
        <v>52</v>
      </c>
      <c r="C18" s="3" t="s">
        <v>53</v>
      </c>
      <c r="D18" s="3" t="s">
        <v>12</v>
      </c>
      <c r="E18" s="4">
        <v>33977</v>
      </c>
      <c r="F18" s="3" t="s">
        <v>54</v>
      </c>
      <c r="G18" s="5">
        <v>34827</v>
      </c>
      <c r="H18" s="6">
        <v>63006000</v>
      </c>
      <c r="I18" s="6">
        <v>61506000</v>
      </c>
      <c r="J18" s="7">
        <v>40704000</v>
      </c>
    </row>
    <row r="19" spans="2:10">
      <c r="B19" s="3" t="s">
        <v>55</v>
      </c>
      <c r="C19" s="3" t="s">
        <v>56</v>
      </c>
      <c r="D19" s="3" t="s">
        <v>41</v>
      </c>
      <c r="E19" s="4">
        <v>30008</v>
      </c>
      <c r="F19" s="3" t="s">
        <v>24</v>
      </c>
      <c r="G19" s="5">
        <v>31042</v>
      </c>
      <c r="H19" s="6">
        <v>43704000</v>
      </c>
      <c r="I19" s="6">
        <v>35404000</v>
      </c>
      <c r="J19" s="7">
        <v>8735000</v>
      </c>
    </row>
    <row r="20" spans="2:10">
      <c r="B20" s="3" t="s">
        <v>35</v>
      </c>
      <c r="C20" s="3" t="s">
        <v>57</v>
      </c>
      <c r="D20" s="3" t="s">
        <v>31</v>
      </c>
      <c r="E20" s="4">
        <v>35448</v>
      </c>
      <c r="F20" s="3" t="s">
        <v>24</v>
      </c>
      <c r="G20" s="5">
        <v>41108</v>
      </c>
      <c r="H20" s="6">
        <v>18790000</v>
      </c>
      <c r="I20" s="6">
        <v>33286000</v>
      </c>
      <c r="J20" s="7">
        <v>1998000</v>
      </c>
    </row>
    <row r="21" spans="2:10">
      <c r="B21" s="3" t="s">
        <v>10</v>
      </c>
      <c r="C21" s="3" t="s">
        <v>58</v>
      </c>
      <c r="D21" s="3" t="s">
        <v>41</v>
      </c>
      <c r="E21" s="4">
        <v>31362</v>
      </c>
      <c r="F21" s="3" t="s">
        <v>24</v>
      </c>
      <c r="G21" s="5">
        <v>34253</v>
      </c>
      <c r="H21" s="6">
        <v>41958000</v>
      </c>
      <c r="I21" s="6">
        <v>38008000</v>
      </c>
      <c r="J21" s="7">
        <v>21969000</v>
      </c>
    </row>
    <row r="22" spans="2:10">
      <c r="B22" s="3" t="s">
        <v>59</v>
      </c>
      <c r="C22" s="3" t="s">
        <v>58</v>
      </c>
      <c r="D22" s="3" t="s">
        <v>12</v>
      </c>
      <c r="E22" s="4">
        <v>34778</v>
      </c>
      <c r="F22" s="3" t="s">
        <v>24</v>
      </c>
      <c r="G22" s="5">
        <v>37700</v>
      </c>
      <c r="H22" s="6">
        <v>19659300</v>
      </c>
      <c r="I22" s="6">
        <v>19659300</v>
      </c>
      <c r="J22" s="7">
        <v>13487000</v>
      </c>
    </row>
    <row r="23" spans="2:10">
      <c r="B23" s="3" t="s">
        <v>60</v>
      </c>
      <c r="C23" s="3" t="s">
        <v>61</v>
      </c>
      <c r="D23" s="3" t="s">
        <v>27</v>
      </c>
      <c r="E23" s="4">
        <v>31964</v>
      </c>
      <c r="F23" s="3" t="s">
        <v>24</v>
      </c>
      <c r="G23" s="5">
        <v>34399</v>
      </c>
      <c r="H23" s="6">
        <v>46118000</v>
      </c>
      <c r="I23" s="6">
        <v>45368000</v>
      </c>
      <c r="J23" s="7">
        <v>21554000</v>
      </c>
    </row>
    <row r="24" spans="2:10">
      <c r="B24" s="3" t="s">
        <v>39</v>
      </c>
      <c r="C24" s="3" t="s">
        <v>62</v>
      </c>
      <c r="D24" s="3" t="s">
        <v>37</v>
      </c>
      <c r="E24" s="4">
        <v>37151</v>
      </c>
      <c r="F24" s="3" t="s">
        <v>54</v>
      </c>
      <c r="G24" s="5">
        <v>42233</v>
      </c>
      <c r="H24" s="6">
        <v>39982000</v>
      </c>
      <c r="I24" s="6">
        <v>43452000</v>
      </c>
      <c r="J24" s="7">
        <v>21297000</v>
      </c>
    </row>
    <row r="25" spans="2:10">
      <c r="B25" s="3" t="s">
        <v>63</v>
      </c>
      <c r="C25" s="3" t="s">
        <v>64</v>
      </c>
      <c r="D25" s="3" t="s">
        <v>31</v>
      </c>
      <c r="E25" s="4">
        <v>31721</v>
      </c>
      <c r="F25" s="3" t="s">
        <v>17</v>
      </c>
      <c r="G25" s="5">
        <v>31902</v>
      </c>
      <c r="H25" s="6">
        <v>38318000</v>
      </c>
      <c r="I25" s="6">
        <v>39088700</v>
      </c>
      <c r="J25" s="7">
        <v>35183000</v>
      </c>
    </row>
    <row r="26" spans="2:10">
      <c r="B26" s="3" t="s">
        <v>49</v>
      </c>
      <c r="C26" s="3" t="s">
        <v>65</v>
      </c>
      <c r="D26" s="3" t="s">
        <v>12</v>
      </c>
      <c r="E26" s="4">
        <v>32871</v>
      </c>
      <c r="F26" s="3" t="s">
        <v>24</v>
      </c>
      <c r="G26" s="5">
        <v>36158</v>
      </c>
      <c r="H26" s="6">
        <v>42070000</v>
      </c>
      <c r="I26" s="6">
        <v>34170000</v>
      </c>
      <c r="J26" s="7">
        <v>751000</v>
      </c>
    </row>
    <row r="27" spans="2:10">
      <c r="B27" s="3" t="s">
        <v>10</v>
      </c>
      <c r="C27" s="3" t="s">
        <v>66</v>
      </c>
      <c r="D27" s="3" t="s">
        <v>41</v>
      </c>
      <c r="E27" s="4">
        <v>36008</v>
      </c>
      <c r="F27" s="3" t="s">
        <v>13</v>
      </c>
      <c r="G27" s="5">
        <v>41214</v>
      </c>
      <c r="H27" s="6">
        <v>81734000</v>
      </c>
      <c r="I27" s="6">
        <v>87734000</v>
      </c>
      <c r="J27" s="7">
        <v>24917000</v>
      </c>
    </row>
    <row r="28" spans="2:10">
      <c r="B28" s="3" t="s">
        <v>55</v>
      </c>
      <c r="C28" s="3" t="s">
        <v>67</v>
      </c>
      <c r="D28" s="3" t="s">
        <v>37</v>
      </c>
      <c r="E28" s="4">
        <v>36502</v>
      </c>
      <c r="F28" s="3" t="s">
        <v>54</v>
      </c>
      <c r="G28" s="5">
        <v>39090</v>
      </c>
      <c r="H28" s="6">
        <v>47428000</v>
      </c>
      <c r="I28" s="6">
        <v>14834000</v>
      </c>
      <c r="J28" s="7">
        <v>12182000</v>
      </c>
    </row>
    <row r="29" spans="2:10">
      <c r="B29" s="3" t="s">
        <v>68</v>
      </c>
      <c r="C29" s="3" t="s">
        <v>69</v>
      </c>
      <c r="D29" s="3" t="s">
        <v>27</v>
      </c>
      <c r="E29" s="4">
        <v>33637</v>
      </c>
      <c r="F29" s="3" t="s">
        <v>38</v>
      </c>
      <c r="G29" s="5">
        <v>34215</v>
      </c>
      <c r="H29" s="6">
        <v>10332000</v>
      </c>
      <c r="I29" s="6">
        <v>10346000</v>
      </c>
      <c r="J29" s="7">
        <v>2662000</v>
      </c>
    </row>
    <row r="30" spans="2:10">
      <c r="B30" s="3" t="s">
        <v>21</v>
      </c>
      <c r="C30" s="3" t="s">
        <v>70</v>
      </c>
      <c r="D30" s="3" t="s">
        <v>27</v>
      </c>
      <c r="E30" s="4">
        <v>31362</v>
      </c>
      <c r="F30" s="3" t="s">
        <v>17</v>
      </c>
      <c r="G30" s="5">
        <v>34861</v>
      </c>
      <c r="H30" s="6">
        <v>72598000</v>
      </c>
      <c r="I30" s="6">
        <v>76448000</v>
      </c>
      <c r="J30" s="7">
        <v>3254000</v>
      </c>
    </row>
    <row r="31" spans="2:10">
      <c r="B31" s="3" t="s">
        <v>68</v>
      </c>
      <c r="C31" s="3" t="s">
        <v>71</v>
      </c>
      <c r="D31" s="3" t="s">
        <v>41</v>
      </c>
      <c r="E31" s="4">
        <v>38228</v>
      </c>
      <c r="F31" s="3" t="s">
        <v>24</v>
      </c>
      <c r="G31" s="5">
        <v>42398</v>
      </c>
      <c r="H31" s="6">
        <v>37844000</v>
      </c>
      <c r="I31" s="6">
        <v>45622000</v>
      </c>
      <c r="J31" s="7">
        <v>23044000</v>
      </c>
    </row>
    <row r="32" spans="2:10">
      <c r="B32" s="3" t="s">
        <v>72</v>
      </c>
      <c r="C32" s="3" t="s">
        <v>73</v>
      </c>
      <c r="D32" s="3" t="s">
        <v>37</v>
      </c>
      <c r="E32" s="4">
        <v>35386</v>
      </c>
      <c r="F32" s="3" t="s">
        <v>54</v>
      </c>
      <c r="G32" s="5">
        <v>40619</v>
      </c>
      <c r="H32" s="6">
        <v>44872000</v>
      </c>
      <c r="I32" s="6">
        <v>44872000</v>
      </c>
      <c r="J32" s="7">
        <v>22854000</v>
      </c>
    </row>
    <row r="33" spans="2:10">
      <c r="B33" s="3" t="s">
        <v>74</v>
      </c>
      <c r="C33" s="3" t="s">
        <v>75</v>
      </c>
      <c r="D33" s="3" t="s">
        <v>41</v>
      </c>
      <c r="E33" s="4">
        <v>31332</v>
      </c>
      <c r="F33" s="3" t="s">
        <v>29</v>
      </c>
      <c r="G33" s="5">
        <v>36080</v>
      </c>
      <c r="H33" s="6">
        <v>39876300</v>
      </c>
      <c r="I33" s="6">
        <v>40459500</v>
      </c>
      <c r="J33" s="7">
        <v>23756000</v>
      </c>
    </row>
    <row r="34" spans="2:10">
      <c r="B34" s="3" t="s">
        <v>76</v>
      </c>
      <c r="C34" s="3" t="s">
        <v>77</v>
      </c>
      <c r="D34" s="3" t="s">
        <v>41</v>
      </c>
      <c r="E34" s="4">
        <v>29573</v>
      </c>
      <c r="F34" s="3" t="s">
        <v>78</v>
      </c>
      <c r="G34" s="5">
        <v>30424</v>
      </c>
      <c r="H34" s="6">
        <v>12164000</v>
      </c>
      <c r="I34" s="6">
        <v>15614000</v>
      </c>
      <c r="J34" s="7">
        <v>14123000</v>
      </c>
    </row>
    <row r="35" spans="2:10">
      <c r="B35" s="3" t="s">
        <v>42</v>
      </c>
      <c r="C35" s="3" t="s">
        <v>79</v>
      </c>
      <c r="D35" s="3" t="s">
        <v>37</v>
      </c>
      <c r="E35" s="4">
        <v>30456</v>
      </c>
      <c r="F35" s="3" t="s">
        <v>24</v>
      </c>
      <c r="G35" s="5">
        <v>33317</v>
      </c>
      <c r="H35" s="6">
        <v>9089000</v>
      </c>
      <c r="I35" s="6">
        <v>11026000</v>
      </c>
      <c r="J35" s="7">
        <v>3022000</v>
      </c>
    </row>
    <row r="36" spans="2:10">
      <c r="B36" s="3" t="s">
        <v>52</v>
      </c>
      <c r="C36" s="3" t="s">
        <v>80</v>
      </c>
      <c r="D36" s="3" t="s">
        <v>31</v>
      </c>
      <c r="E36" s="4">
        <v>32851</v>
      </c>
      <c r="F36" s="3" t="s">
        <v>24</v>
      </c>
      <c r="G36" s="5">
        <v>36289</v>
      </c>
      <c r="H36" s="6">
        <v>95886000</v>
      </c>
      <c r="I36" s="6">
        <v>91936000</v>
      </c>
      <c r="J36" s="7">
        <v>37659000</v>
      </c>
    </row>
    <row r="37" spans="2:10">
      <c r="B37" s="3" t="s">
        <v>63</v>
      </c>
      <c r="C37" s="3" t="s">
        <v>81</v>
      </c>
      <c r="D37" s="3" t="s">
        <v>82</v>
      </c>
      <c r="E37" s="4">
        <v>35525</v>
      </c>
      <c r="F37" s="3" t="s">
        <v>17</v>
      </c>
      <c r="G37" s="5">
        <v>39696</v>
      </c>
      <c r="H37" s="6">
        <v>77434000</v>
      </c>
      <c r="I37" s="6">
        <v>78108200</v>
      </c>
      <c r="J37" s="7">
        <v>27622000</v>
      </c>
    </row>
    <row r="38" spans="2:10">
      <c r="B38" s="3" t="s">
        <v>68</v>
      </c>
      <c r="C38" s="3" t="s">
        <v>83</v>
      </c>
      <c r="D38" s="3" t="s">
        <v>82</v>
      </c>
      <c r="E38" s="4">
        <v>35448</v>
      </c>
      <c r="F38" s="3" t="s">
        <v>54</v>
      </c>
      <c r="G38" s="5">
        <v>38248</v>
      </c>
      <c r="H38" s="6">
        <v>63004000</v>
      </c>
      <c r="I38" s="6">
        <v>66854000</v>
      </c>
      <c r="J38" s="7">
        <v>34117000</v>
      </c>
    </row>
    <row r="39" spans="2:10">
      <c r="B39" s="3" t="s">
        <v>84</v>
      </c>
      <c r="C39" s="3" t="s">
        <v>85</v>
      </c>
      <c r="D39" s="3" t="s">
        <v>41</v>
      </c>
      <c r="E39" s="4">
        <v>31362</v>
      </c>
      <c r="F39" s="3" t="s">
        <v>24</v>
      </c>
      <c r="G39" s="5">
        <v>33522</v>
      </c>
      <c r="H39" s="6">
        <v>85914000</v>
      </c>
      <c r="I39" s="6">
        <v>85914000</v>
      </c>
      <c r="J39" s="7">
        <v>79799000</v>
      </c>
    </row>
    <row r="40" spans="2:10">
      <c r="B40" s="3" t="s">
        <v>74</v>
      </c>
      <c r="C40" s="3" t="s">
        <v>86</v>
      </c>
      <c r="D40" s="3" t="s">
        <v>82</v>
      </c>
      <c r="E40" s="4">
        <v>32183</v>
      </c>
      <c r="F40" s="3" t="s">
        <v>17</v>
      </c>
      <c r="G40" s="5">
        <v>33491</v>
      </c>
      <c r="H40" s="6">
        <v>14139200</v>
      </c>
      <c r="I40" s="6">
        <v>13524000</v>
      </c>
      <c r="J40" s="7">
        <v>13203000</v>
      </c>
    </row>
    <row r="41" spans="2:10">
      <c r="B41" s="3" t="s">
        <v>87</v>
      </c>
      <c r="C41" s="3" t="s">
        <v>88</v>
      </c>
      <c r="D41" s="3" t="s">
        <v>41</v>
      </c>
      <c r="E41" s="4">
        <v>32972</v>
      </c>
      <c r="F41" s="3" t="s">
        <v>54</v>
      </c>
      <c r="G41" s="5">
        <v>35042</v>
      </c>
      <c r="H41" s="6">
        <v>47690000</v>
      </c>
      <c r="I41" s="6">
        <v>37850000</v>
      </c>
      <c r="J41" s="7">
        <v>30969000</v>
      </c>
    </row>
    <row r="42" spans="2:10">
      <c r="B42" s="3" t="s">
        <v>39</v>
      </c>
      <c r="C42" s="3" t="s">
        <v>89</v>
      </c>
      <c r="D42" s="3" t="s">
        <v>27</v>
      </c>
      <c r="E42" s="4">
        <v>31362</v>
      </c>
      <c r="F42" s="3" t="s">
        <v>20</v>
      </c>
      <c r="G42" s="5">
        <v>36961</v>
      </c>
      <c r="H42" s="6">
        <v>64100000</v>
      </c>
      <c r="I42" s="6">
        <v>59550000</v>
      </c>
      <c r="J42" s="7">
        <v>35729000</v>
      </c>
    </row>
    <row r="43" spans="2:10">
      <c r="B43" s="3" t="s">
        <v>33</v>
      </c>
      <c r="C43" s="3" t="s">
        <v>90</v>
      </c>
      <c r="D43" s="3" t="s">
        <v>82</v>
      </c>
      <c r="E43" s="4">
        <v>33083</v>
      </c>
      <c r="F43" s="3" t="s">
        <v>48</v>
      </c>
      <c r="G43" s="5">
        <v>33906</v>
      </c>
      <c r="H43" s="6">
        <v>44211180</v>
      </c>
      <c r="I43" s="6">
        <v>42120160</v>
      </c>
      <c r="J43" s="7">
        <v>32597000</v>
      </c>
    </row>
    <row r="44" spans="2:10">
      <c r="B44" s="3" t="s">
        <v>91</v>
      </c>
      <c r="C44" s="3" t="s">
        <v>92</v>
      </c>
      <c r="D44" s="3" t="s">
        <v>23</v>
      </c>
      <c r="E44" s="4">
        <v>32612</v>
      </c>
      <c r="F44" s="3" t="s">
        <v>78</v>
      </c>
      <c r="G44" s="5">
        <v>33433</v>
      </c>
      <c r="H44" s="6">
        <v>14230000</v>
      </c>
      <c r="I44" s="6">
        <v>15378000</v>
      </c>
      <c r="J44" s="7">
        <v>9397000</v>
      </c>
    </row>
    <row r="45" spans="2:10">
      <c r="B45" s="3" t="s">
        <v>76</v>
      </c>
      <c r="C45" s="3" t="s">
        <v>93</v>
      </c>
      <c r="D45" s="3" t="s">
        <v>27</v>
      </c>
      <c r="E45" s="4">
        <v>29617</v>
      </c>
      <c r="F45" s="3" t="s">
        <v>32</v>
      </c>
      <c r="G45" s="5">
        <v>32416</v>
      </c>
      <c r="H45" s="6">
        <v>16606000</v>
      </c>
      <c r="I45" s="6">
        <v>18918600</v>
      </c>
      <c r="J45" s="7">
        <v>1169000</v>
      </c>
    </row>
    <row r="46" spans="2:10">
      <c r="B46" s="3" t="s">
        <v>94</v>
      </c>
      <c r="C46" s="3" t="s">
        <v>95</v>
      </c>
      <c r="D46" s="3" t="s">
        <v>82</v>
      </c>
      <c r="E46" s="4">
        <v>36278</v>
      </c>
      <c r="F46" s="3" t="s">
        <v>24</v>
      </c>
      <c r="G46" s="5">
        <v>40145</v>
      </c>
      <c r="H46" s="6">
        <v>46426000</v>
      </c>
      <c r="I46" s="6">
        <v>42476000</v>
      </c>
      <c r="J46" s="7">
        <v>38080000</v>
      </c>
    </row>
    <row r="47" spans="2:10">
      <c r="B47" s="3" t="s">
        <v>33</v>
      </c>
      <c r="C47" s="3" t="s">
        <v>96</v>
      </c>
      <c r="D47" s="3" t="s">
        <v>12</v>
      </c>
      <c r="E47" s="4">
        <v>36199</v>
      </c>
      <c r="F47" s="3" t="s">
        <v>13</v>
      </c>
      <c r="G47" s="5">
        <v>38876</v>
      </c>
      <c r="H47" s="6">
        <v>16845000</v>
      </c>
      <c r="I47" s="6">
        <v>15908300</v>
      </c>
      <c r="J47" s="7">
        <v>5412000</v>
      </c>
    </row>
    <row r="48" spans="2:10">
      <c r="B48" s="3" t="s">
        <v>39</v>
      </c>
      <c r="C48" s="3" t="s">
        <v>97</v>
      </c>
      <c r="D48" s="3" t="s">
        <v>31</v>
      </c>
      <c r="E48" s="4">
        <v>30191</v>
      </c>
      <c r="F48" s="3" t="s">
        <v>29</v>
      </c>
      <c r="G48" s="5">
        <v>30983</v>
      </c>
      <c r="H48" s="6">
        <v>11532000</v>
      </c>
      <c r="I48" s="6">
        <v>16088000</v>
      </c>
      <c r="J48" s="7">
        <v>3926000</v>
      </c>
    </row>
    <row r="49" spans="2:10">
      <c r="B49" s="3" t="s">
        <v>98</v>
      </c>
      <c r="C49" s="3" t="s">
        <v>99</v>
      </c>
      <c r="D49" s="3" t="s">
        <v>16</v>
      </c>
      <c r="E49" s="4">
        <v>30452</v>
      </c>
      <c r="F49" s="3" t="s">
        <v>13</v>
      </c>
      <c r="G49" s="5">
        <v>34531</v>
      </c>
      <c r="H49" s="6">
        <v>47404000</v>
      </c>
      <c r="I49" s="6">
        <v>39156000</v>
      </c>
      <c r="J49" s="7">
        <v>6902000</v>
      </c>
    </row>
    <row r="50" spans="2:10">
      <c r="B50" s="3" t="s">
        <v>49</v>
      </c>
      <c r="C50" s="3" t="s">
        <v>100</v>
      </c>
      <c r="D50" s="3" t="s">
        <v>31</v>
      </c>
      <c r="E50" s="4">
        <v>35525</v>
      </c>
      <c r="F50" s="3" t="s">
        <v>48</v>
      </c>
      <c r="G50" s="5">
        <v>38388</v>
      </c>
      <c r="H50" s="6">
        <v>50810000</v>
      </c>
      <c r="I50" s="6">
        <v>54260000</v>
      </c>
      <c r="J50" s="7">
        <v>51083000</v>
      </c>
    </row>
    <row r="51" spans="2:10">
      <c r="B51" s="3" t="s">
        <v>87</v>
      </c>
      <c r="C51" s="3" t="s">
        <v>101</v>
      </c>
      <c r="D51" s="3" t="s">
        <v>37</v>
      </c>
      <c r="E51" s="4">
        <v>32171</v>
      </c>
      <c r="F51" s="3" t="s">
        <v>48</v>
      </c>
      <c r="G51" s="5">
        <v>37709</v>
      </c>
      <c r="H51" s="6">
        <v>41211180</v>
      </c>
      <c r="I51" s="6">
        <v>46800180</v>
      </c>
      <c r="J51" s="7">
        <v>37322000</v>
      </c>
    </row>
    <row r="52" spans="2:10">
      <c r="B52" s="3" t="s">
        <v>55</v>
      </c>
      <c r="C52" s="3" t="s">
        <v>102</v>
      </c>
      <c r="D52" s="3" t="s">
        <v>82</v>
      </c>
      <c r="E52" s="4">
        <v>37114</v>
      </c>
      <c r="F52" s="3" t="s">
        <v>103</v>
      </c>
      <c r="G52" s="5">
        <v>39213</v>
      </c>
      <c r="H52" s="6">
        <v>49230000</v>
      </c>
      <c r="I52" s="6">
        <v>49850000</v>
      </c>
      <c r="J52" s="7">
        <v>29242000</v>
      </c>
    </row>
    <row r="53" spans="2:10">
      <c r="B53" s="3" t="s">
        <v>46</v>
      </c>
      <c r="C53" s="3" t="s">
        <v>104</v>
      </c>
      <c r="D53" s="3" t="s">
        <v>82</v>
      </c>
      <c r="E53" s="4">
        <v>32183</v>
      </c>
      <c r="F53" s="3" t="s">
        <v>24</v>
      </c>
      <c r="G53" s="5">
        <v>32852</v>
      </c>
      <c r="H53" s="6">
        <v>44046000</v>
      </c>
      <c r="I53" s="6">
        <v>44046000</v>
      </c>
      <c r="J53" s="7">
        <v>18363000</v>
      </c>
    </row>
    <row r="54" spans="2:10">
      <c r="B54" s="3" t="s">
        <v>14</v>
      </c>
      <c r="C54" s="3" t="s">
        <v>105</v>
      </c>
      <c r="D54" s="3" t="s">
        <v>41</v>
      </c>
      <c r="E54" s="4">
        <v>31362</v>
      </c>
      <c r="F54" s="3" t="s">
        <v>54</v>
      </c>
      <c r="G54" s="5">
        <v>33674</v>
      </c>
      <c r="H54" s="6">
        <v>32921000</v>
      </c>
      <c r="I54" s="6">
        <v>49950000</v>
      </c>
      <c r="J54" s="7">
        <v>24238000</v>
      </c>
    </row>
    <row r="55" spans="2:10">
      <c r="B55" s="3" t="s">
        <v>59</v>
      </c>
      <c r="C55" s="3" t="s">
        <v>106</v>
      </c>
      <c r="D55" s="3" t="s">
        <v>31</v>
      </c>
      <c r="E55" s="4">
        <v>30620</v>
      </c>
      <c r="F55" s="3" t="s">
        <v>78</v>
      </c>
      <c r="G55" s="5">
        <v>31443</v>
      </c>
      <c r="H55" s="6">
        <v>51650000</v>
      </c>
      <c r="I55" s="6">
        <v>55850000</v>
      </c>
      <c r="J55" s="7">
        <v>24919000</v>
      </c>
    </row>
    <row r="56" spans="2:10">
      <c r="B56" s="3" t="s">
        <v>49</v>
      </c>
      <c r="C56" s="3" t="s">
        <v>107</v>
      </c>
      <c r="D56" s="3" t="s">
        <v>108</v>
      </c>
      <c r="E56" s="4">
        <v>38332</v>
      </c>
      <c r="F56" s="3" t="s">
        <v>24</v>
      </c>
      <c r="G56" s="5">
        <v>41862</v>
      </c>
      <c r="H56" s="6">
        <v>54008000</v>
      </c>
      <c r="I56" s="6">
        <v>49958000</v>
      </c>
      <c r="J56" s="7">
        <v>21781000</v>
      </c>
    </row>
    <row r="57" spans="2:10">
      <c r="B57" s="3" t="s">
        <v>55</v>
      </c>
      <c r="C57" s="3" t="s">
        <v>109</v>
      </c>
      <c r="D57" s="3" t="s">
        <v>82</v>
      </c>
      <c r="E57" s="4">
        <v>37060</v>
      </c>
      <c r="F57" s="3" t="s">
        <v>13</v>
      </c>
      <c r="G57" s="5">
        <v>42234</v>
      </c>
      <c r="H57" s="6">
        <v>34596000</v>
      </c>
      <c r="I57" s="6">
        <v>30742000</v>
      </c>
      <c r="J57" s="7">
        <v>4964000</v>
      </c>
    </row>
    <row r="58" spans="2:10">
      <c r="B58" s="3" t="s">
        <v>55</v>
      </c>
      <c r="C58" s="3" t="s">
        <v>110</v>
      </c>
      <c r="D58" s="3" t="s">
        <v>27</v>
      </c>
      <c r="E58" s="4">
        <v>31964</v>
      </c>
      <c r="F58" s="3" t="s">
        <v>54</v>
      </c>
      <c r="G58" s="5">
        <v>36197</v>
      </c>
      <c r="H58" s="6">
        <v>53756000</v>
      </c>
      <c r="I58" s="6">
        <v>57918000</v>
      </c>
      <c r="J58" s="7">
        <v>53080000</v>
      </c>
    </row>
    <row r="59" spans="2:10">
      <c r="B59" s="3" t="s">
        <v>35</v>
      </c>
      <c r="C59" s="3" t="s">
        <v>111</v>
      </c>
      <c r="D59" s="3" t="s">
        <v>108</v>
      </c>
      <c r="E59" s="4">
        <v>33768</v>
      </c>
      <c r="F59" s="3" t="s">
        <v>17</v>
      </c>
      <c r="G59" s="5">
        <v>38669</v>
      </c>
      <c r="H59" s="6">
        <v>14179200</v>
      </c>
      <c r="I59" s="6">
        <v>16011000</v>
      </c>
      <c r="J59" s="7">
        <v>11966000</v>
      </c>
    </row>
    <row r="60" spans="2:10">
      <c r="B60" s="3" t="s">
        <v>87</v>
      </c>
      <c r="C60" s="3" t="s">
        <v>112</v>
      </c>
      <c r="D60" s="3" t="s">
        <v>82</v>
      </c>
      <c r="E60" s="4">
        <v>37420</v>
      </c>
      <c r="F60" s="3" t="s">
        <v>54</v>
      </c>
      <c r="G60" s="5">
        <v>40829</v>
      </c>
      <c r="H60" s="6">
        <v>12353000</v>
      </c>
      <c r="I60" s="6">
        <v>20970000</v>
      </c>
      <c r="J60" s="7">
        <v>7124000</v>
      </c>
    </row>
    <row r="61" spans="2:10">
      <c r="B61" s="3" t="s">
        <v>113</v>
      </c>
      <c r="C61" s="3" t="s">
        <v>114</v>
      </c>
      <c r="D61" s="3" t="s">
        <v>31</v>
      </c>
      <c r="E61" s="4">
        <v>30008</v>
      </c>
      <c r="F61" s="3" t="s">
        <v>38</v>
      </c>
      <c r="G61" s="5">
        <v>34541</v>
      </c>
      <c r="H61" s="6">
        <v>47238000</v>
      </c>
      <c r="I61" s="6">
        <v>57488000</v>
      </c>
      <c r="J61" s="7">
        <v>34309000</v>
      </c>
    </row>
    <row r="62" spans="2:10">
      <c r="B62" s="3" t="s">
        <v>87</v>
      </c>
      <c r="C62" s="3" t="s">
        <v>115</v>
      </c>
      <c r="D62" s="3" t="s">
        <v>27</v>
      </c>
      <c r="E62" s="4">
        <v>38311</v>
      </c>
      <c r="F62" s="3" t="s">
        <v>116</v>
      </c>
      <c r="G62" s="5">
        <v>40379</v>
      </c>
      <c r="H62" s="6">
        <v>34596720</v>
      </c>
      <c r="I62" s="6">
        <v>24766000</v>
      </c>
      <c r="J62" s="7">
        <v>10109000</v>
      </c>
    </row>
    <row r="63" spans="2:10">
      <c r="B63" s="3" t="s">
        <v>14</v>
      </c>
      <c r="C63" s="3" t="s">
        <v>117</v>
      </c>
      <c r="D63" s="3" t="s">
        <v>37</v>
      </c>
      <c r="E63" s="4">
        <v>30191</v>
      </c>
      <c r="F63" s="3" t="s">
        <v>54</v>
      </c>
      <c r="G63" s="5">
        <v>30800</v>
      </c>
      <c r="H63" s="6">
        <v>30984100</v>
      </c>
      <c r="I63" s="6">
        <v>27885000</v>
      </c>
      <c r="J63" s="7">
        <v>23541000</v>
      </c>
    </row>
    <row r="64" spans="2:10">
      <c r="B64" s="3" t="s">
        <v>14</v>
      </c>
      <c r="C64" s="3" t="s">
        <v>118</v>
      </c>
      <c r="D64" s="3" t="s">
        <v>82</v>
      </c>
      <c r="E64" s="4">
        <v>36199</v>
      </c>
      <c r="F64" s="3" t="s">
        <v>32</v>
      </c>
      <c r="G64" s="5">
        <v>41828</v>
      </c>
      <c r="H64" s="6">
        <v>10379100</v>
      </c>
      <c r="I64" s="6">
        <v>13024000</v>
      </c>
      <c r="J64" s="7">
        <v>5893000</v>
      </c>
    </row>
    <row r="65" spans="2:10">
      <c r="B65" s="3" t="s">
        <v>63</v>
      </c>
      <c r="C65" s="3" t="s">
        <v>119</v>
      </c>
      <c r="D65" s="3" t="s">
        <v>37</v>
      </c>
      <c r="E65" s="4">
        <v>35386</v>
      </c>
      <c r="F65" s="3" t="s">
        <v>20</v>
      </c>
      <c r="G65" s="5">
        <v>38247</v>
      </c>
      <c r="H65" s="6">
        <v>53692000</v>
      </c>
      <c r="I65" s="6">
        <v>57542000</v>
      </c>
      <c r="J65" s="7">
        <v>28257000</v>
      </c>
    </row>
    <row r="66" spans="2:10">
      <c r="B66" s="3" t="s">
        <v>60</v>
      </c>
      <c r="C66" s="3" t="s">
        <v>120</v>
      </c>
      <c r="D66" s="3" t="s">
        <v>82</v>
      </c>
      <c r="E66" s="4">
        <v>33879</v>
      </c>
      <c r="F66" s="3" t="s">
        <v>29</v>
      </c>
      <c r="G66" s="5">
        <v>36101</v>
      </c>
      <c r="H66" s="6">
        <v>27170000</v>
      </c>
      <c r="I66" s="6">
        <v>19270000</v>
      </c>
      <c r="J66" s="7">
        <v>17206000</v>
      </c>
    </row>
    <row r="67" spans="2:10">
      <c r="B67" s="3" t="s">
        <v>14</v>
      </c>
      <c r="C67" s="3" t="s">
        <v>121</v>
      </c>
      <c r="D67" s="3" t="s">
        <v>41</v>
      </c>
      <c r="E67" s="4">
        <v>36271</v>
      </c>
      <c r="F67" s="3" t="s">
        <v>48</v>
      </c>
      <c r="G67" s="5">
        <v>37489</v>
      </c>
      <c r="H67" s="6">
        <v>50878000</v>
      </c>
      <c r="I67" s="6">
        <v>57778000</v>
      </c>
      <c r="J67" s="7">
        <v>42318000</v>
      </c>
    </row>
    <row r="68" spans="2:10">
      <c r="B68" s="3" t="s">
        <v>10</v>
      </c>
      <c r="C68" s="3" t="s">
        <v>122</v>
      </c>
      <c r="D68" s="3" t="s">
        <v>12</v>
      </c>
      <c r="E68" s="4">
        <v>36271</v>
      </c>
      <c r="F68" s="3" t="s">
        <v>54</v>
      </c>
      <c r="G68" s="5">
        <v>37823</v>
      </c>
      <c r="H68" s="6">
        <v>83714000</v>
      </c>
      <c r="I68" s="6">
        <v>97414000</v>
      </c>
      <c r="J68" s="7">
        <v>24075000</v>
      </c>
    </row>
    <row r="69" spans="2:10">
      <c r="B69" s="3" t="s">
        <v>123</v>
      </c>
      <c r="C69" s="3" t="s">
        <v>124</v>
      </c>
      <c r="D69" s="3" t="s">
        <v>41</v>
      </c>
      <c r="E69" s="4">
        <v>34037</v>
      </c>
      <c r="F69" s="3" t="s">
        <v>78</v>
      </c>
      <c r="G69" s="5">
        <v>35620</v>
      </c>
      <c r="H69" s="6">
        <v>9149400</v>
      </c>
      <c r="I69" s="6">
        <v>11899400</v>
      </c>
      <c r="J69" s="7">
        <v>1032000</v>
      </c>
    </row>
    <row r="70" spans="2:10">
      <c r="B70" s="3" t="s">
        <v>125</v>
      </c>
      <c r="C70" s="3" t="s">
        <v>126</v>
      </c>
      <c r="D70" s="3" t="s">
        <v>108</v>
      </c>
      <c r="E70" s="4">
        <v>32183</v>
      </c>
      <c r="F70" s="3" t="s">
        <v>17</v>
      </c>
      <c r="G70" s="5">
        <v>32365</v>
      </c>
      <c r="H70" s="8">
        <v>64871800</v>
      </c>
      <c r="I70" s="6">
        <v>61067400</v>
      </c>
      <c r="J70" s="7">
        <v>52049000</v>
      </c>
    </row>
    <row r="71" spans="2:10">
      <c r="B71" s="3" t="s">
        <v>10</v>
      </c>
      <c r="C71" s="3" t="s">
        <v>127</v>
      </c>
      <c r="D71" s="3" t="s">
        <v>82</v>
      </c>
      <c r="E71" s="4">
        <v>29617</v>
      </c>
      <c r="F71" s="3" t="s">
        <v>13</v>
      </c>
      <c r="G71" s="5">
        <v>30224</v>
      </c>
      <c r="H71" s="6">
        <v>55482000</v>
      </c>
      <c r="I71" s="6">
        <v>46482000</v>
      </c>
      <c r="J71" s="7">
        <v>33566000</v>
      </c>
    </row>
    <row r="72" spans="2:10">
      <c r="B72" s="3" t="s">
        <v>49</v>
      </c>
      <c r="C72" s="3" t="s">
        <v>128</v>
      </c>
      <c r="D72" s="3" t="s">
        <v>82</v>
      </c>
      <c r="E72" s="4">
        <v>30765</v>
      </c>
      <c r="F72" s="3" t="s">
        <v>54</v>
      </c>
      <c r="G72" s="5">
        <v>35513</v>
      </c>
      <c r="H72" s="6">
        <v>9168000</v>
      </c>
      <c r="I72" s="6">
        <v>6168000</v>
      </c>
      <c r="J72" s="7">
        <v>3438000</v>
      </c>
    </row>
    <row r="73" spans="2:10">
      <c r="B73" s="3" t="s">
        <v>113</v>
      </c>
      <c r="C73" s="3" t="s">
        <v>129</v>
      </c>
      <c r="D73" s="3" t="s">
        <v>12</v>
      </c>
      <c r="E73" s="4">
        <v>38311</v>
      </c>
      <c r="F73" s="3" t="s">
        <v>48</v>
      </c>
      <c r="G73" s="5">
        <v>40563</v>
      </c>
      <c r="H73" s="6">
        <v>50934000</v>
      </c>
      <c r="I73" s="6">
        <v>50934000</v>
      </c>
      <c r="J73" s="7">
        <v>13828000</v>
      </c>
    </row>
    <row r="74" spans="2:10">
      <c r="B74" s="3" t="s">
        <v>59</v>
      </c>
      <c r="C74" s="3" t="s">
        <v>130</v>
      </c>
      <c r="D74" s="3" t="s">
        <v>108</v>
      </c>
      <c r="E74" s="4">
        <v>37007</v>
      </c>
      <c r="F74" s="3" t="s">
        <v>54</v>
      </c>
      <c r="G74" s="5">
        <v>40051</v>
      </c>
      <c r="H74" s="6">
        <v>53402000</v>
      </c>
      <c r="I74" s="6">
        <v>49452000</v>
      </c>
      <c r="J74" s="7">
        <v>37978000</v>
      </c>
    </row>
    <row r="75" spans="2:10">
      <c r="B75" s="3" t="s">
        <v>55</v>
      </c>
      <c r="C75" s="3" t="s">
        <v>131</v>
      </c>
      <c r="D75" s="3" t="s">
        <v>12</v>
      </c>
      <c r="E75" s="4">
        <v>33424</v>
      </c>
      <c r="F75" s="3" t="s">
        <v>48</v>
      </c>
      <c r="G75" s="5">
        <v>35221</v>
      </c>
      <c r="H75" s="6">
        <v>13737060</v>
      </c>
      <c r="I75" s="6">
        <v>17333040</v>
      </c>
      <c r="J75" s="7">
        <v>16169000</v>
      </c>
    </row>
    <row r="76" spans="2:10">
      <c r="B76" s="3" t="s">
        <v>10</v>
      </c>
      <c r="C76" s="3" t="s">
        <v>132</v>
      </c>
      <c r="D76" s="3" t="s">
        <v>31</v>
      </c>
      <c r="E76" s="4">
        <v>30222</v>
      </c>
      <c r="F76" s="3" t="s">
        <v>32</v>
      </c>
      <c r="G76" s="5">
        <v>35061</v>
      </c>
      <c r="H76" s="6">
        <v>45824000</v>
      </c>
      <c r="I76" s="6">
        <v>49274000</v>
      </c>
      <c r="J76" s="7">
        <v>31583000</v>
      </c>
    </row>
    <row r="77" spans="2:10">
      <c r="B77" s="3" t="s">
        <v>63</v>
      </c>
      <c r="C77" s="3" t="s">
        <v>133</v>
      </c>
      <c r="D77" s="3" t="s">
        <v>27</v>
      </c>
      <c r="E77" s="4">
        <v>35422</v>
      </c>
      <c r="F77" s="3" t="s">
        <v>24</v>
      </c>
      <c r="G77" s="5">
        <v>41083</v>
      </c>
      <c r="H77" s="6">
        <v>76946000</v>
      </c>
      <c r="I77" s="6">
        <v>76946000</v>
      </c>
      <c r="J77" s="7">
        <v>42481000</v>
      </c>
    </row>
    <row r="78" spans="2:10">
      <c r="B78" s="3" t="s">
        <v>35</v>
      </c>
      <c r="C78" s="3" t="s">
        <v>134</v>
      </c>
      <c r="D78" s="3" t="s">
        <v>135</v>
      </c>
      <c r="E78" s="4">
        <v>31284</v>
      </c>
      <c r="F78" s="3" t="s">
        <v>48</v>
      </c>
      <c r="G78" s="5">
        <v>31892</v>
      </c>
      <c r="H78" s="6">
        <v>37090062</v>
      </c>
      <c r="I78" s="6">
        <v>40680010</v>
      </c>
      <c r="J78" s="7">
        <v>29184000</v>
      </c>
    </row>
    <row r="79" spans="2:10">
      <c r="B79" s="3" t="s">
        <v>46</v>
      </c>
      <c r="C79" s="3" t="s">
        <v>136</v>
      </c>
      <c r="D79" s="3" t="s">
        <v>27</v>
      </c>
      <c r="E79" s="4">
        <v>30295</v>
      </c>
      <c r="F79" s="3" t="s">
        <v>17</v>
      </c>
      <c r="G79" s="5">
        <v>33307</v>
      </c>
      <c r="H79" s="6">
        <v>30028000</v>
      </c>
      <c r="I79" s="6">
        <v>33551200</v>
      </c>
      <c r="J79" s="7">
        <v>32918000</v>
      </c>
    </row>
    <row r="80" spans="2:10">
      <c r="B80" s="3" t="s">
        <v>137</v>
      </c>
      <c r="C80" s="3" t="s">
        <v>138</v>
      </c>
      <c r="D80" s="3" t="s">
        <v>31</v>
      </c>
      <c r="E80" s="4">
        <v>37151</v>
      </c>
      <c r="F80" s="3" t="s">
        <v>24</v>
      </c>
      <c r="G80" s="5">
        <v>40103</v>
      </c>
      <c r="H80" s="6">
        <v>16390000</v>
      </c>
      <c r="I80" s="6">
        <v>24208000</v>
      </c>
      <c r="J80" s="7">
        <v>13097000</v>
      </c>
    </row>
    <row r="81" spans="2:10">
      <c r="B81" s="3" t="s">
        <v>46</v>
      </c>
      <c r="C81" s="3" t="s">
        <v>139</v>
      </c>
      <c r="D81" s="3" t="s">
        <v>31</v>
      </c>
      <c r="E81" s="4">
        <v>34205</v>
      </c>
      <c r="F81" s="3" t="s">
        <v>13</v>
      </c>
      <c r="G81" s="5">
        <v>34478</v>
      </c>
      <c r="H81" s="6">
        <v>35648000</v>
      </c>
      <c r="I81" s="6">
        <v>31698000</v>
      </c>
      <c r="J81" s="7">
        <v>10272000</v>
      </c>
    </row>
    <row r="82" spans="2:10">
      <c r="B82" s="3" t="s">
        <v>74</v>
      </c>
      <c r="C82" s="3" t="s">
        <v>140</v>
      </c>
      <c r="D82" s="3" t="s">
        <v>27</v>
      </c>
      <c r="E82" s="4">
        <v>30295</v>
      </c>
      <c r="F82" s="3" t="s">
        <v>32</v>
      </c>
      <c r="G82" s="5">
        <v>31756</v>
      </c>
      <c r="H82" s="6">
        <v>11593200</v>
      </c>
      <c r="I82" s="6">
        <v>19224000</v>
      </c>
      <c r="J82" s="7">
        <v>13742000</v>
      </c>
    </row>
    <row r="83" spans="2:10">
      <c r="B83" s="3" t="s">
        <v>14</v>
      </c>
      <c r="C83" s="3" t="s">
        <v>141</v>
      </c>
      <c r="D83" s="3" t="s">
        <v>27</v>
      </c>
      <c r="E83" s="4">
        <v>33977</v>
      </c>
      <c r="F83" s="3" t="s">
        <v>24</v>
      </c>
      <c r="G83" s="5">
        <v>38633</v>
      </c>
      <c r="H83" s="6">
        <v>6720000</v>
      </c>
      <c r="I83" s="6">
        <v>3026000</v>
      </c>
      <c r="J83" s="7">
        <v>1076000</v>
      </c>
    </row>
    <row r="84" spans="2:10">
      <c r="B84" s="3" t="s">
        <v>55</v>
      </c>
      <c r="C84" s="3" t="s">
        <v>142</v>
      </c>
      <c r="D84" s="3" t="s">
        <v>31</v>
      </c>
      <c r="E84" s="4">
        <v>31721</v>
      </c>
      <c r="F84" s="3" t="s">
        <v>13</v>
      </c>
      <c r="G84" s="5">
        <v>32847</v>
      </c>
      <c r="H84" s="6">
        <v>38252000</v>
      </c>
      <c r="I84" s="6">
        <v>11456000</v>
      </c>
      <c r="J84" s="7">
        <v>6699000</v>
      </c>
    </row>
    <row r="85" spans="2:10">
      <c r="B85" s="3" t="s">
        <v>84</v>
      </c>
      <c r="C85" s="3" t="s">
        <v>143</v>
      </c>
      <c r="D85" s="3" t="s">
        <v>82</v>
      </c>
      <c r="E85" s="4">
        <v>36199</v>
      </c>
      <c r="F85" s="3" t="s">
        <v>32</v>
      </c>
      <c r="G85" s="5">
        <v>36838</v>
      </c>
      <c r="H85" s="6">
        <v>49146000</v>
      </c>
      <c r="I85" s="6">
        <v>58346000</v>
      </c>
      <c r="J85" s="7">
        <v>15333000</v>
      </c>
    </row>
    <row r="86" spans="2:10">
      <c r="B86" s="3" t="s">
        <v>10</v>
      </c>
      <c r="C86" s="3" t="s">
        <v>144</v>
      </c>
      <c r="D86" s="3" t="s">
        <v>27</v>
      </c>
      <c r="E86" s="4">
        <v>36199</v>
      </c>
      <c r="F86" s="3" t="s">
        <v>24</v>
      </c>
      <c r="G86" s="5">
        <v>38299</v>
      </c>
      <c r="H86" s="6">
        <v>75627300</v>
      </c>
      <c r="I86" s="6">
        <v>71677300</v>
      </c>
      <c r="J86" s="7">
        <v>32857000</v>
      </c>
    </row>
    <row r="87" spans="2:10">
      <c r="B87" s="3" t="s">
        <v>145</v>
      </c>
      <c r="C87" s="3" t="s">
        <v>146</v>
      </c>
      <c r="D87" s="3" t="s">
        <v>31</v>
      </c>
      <c r="E87" s="4">
        <v>38519</v>
      </c>
      <c r="F87" s="3" t="s">
        <v>13</v>
      </c>
      <c r="G87" s="5">
        <v>41441</v>
      </c>
      <c r="H87" s="6">
        <v>45008800</v>
      </c>
      <c r="I87" s="6">
        <v>35238240</v>
      </c>
      <c r="J87" s="7">
        <v>20748000</v>
      </c>
    </row>
    <row r="88" spans="2:10">
      <c r="B88" s="3" t="s">
        <v>113</v>
      </c>
      <c r="C88" s="3" t="s">
        <v>147</v>
      </c>
      <c r="D88" s="3" t="s">
        <v>31</v>
      </c>
      <c r="E88" s="4">
        <v>32171</v>
      </c>
      <c r="F88" s="3" t="s">
        <v>148</v>
      </c>
      <c r="G88" s="5">
        <v>36614</v>
      </c>
      <c r="H88" s="6">
        <v>46004000</v>
      </c>
      <c r="I88" s="6">
        <v>36504000</v>
      </c>
      <c r="J88" s="7">
        <v>19831000</v>
      </c>
    </row>
    <row r="89" spans="2:10">
      <c r="B89" s="3" t="s">
        <v>35</v>
      </c>
      <c r="C89" s="3" t="s">
        <v>149</v>
      </c>
      <c r="D89" s="3" t="s">
        <v>27</v>
      </c>
      <c r="E89" s="4">
        <v>36008</v>
      </c>
      <c r="F89" s="3" t="s">
        <v>54</v>
      </c>
      <c r="G89" s="5">
        <v>38777</v>
      </c>
      <c r="H89" s="6">
        <v>43026000</v>
      </c>
      <c r="I89" s="6">
        <v>40078000</v>
      </c>
      <c r="J89" s="7">
        <v>34866000</v>
      </c>
    </row>
    <row r="90" spans="2:10">
      <c r="B90" s="3" t="s">
        <v>113</v>
      </c>
      <c r="C90" s="3" t="s">
        <v>150</v>
      </c>
      <c r="D90" s="3" t="s">
        <v>12</v>
      </c>
      <c r="E90" s="4">
        <v>38291</v>
      </c>
      <c r="F90" s="3" t="s">
        <v>17</v>
      </c>
      <c r="G90" s="5">
        <v>41152</v>
      </c>
      <c r="H90" s="6">
        <v>45090000</v>
      </c>
      <c r="I90" s="6">
        <v>39640000</v>
      </c>
      <c r="J90" s="7">
        <v>9746000</v>
      </c>
    </row>
    <row r="91" spans="2:10">
      <c r="B91" s="3" t="s">
        <v>55</v>
      </c>
      <c r="C91" s="3" t="s">
        <v>151</v>
      </c>
      <c r="D91" s="3" t="s">
        <v>27</v>
      </c>
      <c r="E91" s="4">
        <v>33879</v>
      </c>
      <c r="F91" s="3" t="s">
        <v>78</v>
      </c>
      <c r="G91" s="5">
        <v>38232</v>
      </c>
      <c r="H91" s="6">
        <v>11230000</v>
      </c>
      <c r="I91" s="6">
        <v>20760000</v>
      </c>
      <c r="J91" s="7">
        <v>2471000</v>
      </c>
    </row>
    <row r="92" spans="2:10">
      <c r="B92" s="3" t="s">
        <v>94</v>
      </c>
      <c r="C92" s="3" t="s">
        <v>152</v>
      </c>
      <c r="D92" s="3" t="s">
        <v>12</v>
      </c>
      <c r="E92" s="4">
        <v>33083</v>
      </c>
      <c r="F92" s="9" t="s">
        <v>54</v>
      </c>
      <c r="G92" s="5">
        <v>34393</v>
      </c>
      <c r="H92" s="6">
        <v>82114000</v>
      </c>
      <c r="I92" s="6">
        <v>86314000</v>
      </c>
      <c r="J92" s="7">
        <v>71783000</v>
      </c>
    </row>
    <row r="93" spans="2:10">
      <c r="B93" s="3" t="s">
        <v>49</v>
      </c>
      <c r="C93" s="3" t="s">
        <v>153</v>
      </c>
      <c r="D93" s="3" t="s">
        <v>27</v>
      </c>
      <c r="E93" s="4">
        <v>38519</v>
      </c>
      <c r="F93" s="3" t="s">
        <v>13</v>
      </c>
      <c r="G93" s="5">
        <v>41198</v>
      </c>
      <c r="H93" s="6">
        <v>15408000</v>
      </c>
      <c r="I93" s="6">
        <v>11458000</v>
      </c>
      <c r="J93" s="7">
        <v>6834000</v>
      </c>
    </row>
    <row r="94" spans="2:10">
      <c r="B94" s="3" t="s">
        <v>113</v>
      </c>
      <c r="C94" s="3" t="s">
        <v>154</v>
      </c>
      <c r="D94" s="3" t="s">
        <v>155</v>
      </c>
      <c r="E94" s="4">
        <v>36288</v>
      </c>
      <c r="F94" s="3" t="s">
        <v>20</v>
      </c>
      <c r="G94" s="5">
        <v>39271</v>
      </c>
      <c r="H94" s="6">
        <v>49266000</v>
      </c>
      <c r="I94" s="6">
        <v>33466000</v>
      </c>
      <c r="J94" s="7">
        <v>15386000</v>
      </c>
    </row>
    <row r="95" spans="2:10">
      <c r="B95" s="3" t="s">
        <v>68</v>
      </c>
      <c r="C95" s="3" t="s">
        <v>156</v>
      </c>
      <c r="D95" s="3" t="s">
        <v>82</v>
      </c>
      <c r="E95" s="4">
        <v>33977</v>
      </c>
      <c r="F95" s="3" t="s">
        <v>20</v>
      </c>
      <c r="G95" s="5">
        <v>35650</v>
      </c>
      <c r="H95" s="6">
        <v>67974000</v>
      </c>
      <c r="I95" s="6">
        <v>69824000</v>
      </c>
      <c r="J95" s="7">
        <v>39010000</v>
      </c>
    </row>
    <row r="96" spans="2:10">
      <c r="B96" s="3" t="s">
        <v>87</v>
      </c>
      <c r="C96" s="3" t="s">
        <v>157</v>
      </c>
      <c r="D96" s="3" t="s">
        <v>31</v>
      </c>
      <c r="E96" s="4">
        <v>36278</v>
      </c>
      <c r="F96" s="3" t="s">
        <v>13</v>
      </c>
      <c r="G96" s="5">
        <v>37769</v>
      </c>
      <c r="H96" s="6">
        <v>40503600</v>
      </c>
      <c r="I96" s="6">
        <v>43504000</v>
      </c>
      <c r="J96" s="7">
        <v>1701000</v>
      </c>
    </row>
    <row r="97" spans="2:10">
      <c r="B97" s="3" t="s">
        <v>123</v>
      </c>
      <c r="C97" s="3" t="s">
        <v>158</v>
      </c>
      <c r="D97" s="3" t="s">
        <v>37</v>
      </c>
      <c r="E97" s="4">
        <v>29967</v>
      </c>
      <c r="F97" s="3" t="s">
        <v>17</v>
      </c>
      <c r="G97" s="5">
        <v>32189</v>
      </c>
      <c r="H97" s="6">
        <v>68642000</v>
      </c>
      <c r="I97" s="6">
        <v>52142000</v>
      </c>
      <c r="J97" s="7">
        <v>8206000</v>
      </c>
    </row>
    <row r="98" spans="2:10">
      <c r="B98" s="3" t="s">
        <v>125</v>
      </c>
      <c r="C98" s="3" t="s">
        <v>159</v>
      </c>
      <c r="D98" s="3" t="s">
        <v>37</v>
      </c>
      <c r="E98" s="4">
        <v>38566</v>
      </c>
      <c r="F98" s="10" t="s">
        <v>148</v>
      </c>
      <c r="G98" s="5">
        <v>39204</v>
      </c>
      <c r="H98" s="6">
        <v>31894560</v>
      </c>
      <c r="I98" s="6">
        <v>40076400</v>
      </c>
      <c r="J98" s="7">
        <v>962000</v>
      </c>
    </row>
    <row r="99" spans="2:10">
      <c r="B99" s="3" t="s">
        <v>25</v>
      </c>
      <c r="C99" s="3" t="s">
        <v>160</v>
      </c>
      <c r="D99" s="3" t="s">
        <v>108</v>
      </c>
      <c r="E99" s="4">
        <v>30765</v>
      </c>
      <c r="F99" s="3" t="s">
        <v>78</v>
      </c>
      <c r="G99" s="5">
        <v>34113</v>
      </c>
      <c r="H99" s="6">
        <v>22460000</v>
      </c>
      <c r="I99" s="6">
        <v>13980000</v>
      </c>
      <c r="J99" s="7">
        <v>3683000</v>
      </c>
    </row>
    <row r="100" spans="2:10">
      <c r="B100" s="3" t="s">
        <v>14</v>
      </c>
      <c r="C100" s="3" t="s">
        <v>161</v>
      </c>
      <c r="D100" s="3" t="s">
        <v>12</v>
      </c>
      <c r="E100" s="4">
        <v>38228</v>
      </c>
      <c r="F100" s="3" t="s">
        <v>13</v>
      </c>
      <c r="G100" s="5">
        <v>40784</v>
      </c>
      <c r="H100" s="6">
        <v>32807910</v>
      </c>
      <c r="I100" s="6">
        <v>45049000</v>
      </c>
      <c r="J100" s="7">
        <v>37147000</v>
      </c>
    </row>
    <row r="101" spans="2:10">
      <c r="B101" s="3" t="s">
        <v>59</v>
      </c>
      <c r="C101" s="3" t="s">
        <v>162</v>
      </c>
      <c r="D101" s="3" t="s">
        <v>82</v>
      </c>
      <c r="E101" s="4">
        <v>33724</v>
      </c>
      <c r="F101" s="3" t="s">
        <v>17</v>
      </c>
      <c r="G101" s="5">
        <v>36249</v>
      </c>
      <c r="H101" s="6">
        <v>49332000</v>
      </c>
      <c r="I101" s="6">
        <v>59682000</v>
      </c>
      <c r="J101" s="7">
        <v>6169000</v>
      </c>
    </row>
    <row r="102" spans="2:10">
      <c r="B102" s="3" t="s">
        <v>98</v>
      </c>
      <c r="C102" s="3" t="s">
        <v>163</v>
      </c>
      <c r="D102" s="3" t="s">
        <v>41</v>
      </c>
      <c r="E102" s="4">
        <v>35422</v>
      </c>
      <c r="F102" s="3" t="s">
        <v>24</v>
      </c>
      <c r="G102" s="5">
        <v>37734</v>
      </c>
      <c r="H102" s="6">
        <v>10926000</v>
      </c>
      <c r="I102" s="6">
        <v>11236000</v>
      </c>
      <c r="J102" s="7">
        <v>8238000</v>
      </c>
    </row>
    <row r="103" spans="2:10">
      <c r="B103" s="3" t="s">
        <v>113</v>
      </c>
      <c r="C103" s="3" t="s">
        <v>164</v>
      </c>
      <c r="D103" s="3" t="s">
        <v>27</v>
      </c>
      <c r="E103" s="4">
        <v>32972</v>
      </c>
      <c r="F103" s="3" t="s">
        <v>13</v>
      </c>
      <c r="G103" s="5">
        <v>33247</v>
      </c>
      <c r="H103" s="6">
        <v>50718000</v>
      </c>
      <c r="I103" s="6">
        <v>50718000</v>
      </c>
      <c r="J103" s="7">
        <v>47989000</v>
      </c>
    </row>
    <row r="104" spans="2:10">
      <c r="B104" s="3" t="s">
        <v>52</v>
      </c>
      <c r="C104" s="3" t="s">
        <v>165</v>
      </c>
      <c r="D104" s="3" t="s">
        <v>108</v>
      </c>
      <c r="E104" s="4">
        <v>38228</v>
      </c>
      <c r="F104" s="3" t="s">
        <v>29</v>
      </c>
      <c r="G104" s="5">
        <v>41819</v>
      </c>
      <c r="H104" s="6">
        <v>15583400</v>
      </c>
      <c r="I104" s="6">
        <v>19033400</v>
      </c>
      <c r="J104" s="7">
        <v>3857000</v>
      </c>
    </row>
    <row r="105" spans="2:10">
      <c r="B105" s="3" t="s">
        <v>125</v>
      </c>
      <c r="C105" s="3" t="s">
        <v>166</v>
      </c>
      <c r="D105" s="3" t="s">
        <v>27</v>
      </c>
      <c r="E105" s="4">
        <v>30295</v>
      </c>
      <c r="F105" s="3" t="s">
        <v>24</v>
      </c>
      <c r="G105" s="5">
        <v>34890</v>
      </c>
      <c r="H105" s="6">
        <v>35024000</v>
      </c>
      <c r="I105" s="6">
        <v>43704000</v>
      </c>
      <c r="J105" s="7">
        <v>2827000</v>
      </c>
    </row>
    <row r="106" spans="2:10">
      <c r="B106" s="3" t="s">
        <v>46</v>
      </c>
      <c r="C106" s="3" t="s">
        <v>167</v>
      </c>
      <c r="D106" s="3" t="s">
        <v>41</v>
      </c>
      <c r="E106" s="4">
        <v>30456</v>
      </c>
      <c r="F106" s="9" t="s">
        <v>38</v>
      </c>
      <c r="G106" s="5">
        <v>33623</v>
      </c>
      <c r="H106" s="6">
        <v>15484000</v>
      </c>
      <c r="I106" s="6">
        <v>10734000</v>
      </c>
      <c r="J106" s="7">
        <v>7663000</v>
      </c>
    </row>
    <row r="107" spans="2:10">
      <c r="B107" s="3" t="s">
        <v>87</v>
      </c>
      <c r="C107" s="3" t="s">
        <v>168</v>
      </c>
      <c r="D107" s="3" t="s">
        <v>41</v>
      </c>
      <c r="E107" s="4">
        <v>29573</v>
      </c>
      <c r="F107" s="3" t="s">
        <v>17</v>
      </c>
      <c r="G107" s="5">
        <v>33560</v>
      </c>
      <c r="H107" s="6">
        <v>10194400</v>
      </c>
      <c r="I107" s="6">
        <v>16404400</v>
      </c>
      <c r="J107" s="7">
        <v>1794000</v>
      </c>
    </row>
    <row r="108" spans="2:10">
      <c r="B108" s="3" t="s">
        <v>63</v>
      </c>
      <c r="C108" s="3" t="s">
        <v>169</v>
      </c>
      <c r="D108" s="3" t="s">
        <v>12</v>
      </c>
      <c r="E108" s="4">
        <v>32871</v>
      </c>
      <c r="F108" s="3" t="s">
        <v>24</v>
      </c>
      <c r="G108" s="5">
        <v>37528</v>
      </c>
      <c r="H108" s="6">
        <v>57246000</v>
      </c>
      <c r="I108" s="6">
        <v>57246000</v>
      </c>
      <c r="J108" s="7">
        <v>41566000</v>
      </c>
    </row>
    <row r="109" spans="2:10">
      <c r="B109" s="3" t="s">
        <v>125</v>
      </c>
      <c r="C109" s="3" t="s">
        <v>170</v>
      </c>
      <c r="D109" s="3" t="s">
        <v>108</v>
      </c>
      <c r="E109" s="4">
        <v>29617</v>
      </c>
      <c r="F109" s="3" t="s">
        <v>54</v>
      </c>
      <c r="G109" s="5">
        <v>33938</v>
      </c>
      <c r="H109" s="6">
        <v>48380400</v>
      </c>
      <c r="I109" s="6">
        <v>59306000</v>
      </c>
      <c r="J109" s="7">
        <v>2639000</v>
      </c>
    </row>
    <row r="110" spans="2:10">
      <c r="B110" s="3" t="s">
        <v>10</v>
      </c>
      <c r="C110" s="3" t="s">
        <v>171</v>
      </c>
      <c r="D110" s="3" t="s">
        <v>27</v>
      </c>
      <c r="E110" s="4">
        <v>31284</v>
      </c>
      <c r="F110" s="3" t="s">
        <v>24</v>
      </c>
      <c r="G110" s="5">
        <v>33841</v>
      </c>
      <c r="H110" s="6">
        <v>80267000</v>
      </c>
      <c r="I110" s="6">
        <v>80267000</v>
      </c>
      <c r="J110" s="7">
        <v>77851000</v>
      </c>
    </row>
    <row r="111" spans="2:10">
      <c r="B111" s="3" t="s">
        <v>25</v>
      </c>
      <c r="C111" s="3" t="s">
        <v>172</v>
      </c>
      <c r="D111" s="3" t="s">
        <v>23</v>
      </c>
      <c r="E111" s="4">
        <v>34145</v>
      </c>
      <c r="F111" s="3" t="s">
        <v>54</v>
      </c>
      <c r="G111" s="5">
        <v>38862</v>
      </c>
      <c r="H111" s="6">
        <v>19956000</v>
      </c>
      <c r="I111" s="6">
        <v>19018000</v>
      </c>
      <c r="J111" s="7">
        <v>14070000</v>
      </c>
    </row>
    <row r="112" spans="2:10">
      <c r="B112" s="3" t="s">
        <v>59</v>
      </c>
      <c r="C112" s="3" t="s">
        <v>173</v>
      </c>
      <c r="D112" s="3" t="s">
        <v>27</v>
      </c>
      <c r="E112" s="4">
        <v>33768</v>
      </c>
      <c r="F112" s="3" t="s">
        <v>24</v>
      </c>
      <c r="G112" s="5">
        <v>36598</v>
      </c>
      <c r="H112" s="6">
        <v>48294000</v>
      </c>
      <c r="I112" s="6">
        <v>44344000</v>
      </c>
      <c r="J112" s="7">
        <v>6391000</v>
      </c>
    </row>
    <row r="113" spans="2:10">
      <c r="B113" s="3" t="s">
        <v>25</v>
      </c>
      <c r="C113" s="3" t="s">
        <v>174</v>
      </c>
      <c r="D113" s="3" t="s">
        <v>37</v>
      </c>
      <c r="E113" s="4">
        <v>33724</v>
      </c>
      <c r="F113" s="3" t="s">
        <v>103</v>
      </c>
      <c r="G113" s="5">
        <v>34941</v>
      </c>
      <c r="H113" s="6">
        <v>54700000</v>
      </c>
      <c r="I113" s="6">
        <v>48650000</v>
      </c>
      <c r="J113" s="7">
        <v>2288000</v>
      </c>
    </row>
    <row r="114" spans="2:10">
      <c r="B114" s="3" t="s">
        <v>52</v>
      </c>
      <c r="C114" s="3" t="s">
        <v>175</v>
      </c>
      <c r="D114" s="3" t="s">
        <v>37</v>
      </c>
      <c r="E114" s="4">
        <v>36199</v>
      </c>
      <c r="F114" s="3" t="s">
        <v>20</v>
      </c>
      <c r="G114" s="5">
        <v>39394</v>
      </c>
      <c r="H114" s="6">
        <v>15204540</v>
      </c>
      <c r="I114" s="6">
        <v>10818000</v>
      </c>
      <c r="J114" s="7">
        <v>9871000</v>
      </c>
    </row>
    <row r="115" spans="2:10">
      <c r="B115" s="3" t="s">
        <v>87</v>
      </c>
      <c r="C115" s="3" t="s">
        <v>176</v>
      </c>
      <c r="D115" s="3" t="s">
        <v>37</v>
      </c>
      <c r="E115" s="4">
        <v>31575</v>
      </c>
      <c r="F115" s="3" t="s">
        <v>24</v>
      </c>
      <c r="G115" s="5">
        <v>31758</v>
      </c>
      <c r="H115" s="6">
        <v>16389000</v>
      </c>
      <c r="I115" s="6">
        <v>18156000</v>
      </c>
      <c r="J115" s="7">
        <v>155000</v>
      </c>
    </row>
    <row r="116" spans="2:10">
      <c r="B116" s="3" t="s">
        <v>76</v>
      </c>
      <c r="C116" s="3" t="s">
        <v>177</v>
      </c>
      <c r="D116" s="3" t="s">
        <v>31</v>
      </c>
      <c r="E116" s="4">
        <v>32183</v>
      </c>
      <c r="F116" s="3" t="s">
        <v>24</v>
      </c>
      <c r="G116" s="5">
        <v>32638</v>
      </c>
      <c r="H116" s="6">
        <v>12758000</v>
      </c>
      <c r="I116" s="6">
        <v>11258000</v>
      </c>
      <c r="J116" s="7">
        <v>1218000</v>
      </c>
    </row>
    <row r="117" spans="2:10">
      <c r="B117" s="3" t="s">
        <v>74</v>
      </c>
      <c r="C117" s="3" t="s">
        <v>178</v>
      </c>
      <c r="D117" s="3" t="s">
        <v>12</v>
      </c>
      <c r="E117" s="4">
        <v>29617</v>
      </c>
      <c r="F117" s="3" t="s">
        <v>13</v>
      </c>
      <c r="G117" s="5">
        <v>32539</v>
      </c>
      <c r="H117" s="6">
        <v>29523600</v>
      </c>
      <c r="I117" s="6">
        <v>34042000</v>
      </c>
      <c r="J117" s="7">
        <v>11856000</v>
      </c>
    </row>
    <row r="118" spans="2:10">
      <c r="B118" s="3" t="s">
        <v>72</v>
      </c>
      <c r="C118" s="3" t="s">
        <v>179</v>
      </c>
      <c r="D118" s="3" t="s">
        <v>135</v>
      </c>
      <c r="E118" s="4">
        <v>33655</v>
      </c>
      <c r="F118" s="3" t="s">
        <v>13</v>
      </c>
      <c r="G118" s="5">
        <v>34110</v>
      </c>
      <c r="H118" s="6">
        <v>6350000</v>
      </c>
      <c r="I118" s="6">
        <v>5600000</v>
      </c>
      <c r="J118" s="7">
        <v>803000</v>
      </c>
    </row>
    <row r="119" spans="2:10">
      <c r="B119" s="3" t="s">
        <v>94</v>
      </c>
      <c r="C119" s="3" t="s">
        <v>180</v>
      </c>
      <c r="D119" s="3" t="s">
        <v>108</v>
      </c>
      <c r="E119" s="4">
        <v>37151</v>
      </c>
      <c r="F119" s="3" t="s">
        <v>17</v>
      </c>
      <c r="G119" s="5">
        <v>41046</v>
      </c>
      <c r="H119" s="6">
        <v>41072000</v>
      </c>
      <c r="I119" s="6">
        <v>44072000</v>
      </c>
      <c r="J119" s="7">
        <v>33085000</v>
      </c>
    </row>
    <row r="120" spans="2:10">
      <c r="B120" s="3" t="s">
        <v>55</v>
      </c>
      <c r="C120" s="3" t="s">
        <v>181</v>
      </c>
      <c r="D120" s="3" t="s">
        <v>37</v>
      </c>
      <c r="E120" s="4">
        <v>38311</v>
      </c>
      <c r="F120" s="3" t="s">
        <v>17</v>
      </c>
      <c r="G120" s="5">
        <v>40928</v>
      </c>
      <c r="H120" s="6">
        <v>19268040</v>
      </c>
      <c r="I120" s="6">
        <v>17607400</v>
      </c>
      <c r="J120" s="7">
        <v>5147000</v>
      </c>
    </row>
    <row r="121" spans="2:10">
      <c r="B121" s="3" t="s">
        <v>76</v>
      </c>
      <c r="C121" s="3" t="s">
        <v>182</v>
      </c>
      <c r="D121" s="3" t="s">
        <v>155</v>
      </c>
      <c r="E121" s="4">
        <v>31575</v>
      </c>
      <c r="F121" s="3" t="s">
        <v>78</v>
      </c>
      <c r="G121" s="5">
        <v>31575</v>
      </c>
      <c r="H121" s="6">
        <v>9650000</v>
      </c>
      <c r="I121" s="6">
        <v>10300000</v>
      </c>
      <c r="J121" s="7">
        <v>6735000</v>
      </c>
    </row>
    <row r="122" spans="2:10">
      <c r="B122" s="3" t="s">
        <v>46</v>
      </c>
      <c r="C122" s="3" t="s">
        <v>183</v>
      </c>
      <c r="D122" s="3" t="s">
        <v>27</v>
      </c>
      <c r="E122" s="4">
        <v>31332</v>
      </c>
      <c r="F122" s="3" t="s">
        <v>38</v>
      </c>
      <c r="G122" s="5">
        <v>32367</v>
      </c>
      <c r="H122" s="6">
        <v>13618000</v>
      </c>
      <c r="I122" s="6">
        <v>17818000</v>
      </c>
      <c r="J122" s="7">
        <v>7100000</v>
      </c>
    </row>
    <row r="123" spans="2:10">
      <c r="B123" s="3" t="s">
        <v>25</v>
      </c>
      <c r="C123" s="3" t="s">
        <v>184</v>
      </c>
      <c r="D123" s="3" t="s">
        <v>155</v>
      </c>
      <c r="E123" s="4">
        <v>30620</v>
      </c>
      <c r="F123" s="3" t="s">
        <v>17</v>
      </c>
      <c r="G123" s="5">
        <v>31685</v>
      </c>
      <c r="H123" s="6">
        <v>13011000</v>
      </c>
      <c r="I123" s="6">
        <v>18539200</v>
      </c>
      <c r="J123" s="7">
        <v>7669000</v>
      </c>
    </row>
    <row r="124" spans="2:10">
      <c r="B124" s="3" t="s">
        <v>74</v>
      </c>
      <c r="C124" s="3" t="s">
        <v>185</v>
      </c>
      <c r="D124" s="3" t="s">
        <v>31</v>
      </c>
      <c r="E124" s="4">
        <v>37151</v>
      </c>
      <c r="F124" s="3" t="s">
        <v>54</v>
      </c>
      <c r="G124" s="5">
        <v>42386</v>
      </c>
      <c r="H124" s="6">
        <v>71640600</v>
      </c>
      <c r="I124" s="6">
        <v>94662000</v>
      </c>
      <c r="J124" s="7">
        <v>80560000</v>
      </c>
    </row>
    <row r="125" spans="2:10">
      <c r="B125" s="3" t="s">
        <v>35</v>
      </c>
      <c r="C125" s="3" t="s">
        <v>186</v>
      </c>
      <c r="D125" s="3" t="s">
        <v>12</v>
      </c>
      <c r="E125" s="4">
        <v>32830</v>
      </c>
      <c r="F125" s="3" t="s">
        <v>13</v>
      </c>
      <c r="G125" s="5">
        <v>36848</v>
      </c>
      <c r="H125" s="6">
        <v>35012000</v>
      </c>
      <c r="I125" s="6">
        <v>46204090</v>
      </c>
      <c r="J125" s="7">
        <v>41427000</v>
      </c>
    </row>
    <row r="126" spans="2:10">
      <c r="B126" s="3" t="s">
        <v>145</v>
      </c>
      <c r="C126" s="3" t="s">
        <v>187</v>
      </c>
      <c r="D126" s="3" t="s">
        <v>12</v>
      </c>
      <c r="E126" s="4">
        <v>37007</v>
      </c>
      <c r="F126" s="3" t="s">
        <v>24</v>
      </c>
      <c r="G126" s="5">
        <v>38743</v>
      </c>
      <c r="H126" s="6">
        <v>13890000</v>
      </c>
      <c r="I126" s="6">
        <v>15390000</v>
      </c>
      <c r="J126" s="7">
        <v>565000</v>
      </c>
    </row>
    <row r="127" spans="2:10">
      <c r="B127" s="3" t="s">
        <v>10</v>
      </c>
      <c r="C127" s="3" t="s">
        <v>188</v>
      </c>
      <c r="D127" s="3" t="s">
        <v>12</v>
      </c>
      <c r="E127" s="4">
        <v>33557</v>
      </c>
      <c r="F127" s="3" t="s">
        <v>24</v>
      </c>
      <c r="G127" s="5">
        <v>35018</v>
      </c>
      <c r="H127" s="6">
        <v>35900000</v>
      </c>
      <c r="I127" s="6">
        <v>31950000</v>
      </c>
      <c r="J127" s="7">
        <v>26290000</v>
      </c>
    </row>
  </sheetData>
  <mergeCells count="1">
    <mergeCell ref="B1:J1"/>
  </mergeCells>
  <phoneticPr fontId="6" type="noConversion"/>
  <conditionalFormatting sqref="D4:D127">
    <cfRule type="containsText" dxfId="12" priority="9" operator="containsText" text="영업총괄팀">
      <formula>NOT(ISERROR(SEARCH("영업총괄팀",D4)))</formula>
    </cfRule>
  </conditionalFormatting>
  <conditionalFormatting sqref="E4:E127">
    <cfRule type="cellIs" dxfId="11" priority="8" operator="greaterThanOrEqual">
      <formula>36526</formula>
    </cfRule>
  </conditionalFormatting>
  <conditionalFormatting sqref="G4:G127">
    <cfRule type="top10" dxfId="10" priority="7" rank="5"/>
  </conditionalFormatting>
  <conditionalFormatting sqref="H4:H12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{0B5C2EE0-D452-4EB5-983D-E6375CEBF167}</x14:id>
        </ext>
      </extLst>
    </cfRule>
  </conditionalFormatting>
  <conditionalFormatting sqref="I4:I12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127">
    <cfRule type="iconSet" priority="2">
      <iconSet iconSet="3Arrows">
        <cfvo type="percent" val="0"/>
        <cfvo type="num" val="10000000"/>
        <cfvo type="num" val="50000000"/>
      </iconSet>
    </cfRule>
  </conditionalFormatting>
  <conditionalFormatting sqref="B3:J127">
    <cfRule type="expression" dxfId="9" priority="1">
      <formula>$F3="부장"</formula>
    </cfRule>
  </conditionalFormatting>
  <pageMargins left="0.70866141732283472" right="0.70866141732283472" top="0.74803149606299213" bottom="0.74803149606299213" header="0.31496062992125984" footer="0.31496062992125984"/>
  <pageSetup scale="84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5C2EE0-D452-4EB5-983D-E6375CEBF1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H4:H127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showGridLines="0" tabSelected="1" workbookViewId="0">
      <selection activeCell="H7" sqref="H7"/>
    </sheetView>
  </sheetViews>
  <sheetFormatPr defaultRowHeight="16.5"/>
  <cols>
    <col min="1" max="1" width="11.625" customWidth="1"/>
    <col min="2" max="2" width="24.875" bestFit="1" customWidth="1"/>
    <col min="3" max="4" width="11.375" customWidth="1"/>
    <col min="5" max="6" width="24.75" customWidth="1"/>
    <col min="7" max="7" width="15.375" bestFit="1" customWidth="1"/>
  </cols>
  <sheetData>
    <row r="2" spans="1:7" ht="31.5">
      <c r="A2" s="109" t="s">
        <v>189</v>
      </c>
      <c r="B2" s="109"/>
      <c r="C2" s="109"/>
      <c r="D2" s="109"/>
      <c r="E2" s="109"/>
      <c r="F2" s="109"/>
      <c r="G2" s="109"/>
    </row>
    <row r="4" spans="1:7">
      <c r="A4" s="11" t="s">
        <v>190</v>
      </c>
      <c r="B4" s="11" t="s">
        <v>191</v>
      </c>
      <c r="C4" s="11" t="s">
        <v>192</v>
      </c>
      <c r="D4" s="11" t="s">
        <v>193</v>
      </c>
      <c r="E4" s="11" t="s">
        <v>194</v>
      </c>
      <c r="F4" s="11" t="s">
        <v>195</v>
      </c>
      <c r="G4" s="11" t="s">
        <v>196</v>
      </c>
    </row>
    <row r="5" spans="1:7">
      <c r="A5" s="12" t="s">
        <v>197</v>
      </c>
      <c r="B5" s="12" t="s">
        <v>198</v>
      </c>
      <c r="C5" s="13">
        <v>2000</v>
      </c>
      <c r="D5" s="13">
        <v>4000</v>
      </c>
      <c r="E5" s="14">
        <f t="shared" ref="E5:E26" si="0">D5-C5</f>
        <v>2000</v>
      </c>
      <c r="F5" s="15">
        <f t="shared" ref="F5:F26" si="1">E5/C5</f>
        <v>1</v>
      </c>
      <c r="G5" s="16">
        <v>4</v>
      </c>
    </row>
    <row r="6" spans="1:7">
      <c r="A6" s="12" t="s">
        <v>199</v>
      </c>
      <c r="B6" s="12" t="s">
        <v>200</v>
      </c>
      <c r="C6" s="13">
        <v>3000</v>
      </c>
      <c r="D6" s="13">
        <v>5000</v>
      </c>
      <c r="E6" s="14">
        <f t="shared" si="0"/>
        <v>2000</v>
      </c>
      <c r="F6" s="15">
        <f t="shared" si="1"/>
        <v>0.66666666666666663</v>
      </c>
      <c r="G6" s="16">
        <v>3</v>
      </c>
    </row>
    <row r="7" spans="1:7">
      <c r="A7" s="12" t="s">
        <v>201</v>
      </c>
      <c r="B7" s="12" t="s">
        <v>202</v>
      </c>
      <c r="C7" s="13">
        <v>4900</v>
      </c>
      <c r="D7" s="13">
        <v>14000</v>
      </c>
      <c r="E7" s="14">
        <f t="shared" si="0"/>
        <v>9100</v>
      </c>
      <c r="F7" s="15">
        <f t="shared" si="1"/>
        <v>1.8571428571428572</v>
      </c>
      <c r="G7" s="16">
        <v>5</v>
      </c>
    </row>
    <row r="8" spans="1:7">
      <c r="A8" s="12" t="s">
        <v>203</v>
      </c>
      <c r="B8" s="12" t="s">
        <v>204</v>
      </c>
      <c r="C8" s="13">
        <v>6200</v>
      </c>
      <c r="D8" s="13">
        <v>24000</v>
      </c>
      <c r="E8" s="14">
        <f t="shared" si="0"/>
        <v>17800</v>
      </c>
      <c r="F8" s="15">
        <f t="shared" si="1"/>
        <v>2.870967741935484</v>
      </c>
      <c r="G8" s="16">
        <v>5</v>
      </c>
    </row>
    <row r="9" spans="1:7">
      <c r="A9" s="12" t="s">
        <v>201</v>
      </c>
      <c r="B9" s="12" t="s">
        <v>205</v>
      </c>
      <c r="C9" s="13">
        <v>7500</v>
      </c>
      <c r="D9" s="13">
        <v>5000</v>
      </c>
      <c r="E9" s="14">
        <f t="shared" si="0"/>
        <v>-2500</v>
      </c>
      <c r="F9" s="15">
        <f t="shared" si="1"/>
        <v>-0.33333333333333331</v>
      </c>
      <c r="G9" s="16">
        <v>1</v>
      </c>
    </row>
    <row r="10" spans="1:7">
      <c r="A10" s="12" t="s">
        <v>201</v>
      </c>
      <c r="B10" s="12" t="s">
        <v>206</v>
      </c>
      <c r="C10" s="13">
        <v>7800</v>
      </c>
      <c r="D10" s="13">
        <v>25000</v>
      </c>
      <c r="E10" s="14">
        <f t="shared" si="0"/>
        <v>17200</v>
      </c>
      <c r="F10" s="15">
        <f t="shared" si="1"/>
        <v>2.2051282051282053</v>
      </c>
      <c r="G10" s="16">
        <v>5</v>
      </c>
    </row>
    <row r="11" spans="1:7">
      <c r="A11" s="12" t="s">
        <v>207</v>
      </c>
      <c r="B11" s="12" t="s">
        <v>208</v>
      </c>
      <c r="C11" s="13">
        <v>8500</v>
      </c>
      <c r="D11" s="13">
        <v>16000</v>
      </c>
      <c r="E11" s="14">
        <f t="shared" si="0"/>
        <v>7500</v>
      </c>
      <c r="F11" s="15">
        <f t="shared" si="1"/>
        <v>0.88235294117647056</v>
      </c>
      <c r="G11" s="16">
        <v>5</v>
      </c>
    </row>
    <row r="12" spans="1:7">
      <c r="A12" s="12" t="s">
        <v>201</v>
      </c>
      <c r="B12" s="12" t="s">
        <v>209</v>
      </c>
      <c r="C12" s="13">
        <v>9500</v>
      </c>
      <c r="D12" s="13">
        <v>18000</v>
      </c>
      <c r="E12" s="14">
        <f t="shared" si="0"/>
        <v>8500</v>
      </c>
      <c r="F12" s="15">
        <f t="shared" si="1"/>
        <v>0.89473684210526316</v>
      </c>
      <c r="G12" s="16">
        <v>2</v>
      </c>
    </row>
    <row r="13" spans="1:7">
      <c r="A13" s="12" t="s">
        <v>207</v>
      </c>
      <c r="B13" s="12" t="s">
        <v>210</v>
      </c>
      <c r="C13" s="13">
        <v>9600</v>
      </c>
      <c r="D13" s="13">
        <v>13000</v>
      </c>
      <c r="E13" s="14">
        <f t="shared" si="0"/>
        <v>3400</v>
      </c>
      <c r="F13" s="15">
        <f t="shared" si="1"/>
        <v>0.35416666666666669</v>
      </c>
      <c r="G13" s="16">
        <v>1</v>
      </c>
    </row>
    <row r="14" spans="1:7">
      <c r="A14" s="12" t="s">
        <v>197</v>
      </c>
      <c r="B14" s="12" t="s">
        <v>211</v>
      </c>
      <c r="C14" s="13">
        <v>9700</v>
      </c>
      <c r="D14" s="13">
        <v>17000</v>
      </c>
      <c r="E14" s="14">
        <f t="shared" si="0"/>
        <v>7300</v>
      </c>
      <c r="F14" s="15">
        <f t="shared" si="1"/>
        <v>0.75257731958762886</v>
      </c>
      <c r="G14" s="16">
        <v>3</v>
      </c>
    </row>
    <row r="15" spans="1:7">
      <c r="A15" s="12" t="s">
        <v>203</v>
      </c>
      <c r="B15" s="12" t="s">
        <v>212</v>
      </c>
      <c r="C15" s="13">
        <v>9750</v>
      </c>
      <c r="D15" s="13">
        <v>13000</v>
      </c>
      <c r="E15" s="14">
        <f t="shared" si="0"/>
        <v>3250</v>
      </c>
      <c r="F15" s="15">
        <f t="shared" si="1"/>
        <v>0.33333333333333331</v>
      </c>
      <c r="G15" s="16">
        <v>4</v>
      </c>
    </row>
    <row r="16" spans="1:7">
      <c r="A16" s="12" t="s">
        <v>203</v>
      </c>
      <c r="B16" s="12" t="s">
        <v>213</v>
      </c>
      <c r="C16" s="13">
        <v>11000</v>
      </c>
      <c r="D16" s="13">
        <v>21000</v>
      </c>
      <c r="E16" s="14">
        <f t="shared" si="0"/>
        <v>10000</v>
      </c>
      <c r="F16" s="15">
        <f t="shared" si="1"/>
        <v>0.90909090909090906</v>
      </c>
      <c r="G16" s="16">
        <v>5</v>
      </c>
    </row>
    <row r="17" spans="1:7">
      <c r="A17" s="12" t="s">
        <v>199</v>
      </c>
      <c r="B17" s="12" t="s">
        <v>214</v>
      </c>
      <c r="C17" s="13">
        <v>13800</v>
      </c>
      <c r="D17" s="13">
        <v>19000</v>
      </c>
      <c r="E17" s="14">
        <f t="shared" si="0"/>
        <v>5200</v>
      </c>
      <c r="F17" s="15">
        <f t="shared" si="1"/>
        <v>0.37681159420289856</v>
      </c>
      <c r="G17" s="16">
        <v>3</v>
      </c>
    </row>
    <row r="18" spans="1:7">
      <c r="A18" s="12" t="s">
        <v>203</v>
      </c>
      <c r="B18" s="12" t="s">
        <v>215</v>
      </c>
      <c r="C18" s="13">
        <v>13900</v>
      </c>
      <c r="D18" s="13">
        <v>28000</v>
      </c>
      <c r="E18" s="14">
        <f t="shared" si="0"/>
        <v>14100</v>
      </c>
      <c r="F18" s="15">
        <f t="shared" si="1"/>
        <v>1.014388489208633</v>
      </c>
      <c r="G18" s="16">
        <v>2</v>
      </c>
    </row>
    <row r="19" spans="1:7">
      <c r="A19" s="12" t="s">
        <v>197</v>
      </c>
      <c r="B19" s="12" t="s">
        <v>216</v>
      </c>
      <c r="C19" s="13">
        <v>14300</v>
      </c>
      <c r="D19" s="13">
        <v>22000</v>
      </c>
      <c r="E19" s="14">
        <f t="shared" si="0"/>
        <v>7700</v>
      </c>
      <c r="F19" s="15">
        <f t="shared" si="1"/>
        <v>0.53846153846153844</v>
      </c>
      <c r="G19" s="16">
        <v>4</v>
      </c>
    </row>
    <row r="20" spans="1:7">
      <c r="A20" s="12" t="s">
        <v>197</v>
      </c>
      <c r="B20" s="12" t="s">
        <v>217</v>
      </c>
      <c r="C20" s="13">
        <v>14600</v>
      </c>
      <c r="D20" s="13">
        <v>23000</v>
      </c>
      <c r="E20" s="14">
        <f t="shared" si="0"/>
        <v>8400</v>
      </c>
      <c r="F20" s="15">
        <f t="shared" si="1"/>
        <v>0.57534246575342463</v>
      </c>
      <c r="G20" s="16">
        <v>1</v>
      </c>
    </row>
    <row r="21" spans="1:7">
      <c r="A21" s="12" t="s">
        <v>199</v>
      </c>
      <c r="B21" s="12" t="s">
        <v>218</v>
      </c>
      <c r="C21" s="13">
        <v>15100</v>
      </c>
      <c r="D21" s="13">
        <v>23000</v>
      </c>
      <c r="E21" s="14">
        <f t="shared" si="0"/>
        <v>7900</v>
      </c>
      <c r="F21" s="15">
        <f t="shared" si="1"/>
        <v>0.52317880794701987</v>
      </c>
      <c r="G21" s="16">
        <v>1</v>
      </c>
    </row>
    <row r="22" spans="1:7">
      <c r="A22" s="12" t="s">
        <v>197</v>
      </c>
      <c r="B22" s="12" t="s">
        <v>219</v>
      </c>
      <c r="C22" s="13">
        <v>25500</v>
      </c>
      <c r="D22" s="13">
        <v>34000</v>
      </c>
      <c r="E22" s="14">
        <f t="shared" si="0"/>
        <v>8500</v>
      </c>
      <c r="F22" s="15">
        <f t="shared" si="1"/>
        <v>0.33333333333333331</v>
      </c>
      <c r="G22" s="16">
        <v>3</v>
      </c>
    </row>
    <row r="23" spans="1:7">
      <c r="A23" s="12" t="s">
        <v>199</v>
      </c>
      <c r="B23" s="12" t="s">
        <v>220</v>
      </c>
      <c r="C23" s="13">
        <v>29500</v>
      </c>
      <c r="D23" s="13">
        <v>45000</v>
      </c>
      <c r="E23" s="14">
        <f t="shared" si="0"/>
        <v>15500</v>
      </c>
      <c r="F23" s="15">
        <f t="shared" si="1"/>
        <v>0.52542372881355937</v>
      </c>
      <c r="G23" s="16">
        <v>3</v>
      </c>
    </row>
    <row r="24" spans="1:7">
      <c r="A24" s="12" t="s">
        <v>207</v>
      </c>
      <c r="B24" s="12" t="s">
        <v>221</v>
      </c>
      <c r="C24" s="13">
        <v>31000</v>
      </c>
      <c r="D24" s="13">
        <v>13000</v>
      </c>
      <c r="E24" s="14">
        <f t="shared" si="0"/>
        <v>-18000</v>
      </c>
      <c r="F24" s="15">
        <f t="shared" si="1"/>
        <v>-0.58064516129032262</v>
      </c>
      <c r="G24" s="16">
        <v>1</v>
      </c>
    </row>
    <row r="25" spans="1:7">
      <c r="A25" s="12" t="s">
        <v>207</v>
      </c>
      <c r="B25" s="12" t="s">
        <v>222</v>
      </c>
      <c r="C25" s="13">
        <v>34900</v>
      </c>
      <c r="D25" s="13">
        <v>49000</v>
      </c>
      <c r="E25" s="14">
        <f t="shared" si="0"/>
        <v>14100</v>
      </c>
      <c r="F25" s="15">
        <f t="shared" si="1"/>
        <v>0.4040114613180516</v>
      </c>
      <c r="G25" s="16">
        <v>2</v>
      </c>
    </row>
    <row r="26" spans="1:7">
      <c r="A26" s="17" t="s">
        <v>207</v>
      </c>
      <c r="B26" s="17" t="s">
        <v>223</v>
      </c>
      <c r="C26" s="18">
        <v>35600</v>
      </c>
      <c r="D26" s="18">
        <v>81000</v>
      </c>
      <c r="E26" s="19">
        <f t="shared" si="0"/>
        <v>45400</v>
      </c>
      <c r="F26" s="20">
        <f t="shared" si="1"/>
        <v>1.2752808988764044</v>
      </c>
      <c r="G26" s="21">
        <v>4</v>
      </c>
    </row>
  </sheetData>
  <mergeCells count="1">
    <mergeCell ref="A2:G2"/>
  </mergeCells>
  <phoneticPr fontId="6" type="noConversion"/>
  <conditionalFormatting sqref="E5:E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{0A774926-81CD-454C-B442-0BA8B66BB564}</x14:id>
        </ext>
      </extLst>
    </cfRule>
  </conditionalFormatting>
  <conditionalFormatting sqref="F5:F26">
    <cfRule type="dataBar" priority="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{A754A755-684F-46E3-B6E1-E7D137A6A2FE}</x14:id>
        </ext>
      </extLst>
    </cfRule>
  </conditionalFormatting>
  <conditionalFormatting sqref="D5:D26">
    <cfRule type="colorScale" priority="4">
      <colorScale>
        <cfvo type="min"/>
        <cfvo type="max"/>
        <color rgb="FFFCFCFF"/>
        <color rgb="FFF8696B"/>
      </colorScale>
    </cfRule>
  </conditionalFormatting>
  <conditionalFormatting sqref="A4:G26">
    <cfRule type="expression" dxfId="3" priority="3">
      <formula>$A4="조미료"</formula>
    </cfRule>
  </conditionalFormatting>
  <conditionalFormatting sqref="B5:B26">
    <cfRule type="containsText" dxfId="2" priority="2" operator="containsText" text="치즈">
      <formula>NOT(ISERROR(SEARCH("치즈",B5)))</formula>
    </cfRule>
  </conditionalFormatting>
  <conditionalFormatting sqref="G5:G26">
    <cfRule type="iconSet" priority="1">
      <iconSet iconSet="5Rating" showValue="0">
        <cfvo type="percent" val="0"/>
        <cfvo type="percent" val="20"/>
        <cfvo type="percent" val="40"/>
        <cfvo type="percent" val="60"/>
        <cfvo type="percent" val="80"/>
      </iconSet>
    </cfRule>
  </conditionalFormatting>
  <printOptions horizontalCentered="1" verticalCentered="1"/>
  <pageMargins left="0.25" right="0.25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774926-81CD-454C-B442-0BA8B66BB56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E5:E26</xm:sqref>
        </x14:conditionalFormatting>
        <x14:conditionalFormatting xmlns:xm="http://schemas.microsoft.com/office/excel/2006/main">
          <x14:cfRule type="dataBar" id="{A754A755-684F-46E3-B6E1-E7D137A6A2F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F5:F26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F6" sqref="F6"/>
    </sheetView>
  </sheetViews>
  <sheetFormatPr defaultColWidth="9" defaultRowHeight="16.5"/>
  <cols>
    <col min="1" max="1" width="9.75" style="44" customWidth="1"/>
    <col min="2" max="2" width="39.75" style="41" customWidth="1"/>
    <col min="3" max="16384" width="9" style="39"/>
  </cols>
  <sheetData>
    <row r="1" spans="1:2" ht="24" customHeight="1" thickBot="1">
      <c r="A1" s="37" t="s">
        <v>267</v>
      </c>
      <c r="B1" s="38" t="s">
        <v>268</v>
      </c>
    </row>
    <row r="2" spans="1:2">
      <c r="A2" s="40" t="s">
        <v>269</v>
      </c>
      <c r="B2" s="41" t="s">
        <v>270</v>
      </c>
    </row>
    <row r="3" spans="1:2">
      <c r="A3" s="40" t="s">
        <v>271</v>
      </c>
      <c r="B3" s="41" t="s">
        <v>272</v>
      </c>
    </row>
    <row r="4" spans="1:2">
      <c r="A4" s="42" t="s">
        <v>273</v>
      </c>
      <c r="B4" s="43" t="s">
        <v>274</v>
      </c>
    </row>
    <row r="5" spans="1:2">
      <c r="A5" s="40" t="s">
        <v>269</v>
      </c>
      <c r="B5" s="41" t="s">
        <v>275</v>
      </c>
    </row>
    <row r="6" spans="1:2">
      <c r="A6" s="40" t="s">
        <v>271</v>
      </c>
      <c r="B6" s="41" t="s">
        <v>276</v>
      </c>
    </row>
    <row r="7" spans="1:2">
      <c r="A7" s="42" t="s">
        <v>273</v>
      </c>
      <c r="B7" s="43" t="s">
        <v>277</v>
      </c>
    </row>
    <row r="8" spans="1:2">
      <c r="A8" s="40" t="s">
        <v>269</v>
      </c>
      <c r="B8" s="41" t="s">
        <v>278</v>
      </c>
    </row>
    <row r="9" spans="1:2">
      <c r="A9" s="40" t="s">
        <v>271</v>
      </c>
      <c r="B9" s="41" t="s">
        <v>279</v>
      </c>
    </row>
    <row r="10" spans="1:2">
      <c r="A10" s="42" t="s">
        <v>273</v>
      </c>
      <c r="B10" s="43" t="s">
        <v>280</v>
      </c>
    </row>
    <row r="11" spans="1:2">
      <c r="A11" s="40" t="s">
        <v>269</v>
      </c>
      <c r="B11" s="41" t="s">
        <v>281</v>
      </c>
    </row>
    <row r="12" spans="1:2">
      <c r="A12" s="40" t="s">
        <v>271</v>
      </c>
      <c r="B12" s="41" t="s">
        <v>282</v>
      </c>
    </row>
    <row r="13" spans="1:2">
      <c r="A13" s="42" t="s">
        <v>273</v>
      </c>
      <c r="B13" s="43" t="s">
        <v>283</v>
      </c>
    </row>
    <row r="14" spans="1:2">
      <c r="A14" s="40" t="s">
        <v>269</v>
      </c>
      <c r="B14" s="41" t="s">
        <v>284</v>
      </c>
    </row>
    <row r="15" spans="1:2">
      <c r="A15" s="40" t="s">
        <v>271</v>
      </c>
      <c r="B15" s="41" t="s">
        <v>285</v>
      </c>
    </row>
    <row r="16" spans="1:2">
      <c r="A16" s="42" t="s">
        <v>273</v>
      </c>
      <c r="B16" s="43" t="s">
        <v>286</v>
      </c>
    </row>
    <row r="17" spans="1:2">
      <c r="A17" s="40" t="s">
        <v>269</v>
      </c>
      <c r="B17" s="41" t="s">
        <v>287</v>
      </c>
    </row>
    <row r="18" spans="1:2">
      <c r="A18" s="40" t="s">
        <v>271</v>
      </c>
      <c r="B18" s="41" t="s">
        <v>288</v>
      </c>
    </row>
    <row r="19" spans="1:2">
      <c r="A19" s="42" t="s">
        <v>273</v>
      </c>
      <c r="B19" s="43" t="s">
        <v>289</v>
      </c>
    </row>
    <row r="20" spans="1:2">
      <c r="A20" s="40" t="s">
        <v>269</v>
      </c>
      <c r="B20" s="41" t="s">
        <v>290</v>
      </c>
    </row>
    <row r="21" spans="1:2">
      <c r="A21" s="40" t="s">
        <v>271</v>
      </c>
      <c r="B21" s="41" t="s">
        <v>291</v>
      </c>
    </row>
    <row r="22" spans="1:2">
      <c r="A22" s="42" t="s">
        <v>273</v>
      </c>
      <c r="B22" s="43" t="s">
        <v>292</v>
      </c>
    </row>
    <row r="23" spans="1:2">
      <c r="A23" s="40" t="s">
        <v>269</v>
      </c>
      <c r="B23" s="41" t="s">
        <v>293</v>
      </c>
    </row>
    <row r="24" spans="1:2">
      <c r="A24" s="40" t="s">
        <v>271</v>
      </c>
      <c r="B24" s="41" t="s">
        <v>294</v>
      </c>
    </row>
    <row r="25" spans="1:2">
      <c r="A25" s="42" t="s">
        <v>273</v>
      </c>
      <c r="B25" s="43" t="s">
        <v>295</v>
      </c>
    </row>
    <row r="26" spans="1:2">
      <c r="A26" s="40" t="s">
        <v>269</v>
      </c>
      <c r="B26" s="41" t="s">
        <v>296</v>
      </c>
    </row>
    <row r="27" spans="1:2">
      <c r="A27" s="40" t="s">
        <v>271</v>
      </c>
      <c r="B27" s="41" t="s">
        <v>297</v>
      </c>
    </row>
    <row r="28" spans="1:2">
      <c r="A28" s="42" t="s">
        <v>273</v>
      </c>
      <c r="B28" s="43" t="s">
        <v>298</v>
      </c>
    </row>
    <row r="29" spans="1:2">
      <c r="A29" s="40" t="s">
        <v>269</v>
      </c>
      <c r="B29" s="41" t="s">
        <v>299</v>
      </c>
    </row>
    <row r="30" spans="1:2">
      <c r="A30" s="40" t="s">
        <v>271</v>
      </c>
      <c r="B30" s="41" t="s">
        <v>300</v>
      </c>
    </row>
    <row r="31" spans="1:2">
      <c r="A31" s="42" t="s">
        <v>273</v>
      </c>
      <c r="B31" s="43" t="s">
        <v>301</v>
      </c>
    </row>
    <row r="32" spans="1:2">
      <c r="A32" s="40" t="s">
        <v>269</v>
      </c>
      <c r="B32" s="41" t="s">
        <v>302</v>
      </c>
    </row>
    <row r="33" spans="1:2">
      <c r="A33" s="40" t="s">
        <v>271</v>
      </c>
      <c r="B33" s="41" t="s">
        <v>303</v>
      </c>
    </row>
    <row r="34" spans="1:2">
      <c r="A34" s="42" t="s">
        <v>273</v>
      </c>
      <c r="B34" s="43" t="s">
        <v>304</v>
      </c>
    </row>
    <row r="35" spans="1:2">
      <c r="A35" s="40" t="s">
        <v>269</v>
      </c>
      <c r="B35" s="41" t="s">
        <v>305</v>
      </c>
    </row>
    <row r="36" spans="1:2">
      <c r="A36" s="40" t="s">
        <v>271</v>
      </c>
      <c r="B36" s="41" t="s">
        <v>306</v>
      </c>
    </row>
    <row r="37" spans="1:2">
      <c r="A37" s="42" t="s">
        <v>273</v>
      </c>
      <c r="B37" s="43" t="s">
        <v>307</v>
      </c>
    </row>
    <row r="38" spans="1:2">
      <c r="A38" s="40" t="s">
        <v>269</v>
      </c>
      <c r="B38" s="41" t="s">
        <v>308</v>
      </c>
    </row>
    <row r="39" spans="1:2">
      <c r="A39" s="40" t="s">
        <v>271</v>
      </c>
      <c r="B39" s="41" t="s">
        <v>309</v>
      </c>
    </row>
    <row r="40" spans="1:2">
      <c r="A40" s="42" t="s">
        <v>273</v>
      </c>
      <c r="B40" s="43" t="s">
        <v>310</v>
      </c>
    </row>
    <row r="41" spans="1:2">
      <c r="A41" s="40" t="s">
        <v>269</v>
      </c>
      <c r="B41" s="41" t="s">
        <v>311</v>
      </c>
    </row>
    <row r="42" spans="1:2">
      <c r="A42" s="40" t="s">
        <v>271</v>
      </c>
      <c r="B42" s="41" t="s">
        <v>312</v>
      </c>
    </row>
    <row r="43" spans="1:2">
      <c r="A43" s="42" t="s">
        <v>273</v>
      </c>
      <c r="B43" s="43" t="s">
        <v>313</v>
      </c>
    </row>
    <row r="44" spans="1:2">
      <c r="A44" s="40" t="s">
        <v>269</v>
      </c>
      <c r="B44" s="41" t="s">
        <v>314</v>
      </c>
    </row>
    <row r="45" spans="1:2">
      <c r="A45" s="40" t="s">
        <v>271</v>
      </c>
      <c r="B45" s="41" t="s">
        <v>315</v>
      </c>
    </row>
    <row r="46" spans="1:2">
      <c r="A46" s="42" t="s">
        <v>273</v>
      </c>
      <c r="B46" s="43" t="s">
        <v>316</v>
      </c>
    </row>
    <row r="47" spans="1:2">
      <c r="A47" s="40" t="s">
        <v>269</v>
      </c>
      <c r="B47" s="41" t="s">
        <v>317</v>
      </c>
    </row>
    <row r="48" spans="1:2">
      <c r="A48" s="40" t="s">
        <v>271</v>
      </c>
      <c r="B48" s="41" t="s">
        <v>318</v>
      </c>
    </row>
    <row r="49" spans="1:2">
      <c r="A49" s="42" t="s">
        <v>273</v>
      </c>
      <c r="B49" s="43" t="s">
        <v>319</v>
      </c>
    </row>
    <row r="50" spans="1:2">
      <c r="A50" s="40" t="s">
        <v>269</v>
      </c>
      <c r="B50" s="41" t="s">
        <v>320</v>
      </c>
    </row>
    <row r="51" spans="1:2">
      <c r="A51" s="40" t="s">
        <v>271</v>
      </c>
      <c r="B51" s="41" t="s">
        <v>321</v>
      </c>
    </row>
    <row r="52" spans="1:2">
      <c r="A52" s="42" t="s">
        <v>273</v>
      </c>
      <c r="B52" s="43" t="s">
        <v>322</v>
      </c>
    </row>
    <row r="53" spans="1:2">
      <c r="A53" s="40" t="s">
        <v>269</v>
      </c>
      <c r="B53" s="41" t="s">
        <v>323</v>
      </c>
    </row>
    <row r="54" spans="1:2">
      <c r="A54" s="40" t="s">
        <v>271</v>
      </c>
      <c r="B54" s="41" t="s">
        <v>324</v>
      </c>
    </row>
    <row r="55" spans="1:2">
      <c r="A55" s="42" t="s">
        <v>273</v>
      </c>
      <c r="B55" s="43" t="s">
        <v>325</v>
      </c>
    </row>
    <row r="56" spans="1:2">
      <c r="A56" s="40" t="s">
        <v>269</v>
      </c>
      <c r="B56" s="41" t="s">
        <v>326</v>
      </c>
    </row>
    <row r="57" spans="1:2">
      <c r="A57" s="40" t="s">
        <v>271</v>
      </c>
      <c r="B57" s="41" t="s">
        <v>327</v>
      </c>
    </row>
    <row r="58" spans="1:2">
      <c r="A58" s="42" t="s">
        <v>273</v>
      </c>
      <c r="B58" s="43" t="s">
        <v>328</v>
      </c>
    </row>
    <row r="59" spans="1:2">
      <c r="A59" s="40" t="s">
        <v>269</v>
      </c>
      <c r="B59" s="41" t="s">
        <v>329</v>
      </c>
    </row>
    <row r="60" spans="1:2">
      <c r="A60" s="40" t="s">
        <v>271</v>
      </c>
      <c r="B60" s="41" t="s">
        <v>330</v>
      </c>
    </row>
    <row r="61" spans="1:2">
      <c r="A61" s="42" t="s">
        <v>273</v>
      </c>
      <c r="B61" s="43" t="s">
        <v>331</v>
      </c>
    </row>
    <row r="62" spans="1:2">
      <c r="A62" s="40" t="s">
        <v>269</v>
      </c>
      <c r="B62" s="41" t="s">
        <v>332</v>
      </c>
    </row>
    <row r="63" spans="1:2">
      <c r="A63" s="40" t="s">
        <v>271</v>
      </c>
      <c r="B63" s="41" t="s">
        <v>333</v>
      </c>
    </row>
    <row r="64" spans="1:2">
      <c r="A64" s="42" t="s">
        <v>273</v>
      </c>
      <c r="B64" s="43" t="s">
        <v>334</v>
      </c>
    </row>
    <row r="65" spans="1:2">
      <c r="A65" s="40" t="s">
        <v>269</v>
      </c>
      <c r="B65" s="41" t="s">
        <v>335</v>
      </c>
    </row>
    <row r="66" spans="1:2">
      <c r="A66" s="40" t="s">
        <v>271</v>
      </c>
      <c r="B66" s="41" t="s">
        <v>336</v>
      </c>
    </row>
    <row r="67" spans="1:2">
      <c r="A67" s="42" t="s">
        <v>273</v>
      </c>
      <c r="B67" s="43" t="s">
        <v>337</v>
      </c>
    </row>
    <row r="68" spans="1:2">
      <c r="A68" s="40" t="s">
        <v>269</v>
      </c>
      <c r="B68" s="41" t="s">
        <v>338</v>
      </c>
    </row>
    <row r="69" spans="1:2">
      <c r="A69" s="40" t="s">
        <v>271</v>
      </c>
      <c r="B69" s="41" t="s">
        <v>339</v>
      </c>
    </row>
    <row r="70" spans="1:2">
      <c r="A70" s="42" t="s">
        <v>273</v>
      </c>
      <c r="B70" s="43" t="s">
        <v>340</v>
      </c>
    </row>
    <row r="71" spans="1:2">
      <c r="A71" s="40" t="s">
        <v>269</v>
      </c>
      <c r="B71" s="41" t="s">
        <v>341</v>
      </c>
    </row>
    <row r="72" spans="1:2">
      <c r="A72" s="40" t="s">
        <v>271</v>
      </c>
      <c r="B72" s="41" t="s">
        <v>342</v>
      </c>
    </row>
    <row r="73" spans="1:2">
      <c r="A73" s="42" t="s">
        <v>273</v>
      </c>
      <c r="B73" s="43" t="s">
        <v>343</v>
      </c>
    </row>
    <row r="74" spans="1:2">
      <c r="A74" s="40" t="s">
        <v>269</v>
      </c>
      <c r="B74" s="41" t="s">
        <v>344</v>
      </c>
    </row>
    <row r="75" spans="1:2">
      <c r="A75" s="40" t="s">
        <v>271</v>
      </c>
      <c r="B75" s="41" t="s">
        <v>345</v>
      </c>
    </row>
    <row r="76" spans="1:2">
      <c r="A76" s="42" t="s">
        <v>273</v>
      </c>
      <c r="B76" s="43" t="s">
        <v>346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3"/>
  <sheetViews>
    <sheetView workbookViewId="0">
      <selection activeCell="F6" sqref="F6:F7"/>
    </sheetView>
  </sheetViews>
  <sheetFormatPr defaultColWidth="9" defaultRowHeight="16.5"/>
  <cols>
    <col min="1" max="1" width="9" style="45"/>
    <col min="2" max="2" width="9.75" style="45" customWidth="1"/>
    <col min="3" max="3" width="10.25" style="45" bestFit="1" customWidth="1"/>
    <col min="4" max="4" width="11" style="45" customWidth="1"/>
    <col min="5" max="5" width="5.75" style="45" customWidth="1"/>
    <col min="6" max="7" width="3.75" style="45" customWidth="1"/>
    <col min="8" max="8" width="9.75" style="45" customWidth="1"/>
    <col min="9" max="10" width="13.5" style="45" customWidth="1"/>
    <col min="11" max="11" width="11.875" style="45" customWidth="1"/>
    <col min="12" max="12" width="34.625" style="45" customWidth="1"/>
    <col min="13" max="13" width="9" style="48"/>
    <col min="14" max="15" width="9" style="45"/>
    <col min="16" max="16" width="9" style="48"/>
    <col min="17" max="16384" width="9" style="45"/>
  </cols>
  <sheetData>
    <row r="2" spans="1:15" s="48" customFormat="1" ht="34.5" customHeight="1">
      <c r="A2" s="45"/>
      <c r="B2" s="46" t="s">
        <v>347</v>
      </c>
      <c r="C2" s="46"/>
      <c r="D2" s="46"/>
      <c r="E2" s="46"/>
      <c r="F2" s="46"/>
      <c r="G2" s="46"/>
      <c r="H2" s="46"/>
      <c r="I2" s="46"/>
      <c r="J2" s="46"/>
      <c r="K2" s="46"/>
      <c r="L2" s="47"/>
      <c r="N2" s="45"/>
      <c r="O2" s="45"/>
    </row>
    <row r="3" spans="1:15" s="48" customFormat="1" ht="9.7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N3" s="45"/>
      <c r="O3" s="45"/>
    </row>
    <row r="4" spans="1:15" s="48" customFormat="1" ht="18.75" customHeight="1">
      <c r="A4" s="45"/>
      <c r="B4" s="110" t="s">
        <v>348</v>
      </c>
      <c r="C4" s="110" t="s">
        <v>349</v>
      </c>
      <c r="D4" s="110" t="s">
        <v>350</v>
      </c>
      <c r="E4" s="110" t="s">
        <v>351</v>
      </c>
      <c r="F4" s="110" t="s">
        <v>352</v>
      </c>
      <c r="G4" s="110" t="s">
        <v>353</v>
      </c>
      <c r="H4" s="110" t="s">
        <v>354</v>
      </c>
      <c r="I4" s="49" t="s">
        <v>355</v>
      </c>
      <c r="J4" s="49" t="s">
        <v>356</v>
      </c>
      <c r="K4" s="110" t="s">
        <v>357</v>
      </c>
      <c r="L4" s="49" t="s">
        <v>358</v>
      </c>
      <c r="N4" s="45"/>
      <c r="O4" s="45"/>
    </row>
    <row r="5" spans="1:15" s="48" customFormat="1" ht="18.75" customHeight="1">
      <c r="A5" s="45"/>
      <c r="B5" s="111"/>
      <c r="C5" s="111"/>
      <c r="D5" s="111"/>
      <c r="E5" s="111"/>
      <c r="F5" s="111"/>
      <c r="G5" s="111"/>
      <c r="H5" s="111"/>
      <c r="I5" s="50" t="s">
        <v>359</v>
      </c>
      <c r="J5" s="50" t="s">
        <v>360</v>
      </c>
      <c r="K5" s="111"/>
      <c r="L5" s="49" t="s">
        <v>361</v>
      </c>
      <c r="N5" s="45"/>
      <c r="O5" s="45"/>
    </row>
    <row r="6" spans="1:15" s="48" customFormat="1" ht="16.5" customHeight="1">
      <c r="A6" s="45"/>
      <c r="B6" s="112">
        <v>214324</v>
      </c>
      <c r="C6" s="112" t="s">
        <v>362</v>
      </c>
      <c r="D6" s="112" t="s">
        <v>363</v>
      </c>
      <c r="E6" s="112" t="s">
        <v>24</v>
      </c>
      <c r="F6" s="112">
        <v>6</v>
      </c>
      <c r="G6" s="112">
        <v>2</v>
      </c>
      <c r="H6" s="112">
        <v>3</v>
      </c>
      <c r="I6" s="114">
        <v>812800</v>
      </c>
      <c r="J6" s="114">
        <v>73980</v>
      </c>
      <c r="K6" s="114">
        <f>I6-J6</f>
        <v>738820</v>
      </c>
      <c r="L6" s="51" t="s">
        <v>364</v>
      </c>
      <c r="N6" s="45"/>
      <c r="O6" s="45"/>
    </row>
    <row r="7" spans="1:15" s="48" customFormat="1" ht="16.5" customHeight="1">
      <c r="A7" s="45"/>
      <c r="B7" s="113"/>
      <c r="C7" s="113"/>
      <c r="D7" s="113"/>
      <c r="E7" s="113"/>
      <c r="F7" s="113"/>
      <c r="G7" s="113"/>
      <c r="H7" s="113"/>
      <c r="I7" s="115"/>
      <c r="J7" s="115"/>
      <c r="K7" s="115"/>
      <c r="L7" s="51" t="s">
        <v>365</v>
      </c>
      <c r="N7" s="45"/>
      <c r="O7" s="45"/>
    </row>
    <row r="8" spans="1:15" s="48" customFormat="1" ht="16.5" customHeight="1">
      <c r="A8" s="45"/>
      <c r="B8" s="112">
        <v>140993</v>
      </c>
      <c r="C8" s="112" t="s">
        <v>366</v>
      </c>
      <c r="D8" s="112" t="s">
        <v>367</v>
      </c>
      <c r="E8" s="112" t="s">
        <v>368</v>
      </c>
      <c r="F8" s="112">
        <v>2</v>
      </c>
      <c r="G8" s="112">
        <v>5</v>
      </c>
      <c r="H8" s="112">
        <v>1</v>
      </c>
      <c r="I8" s="114">
        <v>1743210</v>
      </c>
      <c r="J8" s="114">
        <v>173960</v>
      </c>
      <c r="K8" s="114">
        <f>I8-J8</f>
        <v>1569250</v>
      </c>
      <c r="L8" s="51" t="s">
        <v>369</v>
      </c>
      <c r="N8" s="45"/>
      <c r="O8" s="45"/>
    </row>
    <row r="9" spans="1:15" s="48" customFormat="1" ht="16.5" customHeight="1">
      <c r="A9" s="45"/>
      <c r="B9" s="113"/>
      <c r="C9" s="113"/>
      <c r="D9" s="113"/>
      <c r="E9" s="113"/>
      <c r="F9" s="113"/>
      <c r="G9" s="113"/>
      <c r="H9" s="113"/>
      <c r="I9" s="115"/>
      <c r="J9" s="115"/>
      <c r="K9" s="115"/>
      <c r="L9" s="51" t="s">
        <v>370</v>
      </c>
      <c r="N9" s="45"/>
      <c r="O9" s="45"/>
    </row>
    <row r="10" spans="1:15" s="48" customFormat="1" ht="16.5" customHeight="1">
      <c r="A10" s="45"/>
      <c r="B10" s="112">
        <v>43940</v>
      </c>
      <c r="C10" s="112" t="s">
        <v>371</v>
      </c>
      <c r="D10" s="112" t="s">
        <v>372</v>
      </c>
      <c r="E10" s="112" t="s">
        <v>24</v>
      </c>
      <c r="F10" s="112">
        <v>6</v>
      </c>
      <c r="G10" s="112">
        <v>2</v>
      </c>
      <c r="H10" s="112">
        <v>3</v>
      </c>
      <c r="I10" s="114">
        <v>812800</v>
      </c>
      <c r="J10" s="114">
        <v>73980</v>
      </c>
      <c r="K10" s="114">
        <f>I10-J10</f>
        <v>738820</v>
      </c>
      <c r="L10" s="51" t="s">
        <v>373</v>
      </c>
      <c r="N10" s="45"/>
      <c r="O10" s="45"/>
    </row>
    <row r="11" spans="1:15" s="48" customFormat="1" ht="16.5" customHeight="1">
      <c r="A11" s="45"/>
      <c r="B11" s="113"/>
      <c r="C11" s="113"/>
      <c r="D11" s="113"/>
      <c r="E11" s="113"/>
      <c r="F11" s="113"/>
      <c r="G11" s="113"/>
      <c r="H11" s="113"/>
      <c r="I11" s="115"/>
      <c r="J11" s="115"/>
      <c r="K11" s="115"/>
      <c r="L11" s="51" t="s">
        <v>374</v>
      </c>
      <c r="N11" s="45"/>
      <c r="O11" s="45"/>
    </row>
    <row r="12" spans="1:15" s="48" customFormat="1" ht="16.5" customHeight="1">
      <c r="A12" s="45"/>
      <c r="B12" s="112">
        <v>216360</v>
      </c>
      <c r="C12" s="112" t="s">
        <v>375</v>
      </c>
      <c r="D12" s="112" t="s">
        <v>367</v>
      </c>
      <c r="E12" s="112" t="s">
        <v>17</v>
      </c>
      <c r="F12" s="112">
        <v>4</v>
      </c>
      <c r="G12" s="112">
        <v>3</v>
      </c>
      <c r="H12" s="112">
        <v>2</v>
      </c>
      <c r="I12" s="114">
        <v>1170680</v>
      </c>
      <c r="J12" s="114">
        <v>104450</v>
      </c>
      <c r="K12" s="114">
        <f>I12-J12</f>
        <v>1066230</v>
      </c>
      <c r="L12" s="51" t="s">
        <v>376</v>
      </c>
      <c r="N12" s="45"/>
      <c r="O12" s="45"/>
    </row>
    <row r="13" spans="1:15" s="48" customFormat="1" ht="16.5" customHeight="1">
      <c r="A13" s="45"/>
      <c r="B13" s="113"/>
      <c r="C13" s="113"/>
      <c r="D13" s="113"/>
      <c r="E13" s="113"/>
      <c r="F13" s="113"/>
      <c r="G13" s="113"/>
      <c r="H13" s="113"/>
      <c r="I13" s="115"/>
      <c r="J13" s="115"/>
      <c r="K13" s="115"/>
      <c r="L13" s="51" t="s">
        <v>377</v>
      </c>
      <c r="N13" s="45"/>
      <c r="O13" s="45"/>
    </row>
    <row r="14" spans="1:15" s="48" customFormat="1" ht="16.5" customHeight="1">
      <c r="A14" s="45"/>
      <c r="B14" s="112">
        <v>213599</v>
      </c>
      <c r="C14" s="112" t="s">
        <v>378</v>
      </c>
      <c r="D14" s="112" t="s">
        <v>379</v>
      </c>
      <c r="E14" s="112" t="s">
        <v>17</v>
      </c>
      <c r="F14" s="112">
        <v>4</v>
      </c>
      <c r="G14" s="112">
        <v>3</v>
      </c>
      <c r="H14" s="112">
        <v>1</v>
      </c>
      <c r="I14" s="114">
        <v>1150680</v>
      </c>
      <c r="J14" s="114">
        <v>105720</v>
      </c>
      <c r="K14" s="114">
        <f>I14-J14</f>
        <v>1044960</v>
      </c>
      <c r="L14" s="51" t="s">
        <v>380</v>
      </c>
      <c r="N14" s="45"/>
      <c r="O14" s="45"/>
    </row>
    <row r="15" spans="1:15" s="48" customFormat="1" ht="16.5" customHeight="1">
      <c r="A15" s="45"/>
      <c r="B15" s="113"/>
      <c r="C15" s="113"/>
      <c r="D15" s="113"/>
      <c r="E15" s="113"/>
      <c r="F15" s="113"/>
      <c r="G15" s="113"/>
      <c r="H15" s="113"/>
      <c r="I15" s="115"/>
      <c r="J15" s="115"/>
      <c r="K15" s="115"/>
      <c r="L15" s="51" t="s">
        <v>381</v>
      </c>
      <c r="N15" s="45"/>
      <c r="O15" s="45"/>
    </row>
    <row r="16" spans="1:15" s="48" customFormat="1" ht="16.5" customHeight="1">
      <c r="A16" s="45"/>
      <c r="B16" s="112">
        <v>116612</v>
      </c>
      <c r="C16" s="112" t="s">
        <v>382</v>
      </c>
      <c r="D16" s="112" t="s">
        <v>383</v>
      </c>
      <c r="E16" s="112" t="s">
        <v>48</v>
      </c>
      <c r="F16" s="112">
        <v>3</v>
      </c>
      <c r="G16" s="112">
        <v>4</v>
      </c>
      <c r="H16" s="112">
        <v>3</v>
      </c>
      <c r="I16" s="114">
        <v>1472760</v>
      </c>
      <c r="J16" s="114">
        <v>137060</v>
      </c>
      <c r="K16" s="114">
        <f>I16-J16</f>
        <v>1335700</v>
      </c>
      <c r="L16" s="51" t="s">
        <v>384</v>
      </c>
      <c r="N16" s="45"/>
      <c r="O16" s="45"/>
    </row>
    <row r="17" spans="1:15" s="48" customFormat="1" ht="16.5" customHeight="1">
      <c r="A17" s="45"/>
      <c r="B17" s="113"/>
      <c r="C17" s="113"/>
      <c r="D17" s="113"/>
      <c r="E17" s="113"/>
      <c r="F17" s="113"/>
      <c r="G17" s="113"/>
      <c r="H17" s="113"/>
      <c r="I17" s="115"/>
      <c r="J17" s="115"/>
      <c r="K17" s="115"/>
      <c r="L17" s="51" t="s">
        <v>385</v>
      </c>
      <c r="N17" s="45"/>
      <c r="O17" s="45"/>
    </row>
    <row r="18" spans="1:15" s="48" customFormat="1" ht="16.5" customHeight="1">
      <c r="A18" s="45"/>
      <c r="B18" s="112">
        <v>215469</v>
      </c>
      <c r="C18" s="112" t="s">
        <v>386</v>
      </c>
      <c r="D18" s="112" t="s">
        <v>387</v>
      </c>
      <c r="E18" s="112" t="s">
        <v>17</v>
      </c>
      <c r="F18" s="112">
        <v>4</v>
      </c>
      <c r="G18" s="112">
        <v>3</v>
      </c>
      <c r="H18" s="112">
        <v>1</v>
      </c>
      <c r="I18" s="114">
        <v>1150680</v>
      </c>
      <c r="J18" s="114">
        <v>105720</v>
      </c>
      <c r="K18" s="114">
        <f>I18-J18</f>
        <v>1044960</v>
      </c>
      <c r="L18" s="51" t="s">
        <v>388</v>
      </c>
      <c r="N18" s="45"/>
      <c r="O18" s="45"/>
    </row>
    <row r="19" spans="1:15" s="48" customFormat="1" ht="16.5" customHeight="1">
      <c r="A19" s="45"/>
      <c r="B19" s="113"/>
      <c r="C19" s="113"/>
      <c r="D19" s="113"/>
      <c r="E19" s="113"/>
      <c r="F19" s="113"/>
      <c r="G19" s="113"/>
      <c r="H19" s="113"/>
      <c r="I19" s="115"/>
      <c r="J19" s="115"/>
      <c r="K19" s="115"/>
      <c r="L19" s="51" t="s">
        <v>389</v>
      </c>
      <c r="N19" s="45"/>
      <c r="O19" s="45"/>
    </row>
    <row r="20" spans="1:15" s="48" customFormat="1" ht="16.5" customHeight="1">
      <c r="A20" s="45"/>
      <c r="B20" s="112">
        <v>16976</v>
      </c>
      <c r="C20" s="112" t="s">
        <v>390</v>
      </c>
      <c r="D20" s="112" t="s">
        <v>367</v>
      </c>
      <c r="E20" s="112" t="s">
        <v>78</v>
      </c>
      <c r="F20" s="112">
        <v>1</v>
      </c>
      <c r="G20" s="112">
        <v>6</v>
      </c>
      <c r="H20" s="112">
        <v>3</v>
      </c>
      <c r="I20" s="114">
        <v>2117110</v>
      </c>
      <c r="J20" s="114">
        <v>190170</v>
      </c>
      <c r="K20" s="114">
        <f>I20-J20</f>
        <v>1926940</v>
      </c>
      <c r="L20" s="51" t="s">
        <v>391</v>
      </c>
      <c r="N20" s="45"/>
      <c r="O20" s="45"/>
    </row>
    <row r="21" spans="1:15" s="48" customFormat="1" ht="16.5" customHeight="1">
      <c r="A21" s="45"/>
      <c r="B21" s="113"/>
      <c r="C21" s="113"/>
      <c r="D21" s="113"/>
      <c r="E21" s="113"/>
      <c r="F21" s="113"/>
      <c r="G21" s="113"/>
      <c r="H21" s="113"/>
      <c r="I21" s="115"/>
      <c r="J21" s="115"/>
      <c r="K21" s="115"/>
      <c r="L21" s="51" t="s">
        <v>392</v>
      </c>
      <c r="N21" s="45"/>
      <c r="O21" s="45"/>
    </row>
    <row r="22" spans="1:15" s="48" customFormat="1" ht="16.5" customHeight="1">
      <c r="A22" s="45"/>
      <c r="B22" s="112">
        <v>130211</v>
      </c>
      <c r="C22" s="112" t="s">
        <v>393</v>
      </c>
      <c r="D22" s="112" t="s">
        <v>394</v>
      </c>
      <c r="E22" s="112" t="s">
        <v>78</v>
      </c>
      <c r="F22" s="112">
        <v>1</v>
      </c>
      <c r="G22" s="112">
        <v>6</v>
      </c>
      <c r="H22" s="112">
        <v>1</v>
      </c>
      <c r="I22" s="114">
        <v>2077110</v>
      </c>
      <c r="J22" s="114">
        <v>200250</v>
      </c>
      <c r="K22" s="114">
        <f>I22-J22</f>
        <v>1876860</v>
      </c>
      <c r="L22" s="51" t="s">
        <v>395</v>
      </c>
      <c r="N22" s="45"/>
      <c r="O22" s="45"/>
    </row>
    <row r="23" spans="1:15" s="48" customFormat="1" ht="16.5" customHeight="1">
      <c r="A23" s="45"/>
      <c r="B23" s="113"/>
      <c r="C23" s="113"/>
      <c r="D23" s="113"/>
      <c r="E23" s="113"/>
      <c r="F23" s="113"/>
      <c r="G23" s="113"/>
      <c r="H23" s="113"/>
      <c r="I23" s="115"/>
      <c r="J23" s="115"/>
      <c r="K23" s="115"/>
      <c r="L23" s="51" t="s">
        <v>396</v>
      </c>
      <c r="N23" s="45"/>
      <c r="O23" s="45"/>
    </row>
    <row r="24" spans="1:15" s="48" customFormat="1" ht="16.5" customHeight="1">
      <c r="A24" s="45"/>
      <c r="B24" s="112">
        <v>140936</v>
      </c>
      <c r="C24" s="112" t="s">
        <v>397</v>
      </c>
      <c r="D24" s="112" t="s">
        <v>363</v>
      </c>
      <c r="E24" s="112" t="s">
        <v>48</v>
      </c>
      <c r="F24" s="112">
        <v>3</v>
      </c>
      <c r="G24" s="112">
        <v>4</v>
      </c>
      <c r="H24" s="112">
        <v>3</v>
      </c>
      <c r="I24" s="114">
        <v>1472760</v>
      </c>
      <c r="J24" s="114">
        <v>137060</v>
      </c>
      <c r="K24" s="114">
        <f>I24-J24</f>
        <v>1335700</v>
      </c>
      <c r="L24" s="51" t="s">
        <v>398</v>
      </c>
      <c r="N24" s="45"/>
      <c r="O24" s="45"/>
    </row>
    <row r="25" spans="1:15" s="48" customFormat="1" ht="16.5" customHeight="1">
      <c r="A25" s="45"/>
      <c r="B25" s="113"/>
      <c r="C25" s="113"/>
      <c r="D25" s="113"/>
      <c r="E25" s="113"/>
      <c r="F25" s="113"/>
      <c r="G25" s="113"/>
      <c r="H25" s="113"/>
      <c r="I25" s="115"/>
      <c r="J25" s="115"/>
      <c r="K25" s="115"/>
      <c r="L25" s="51" t="s">
        <v>399</v>
      </c>
      <c r="N25" s="45"/>
      <c r="O25" s="45"/>
    </row>
    <row r="26" spans="1:15" s="48" customFormat="1" ht="16.5" customHeight="1">
      <c r="A26" s="45"/>
      <c r="B26" s="112">
        <v>139171</v>
      </c>
      <c r="C26" s="112" t="s">
        <v>400</v>
      </c>
      <c r="D26" s="112" t="s">
        <v>379</v>
      </c>
      <c r="E26" s="112" t="s">
        <v>48</v>
      </c>
      <c r="F26" s="112">
        <v>3</v>
      </c>
      <c r="G26" s="112">
        <v>4</v>
      </c>
      <c r="H26" s="112">
        <v>2</v>
      </c>
      <c r="I26" s="114">
        <v>1452760</v>
      </c>
      <c r="J26" s="114">
        <v>137050</v>
      </c>
      <c r="K26" s="114">
        <f>I26-J26</f>
        <v>1315710</v>
      </c>
      <c r="L26" s="51" t="s">
        <v>401</v>
      </c>
      <c r="N26" s="45"/>
      <c r="O26" s="45"/>
    </row>
    <row r="27" spans="1:15" s="48" customFormat="1" ht="16.5" customHeight="1">
      <c r="A27" s="45"/>
      <c r="B27" s="113"/>
      <c r="C27" s="113"/>
      <c r="D27" s="113"/>
      <c r="E27" s="113"/>
      <c r="F27" s="113"/>
      <c r="G27" s="113"/>
      <c r="H27" s="113"/>
      <c r="I27" s="115"/>
      <c r="J27" s="115"/>
      <c r="K27" s="115"/>
      <c r="L27" s="51" t="s">
        <v>402</v>
      </c>
      <c r="N27" s="45"/>
      <c r="O27" s="45"/>
    </row>
    <row r="28" spans="1:15" s="48" customFormat="1" ht="16.5" customHeight="1">
      <c r="A28" s="45"/>
      <c r="B28" s="112">
        <v>218016</v>
      </c>
      <c r="C28" s="112" t="s">
        <v>403</v>
      </c>
      <c r="D28" s="112" t="s">
        <v>363</v>
      </c>
      <c r="E28" s="112" t="s">
        <v>17</v>
      </c>
      <c r="F28" s="112">
        <v>4</v>
      </c>
      <c r="G28" s="112">
        <v>3</v>
      </c>
      <c r="H28" s="112">
        <v>1</v>
      </c>
      <c r="I28" s="114">
        <v>1150680</v>
      </c>
      <c r="J28" s="114">
        <v>105720</v>
      </c>
      <c r="K28" s="114">
        <f>I28-J28</f>
        <v>1044960</v>
      </c>
      <c r="L28" s="51" t="s">
        <v>404</v>
      </c>
      <c r="N28" s="45"/>
      <c r="O28" s="45"/>
    </row>
    <row r="29" spans="1:15" s="48" customFormat="1" ht="16.5" customHeight="1">
      <c r="A29" s="45"/>
      <c r="B29" s="113"/>
      <c r="C29" s="113"/>
      <c r="D29" s="113"/>
      <c r="E29" s="113"/>
      <c r="F29" s="113"/>
      <c r="G29" s="113"/>
      <c r="H29" s="113"/>
      <c r="I29" s="115"/>
      <c r="J29" s="115"/>
      <c r="K29" s="115"/>
      <c r="L29" s="51" t="s">
        <v>405</v>
      </c>
      <c r="N29" s="45"/>
      <c r="O29" s="45"/>
    </row>
    <row r="30" spans="1:15" s="48" customFormat="1" ht="16.5" customHeight="1">
      <c r="A30" s="45"/>
      <c r="B30" s="112">
        <v>213966</v>
      </c>
      <c r="C30" s="112" t="s">
        <v>406</v>
      </c>
      <c r="D30" s="112" t="s">
        <v>363</v>
      </c>
      <c r="E30" s="112" t="s">
        <v>17</v>
      </c>
      <c r="F30" s="112">
        <v>4</v>
      </c>
      <c r="G30" s="112">
        <v>3</v>
      </c>
      <c r="H30" s="112">
        <v>2</v>
      </c>
      <c r="I30" s="114">
        <v>1170680</v>
      </c>
      <c r="J30" s="114">
        <v>104450</v>
      </c>
      <c r="K30" s="114">
        <f>I30-J30</f>
        <v>1066230</v>
      </c>
      <c r="L30" s="51" t="s">
        <v>407</v>
      </c>
      <c r="N30" s="45"/>
      <c r="O30" s="45"/>
    </row>
    <row r="31" spans="1:15" s="48" customFormat="1" ht="16.5" customHeight="1">
      <c r="A31" s="45"/>
      <c r="B31" s="113"/>
      <c r="C31" s="113"/>
      <c r="D31" s="113"/>
      <c r="E31" s="113"/>
      <c r="F31" s="113"/>
      <c r="G31" s="113"/>
      <c r="H31" s="113"/>
      <c r="I31" s="115"/>
      <c r="J31" s="115"/>
      <c r="K31" s="115"/>
      <c r="L31" s="51" t="s">
        <v>408</v>
      </c>
      <c r="N31" s="45"/>
      <c r="O31" s="45"/>
    </row>
    <row r="32" spans="1:15" s="48" customFormat="1" ht="16.5" customHeight="1">
      <c r="A32" s="45"/>
      <c r="B32" s="112">
        <v>58449</v>
      </c>
      <c r="C32" s="112" t="s">
        <v>409</v>
      </c>
      <c r="D32" s="112" t="s">
        <v>410</v>
      </c>
      <c r="E32" s="112" t="s">
        <v>24</v>
      </c>
      <c r="F32" s="112">
        <v>6</v>
      </c>
      <c r="G32" s="112">
        <v>2</v>
      </c>
      <c r="H32" s="112">
        <v>2</v>
      </c>
      <c r="I32" s="114">
        <v>792800</v>
      </c>
      <c r="J32" s="114">
        <v>69670</v>
      </c>
      <c r="K32" s="114">
        <f>I32-J32</f>
        <v>723130</v>
      </c>
      <c r="L32" s="51" t="s">
        <v>411</v>
      </c>
      <c r="N32" s="45"/>
      <c r="O32" s="45"/>
    </row>
    <row r="33" spans="1:15" s="48" customFormat="1" ht="16.5" customHeight="1">
      <c r="A33" s="45"/>
      <c r="B33" s="113"/>
      <c r="C33" s="113"/>
      <c r="D33" s="113"/>
      <c r="E33" s="113"/>
      <c r="F33" s="113"/>
      <c r="G33" s="113"/>
      <c r="H33" s="113"/>
      <c r="I33" s="115"/>
      <c r="J33" s="115"/>
      <c r="K33" s="115"/>
      <c r="L33" s="51" t="s">
        <v>412</v>
      </c>
      <c r="N33" s="45"/>
      <c r="O33" s="45"/>
    </row>
    <row r="34" spans="1:15" s="48" customFormat="1" ht="16.5" customHeight="1">
      <c r="A34" s="45"/>
      <c r="B34" s="112">
        <v>109630</v>
      </c>
      <c r="C34" s="112" t="s">
        <v>413</v>
      </c>
      <c r="D34" s="112" t="s">
        <v>383</v>
      </c>
      <c r="E34" s="112" t="s">
        <v>48</v>
      </c>
      <c r="F34" s="112">
        <v>3</v>
      </c>
      <c r="G34" s="112">
        <v>4</v>
      </c>
      <c r="H34" s="112">
        <v>2</v>
      </c>
      <c r="I34" s="114">
        <v>1452760</v>
      </c>
      <c r="J34" s="114">
        <v>137050</v>
      </c>
      <c r="K34" s="114">
        <f>I34-J34</f>
        <v>1315710</v>
      </c>
      <c r="L34" s="51" t="s">
        <v>414</v>
      </c>
      <c r="N34" s="45"/>
      <c r="O34" s="45"/>
    </row>
    <row r="35" spans="1:15" s="48" customFormat="1" ht="16.5" customHeight="1">
      <c r="A35" s="45"/>
      <c r="B35" s="113"/>
      <c r="C35" s="113"/>
      <c r="D35" s="113"/>
      <c r="E35" s="113"/>
      <c r="F35" s="113"/>
      <c r="G35" s="113"/>
      <c r="H35" s="113"/>
      <c r="I35" s="115"/>
      <c r="J35" s="115"/>
      <c r="K35" s="115"/>
      <c r="L35" s="51" t="s">
        <v>415</v>
      </c>
      <c r="N35" s="45"/>
      <c r="O35" s="45"/>
    </row>
    <row r="36" spans="1:15" s="48" customFormat="1" ht="16.5" customHeight="1">
      <c r="A36" s="45"/>
      <c r="B36" s="112">
        <v>115975</v>
      </c>
      <c r="C36" s="112" t="s">
        <v>416</v>
      </c>
      <c r="D36" s="112" t="s">
        <v>383</v>
      </c>
      <c r="E36" s="112" t="s">
        <v>48</v>
      </c>
      <c r="F36" s="112">
        <v>3</v>
      </c>
      <c r="G36" s="112">
        <v>4</v>
      </c>
      <c r="H36" s="112">
        <v>2</v>
      </c>
      <c r="I36" s="114">
        <v>1452760</v>
      </c>
      <c r="J36" s="114">
        <v>137050</v>
      </c>
      <c r="K36" s="114">
        <f>I36-J36</f>
        <v>1315710</v>
      </c>
      <c r="L36" s="51" t="s">
        <v>417</v>
      </c>
      <c r="N36" s="45"/>
      <c r="O36" s="45"/>
    </row>
    <row r="37" spans="1:15" s="48" customFormat="1" ht="16.5" customHeight="1">
      <c r="A37" s="45"/>
      <c r="B37" s="113"/>
      <c r="C37" s="113"/>
      <c r="D37" s="113"/>
      <c r="E37" s="113"/>
      <c r="F37" s="113"/>
      <c r="G37" s="113"/>
      <c r="H37" s="113"/>
      <c r="I37" s="115"/>
      <c r="J37" s="115"/>
      <c r="K37" s="115"/>
      <c r="L37" s="51" t="s">
        <v>418</v>
      </c>
      <c r="N37" s="45"/>
      <c r="O37" s="45"/>
    </row>
    <row r="38" spans="1:15" s="48" customFormat="1" ht="16.5" customHeight="1">
      <c r="A38" s="45"/>
      <c r="B38" s="112">
        <v>113454</v>
      </c>
      <c r="C38" s="112" t="s">
        <v>419</v>
      </c>
      <c r="D38" s="112" t="s">
        <v>383</v>
      </c>
      <c r="E38" s="112" t="s">
        <v>78</v>
      </c>
      <c r="F38" s="112">
        <v>1</v>
      </c>
      <c r="G38" s="112">
        <v>4</v>
      </c>
      <c r="H38" s="112">
        <v>3</v>
      </c>
      <c r="I38" s="114">
        <v>16374520</v>
      </c>
      <c r="J38" s="114">
        <v>190170</v>
      </c>
      <c r="K38" s="114">
        <f>I38-J38</f>
        <v>16184350</v>
      </c>
      <c r="L38" s="51" t="s">
        <v>420</v>
      </c>
      <c r="N38" s="45"/>
      <c r="O38" s="45"/>
    </row>
    <row r="39" spans="1:15" s="48" customFormat="1" ht="16.5" customHeight="1">
      <c r="A39" s="45"/>
      <c r="B39" s="113"/>
      <c r="C39" s="113"/>
      <c r="D39" s="113"/>
      <c r="E39" s="113"/>
      <c r="F39" s="113"/>
      <c r="G39" s="113"/>
      <c r="H39" s="113"/>
      <c r="I39" s="115"/>
      <c r="J39" s="115"/>
      <c r="K39" s="115"/>
      <c r="L39" s="51" t="s">
        <v>421</v>
      </c>
      <c r="N39" s="45"/>
      <c r="O39" s="45"/>
    </row>
    <row r="40" spans="1:15" s="48" customFormat="1" ht="16.5" customHeight="1">
      <c r="A40" s="45"/>
      <c r="B40" s="112">
        <v>117034</v>
      </c>
      <c r="C40" s="112" t="s">
        <v>422</v>
      </c>
      <c r="D40" s="112" t="s">
        <v>383</v>
      </c>
      <c r="E40" s="112" t="s">
        <v>368</v>
      </c>
      <c r="F40" s="112">
        <v>2</v>
      </c>
      <c r="G40" s="112">
        <v>5</v>
      </c>
      <c r="H40" s="112">
        <v>3</v>
      </c>
      <c r="I40" s="114">
        <v>1783210</v>
      </c>
      <c r="J40" s="114">
        <v>173580</v>
      </c>
      <c r="K40" s="114">
        <f>I40-J40</f>
        <v>1609630</v>
      </c>
      <c r="L40" s="51" t="s">
        <v>423</v>
      </c>
      <c r="N40" s="45"/>
      <c r="O40" s="45"/>
    </row>
    <row r="41" spans="1:15" s="48" customFormat="1" ht="16.5" customHeight="1">
      <c r="A41" s="45"/>
      <c r="B41" s="113"/>
      <c r="C41" s="113"/>
      <c r="D41" s="113"/>
      <c r="E41" s="113"/>
      <c r="F41" s="113"/>
      <c r="G41" s="113"/>
      <c r="H41" s="113"/>
      <c r="I41" s="115"/>
      <c r="J41" s="115"/>
      <c r="K41" s="115"/>
      <c r="L41" s="51" t="s">
        <v>424</v>
      </c>
      <c r="N41" s="45"/>
      <c r="O41" s="45"/>
    </row>
    <row r="42" spans="1:15" s="48" customFormat="1" ht="16.5" customHeight="1">
      <c r="A42" s="45"/>
      <c r="B42" s="112">
        <v>135652</v>
      </c>
      <c r="C42" s="112" t="s">
        <v>425</v>
      </c>
      <c r="D42" s="112" t="s">
        <v>383</v>
      </c>
      <c r="E42" s="112" t="s">
        <v>78</v>
      </c>
      <c r="F42" s="112">
        <v>1</v>
      </c>
      <c r="G42" s="112">
        <v>6</v>
      </c>
      <c r="H42" s="112">
        <v>1</v>
      </c>
      <c r="I42" s="114">
        <v>2077110</v>
      </c>
      <c r="J42" s="114">
        <v>200250</v>
      </c>
      <c r="K42" s="114">
        <f>I42-J42</f>
        <v>1876860</v>
      </c>
      <c r="L42" s="51" t="s">
        <v>426</v>
      </c>
      <c r="N42" s="45"/>
      <c r="O42" s="45"/>
    </row>
    <row r="43" spans="1:15" s="48" customFormat="1" ht="16.5" customHeight="1">
      <c r="A43" s="45"/>
      <c r="B43" s="113"/>
      <c r="C43" s="113"/>
      <c r="D43" s="113"/>
      <c r="E43" s="113"/>
      <c r="F43" s="113"/>
      <c r="G43" s="113"/>
      <c r="H43" s="113"/>
      <c r="I43" s="115"/>
      <c r="J43" s="115"/>
      <c r="K43" s="115"/>
      <c r="L43" s="51" t="s">
        <v>424</v>
      </c>
      <c r="N43" s="45"/>
      <c r="O43" s="45"/>
    </row>
    <row r="44" spans="1:15" s="48" customFormat="1" ht="16.5" customHeight="1">
      <c r="A44" s="45"/>
      <c r="B44" s="112">
        <v>25863</v>
      </c>
      <c r="C44" s="112" t="s">
        <v>427</v>
      </c>
      <c r="D44" s="112" t="s">
        <v>363</v>
      </c>
      <c r="E44" s="112" t="s">
        <v>368</v>
      </c>
      <c r="F44" s="112">
        <v>2</v>
      </c>
      <c r="G44" s="112">
        <v>5</v>
      </c>
      <c r="H44" s="112">
        <v>1</v>
      </c>
      <c r="I44" s="114">
        <v>1743210</v>
      </c>
      <c r="J44" s="114">
        <v>173960</v>
      </c>
      <c r="K44" s="114">
        <f>I44-J44</f>
        <v>1569250</v>
      </c>
      <c r="L44" s="51" t="s">
        <v>428</v>
      </c>
      <c r="N44" s="45"/>
      <c r="O44" s="45"/>
    </row>
    <row r="45" spans="1:15" s="48" customFormat="1" ht="16.5" customHeight="1">
      <c r="A45" s="45"/>
      <c r="B45" s="113"/>
      <c r="C45" s="113"/>
      <c r="D45" s="113"/>
      <c r="E45" s="113"/>
      <c r="F45" s="113"/>
      <c r="G45" s="113"/>
      <c r="H45" s="113"/>
      <c r="I45" s="115"/>
      <c r="J45" s="115"/>
      <c r="K45" s="115"/>
      <c r="L45" s="51" t="s">
        <v>408</v>
      </c>
      <c r="N45" s="45"/>
      <c r="O45" s="45"/>
    </row>
    <row r="46" spans="1:15" s="48" customFormat="1" ht="16.5" customHeight="1">
      <c r="A46" s="45"/>
      <c r="B46" s="112">
        <v>211794</v>
      </c>
      <c r="C46" s="112" t="s">
        <v>429</v>
      </c>
      <c r="D46" s="112" t="s">
        <v>383</v>
      </c>
      <c r="E46" s="112" t="s">
        <v>17</v>
      </c>
      <c r="F46" s="112">
        <v>4</v>
      </c>
      <c r="G46" s="112">
        <v>3</v>
      </c>
      <c r="H46" s="112">
        <v>3</v>
      </c>
      <c r="I46" s="114">
        <v>1190680</v>
      </c>
      <c r="J46" s="114">
        <v>103910</v>
      </c>
      <c r="K46" s="114">
        <f>I46-J46</f>
        <v>1086770</v>
      </c>
      <c r="L46" s="51" t="s">
        <v>430</v>
      </c>
      <c r="N46" s="45"/>
      <c r="O46" s="45"/>
    </row>
    <row r="47" spans="1:15" s="48" customFormat="1" ht="16.5" customHeight="1">
      <c r="A47" s="45"/>
      <c r="B47" s="113"/>
      <c r="C47" s="113"/>
      <c r="D47" s="113"/>
      <c r="E47" s="113"/>
      <c r="F47" s="113"/>
      <c r="G47" s="113"/>
      <c r="H47" s="113"/>
      <c r="I47" s="115"/>
      <c r="J47" s="115"/>
      <c r="K47" s="115"/>
      <c r="L47" s="51" t="s">
        <v>431</v>
      </c>
      <c r="N47" s="45"/>
      <c r="O47" s="45"/>
    </row>
    <row r="48" spans="1:15" s="48" customFormat="1" ht="16.5" customHeight="1">
      <c r="A48" s="45"/>
      <c r="B48" s="112">
        <v>14328</v>
      </c>
      <c r="C48" s="112" t="s">
        <v>432</v>
      </c>
      <c r="D48" s="112" t="s">
        <v>410</v>
      </c>
      <c r="E48" s="112" t="s">
        <v>78</v>
      </c>
      <c r="F48" s="112">
        <v>1</v>
      </c>
      <c r="G48" s="112">
        <v>6</v>
      </c>
      <c r="H48" s="112">
        <v>2</v>
      </c>
      <c r="I48" s="114">
        <v>2097110</v>
      </c>
      <c r="J48" s="114">
        <v>197910</v>
      </c>
      <c r="K48" s="114">
        <f>I48-J48</f>
        <v>1899200</v>
      </c>
      <c r="L48" s="51" t="s">
        <v>433</v>
      </c>
      <c r="N48" s="45"/>
      <c r="O48" s="45"/>
    </row>
    <row r="49" spans="1:15" s="48" customFormat="1" ht="16.5" customHeight="1">
      <c r="A49" s="45"/>
      <c r="B49" s="113"/>
      <c r="C49" s="113"/>
      <c r="D49" s="113"/>
      <c r="E49" s="113"/>
      <c r="F49" s="113"/>
      <c r="G49" s="113"/>
      <c r="H49" s="113"/>
      <c r="I49" s="115"/>
      <c r="J49" s="115"/>
      <c r="K49" s="115"/>
      <c r="L49" s="51" t="s">
        <v>434</v>
      </c>
      <c r="N49" s="45"/>
      <c r="O49" s="45"/>
    </row>
    <row r="50" spans="1:15" s="48" customFormat="1" ht="16.5" customHeight="1">
      <c r="A50" s="45"/>
      <c r="B50" s="112">
        <v>115145</v>
      </c>
      <c r="C50" s="112" t="s">
        <v>435</v>
      </c>
      <c r="D50" s="112" t="s">
        <v>383</v>
      </c>
      <c r="E50" s="112" t="s">
        <v>48</v>
      </c>
      <c r="F50" s="112">
        <v>3</v>
      </c>
      <c r="G50" s="112">
        <v>5</v>
      </c>
      <c r="H50" s="112">
        <v>1</v>
      </c>
      <c r="I50" s="114">
        <v>1456100</v>
      </c>
      <c r="J50" s="114">
        <v>138700</v>
      </c>
      <c r="K50" s="114">
        <f>I50-J50</f>
        <v>1317400</v>
      </c>
      <c r="L50" s="51" t="s">
        <v>436</v>
      </c>
      <c r="N50" s="45"/>
      <c r="O50" s="45"/>
    </row>
    <row r="51" spans="1:15" s="48" customFormat="1" ht="16.5" customHeight="1">
      <c r="A51" s="45"/>
      <c r="B51" s="113"/>
      <c r="C51" s="113"/>
      <c r="D51" s="113"/>
      <c r="E51" s="113"/>
      <c r="F51" s="113"/>
      <c r="G51" s="113"/>
      <c r="H51" s="113"/>
      <c r="I51" s="115"/>
      <c r="J51" s="115"/>
      <c r="K51" s="115"/>
      <c r="L51" s="51" t="s">
        <v>437</v>
      </c>
      <c r="N51" s="45"/>
      <c r="O51" s="45"/>
    </row>
    <row r="52" spans="1:15" s="48" customFormat="1" ht="16.5" customHeight="1">
      <c r="A52" s="45"/>
      <c r="B52" s="112">
        <v>136035</v>
      </c>
      <c r="C52" s="112" t="s">
        <v>438</v>
      </c>
      <c r="D52" s="112" t="s">
        <v>363</v>
      </c>
      <c r="E52" s="112" t="s">
        <v>48</v>
      </c>
      <c r="F52" s="112">
        <v>3</v>
      </c>
      <c r="G52" s="112">
        <v>4</v>
      </c>
      <c r="H52" s="112">
        <v>1</v>
      </c>
      <c r="I52" s="114">
        <v>1432760</v>
      </c>
      <c r="J52" s="114">
        <v>137940</v>
      </c>
      <c r="K52" s="114">
        <f>I52-J52</f>
        <v>1294820</v>
      </c>
      <c r="L52" s="51" t="s">
        <v>439</v>
      </c>
      <c r="N52" s="45"/>
      <c r="O52" s="45"/>
    </row>
    <row r="53" spans="1:15" s="48" customFormat="1" ht="16.5" customHeight="1">
      <c r="A53" s="45"/>
      <c r="B53" s="113"/>
      <c r="C53" s="113"/>
      <c r="D53" s="113"/>
      <c r="E53" s="113"/>
      <c r="F53" s="113"/>
      <c r="G53" s="113"/>
      <c r="H53" s="113"/>
      <c r="I53" s="115"/>
      <c r="J53" s="115"/>
      <c r="K53" s="115"/>
      <c r="L53" s="51" t="s">
        <v>440</v>
      </c>
      <c r="N53" s="45"/>
      <c r="O53" s="45"/>
    </row>
    <row r="54" spans="1:15" s="48" customFormat="1" ht="16.5" customHeight="1">
      <c r="A54" s="45"/>
      <c r="B54" s="112">
        <v>132328</v>
      </c>
      <c r="C54" s="112" t="s">
        <v>441</v>
      </c>
      <c r="D54" s="112" t="s">
        <v>383</v>
      </c>
      <c r="E54" s="112" t="s">
        <v>48</v>
      </c>
      <c r="F54" s="112">
        <v>3</v>
      </c>
      <c r="G54" s="112">
        <v>4</v>
      </c>
      <c r="H54" s="112">
        <v>1</v>
      </c>
      <c r="I54" s="114">
        <v>1432760</v>
      </c>
      <c r="J54" s="114">
        <v>137940</v>
      </c>
      <c r="K54" s="114">
        <f>I54-J54</f>
        <v>1294820</v>
      </c>
      <c r="L54" s="51" t="s">
        <v>442</v>
      </c>
      <c r="N54" s="45"/>
      <c r="O54" s="45"/>
    </row>
    <row r="55" spans="1:15" s="48" customFormat="1" ht="16.5" customHeight="1">
      <c r="A55" s="45"/>
      <c r="B55" s="113"/>
      <c r="C55" s="113"/>
      <c r="D55" s="113"/>
      <c r="E55" s="113"/>
      <c r="F55" s="113"/>
      <c r="G55" s="113"/>
      <c r="H55" s="113"/>
      <c r="I55" s="115"/>
      <c r="J55" s="115"/>
      <c r="K55" s="115"/>
      <c r="L55" s="51" t="s">
        <v>443</v>
      </c>
      <c r="N55" s="45"/>
      <c r="O55" s="45"/>
    </row>
    <row r="56" spans="1:15" s="48" customFormat="1" ht="16.5" customHeight="1">
      <c r="A56" s="45"/>
      <c r="B56" s="112">
        <v>130574</v>
      </c>
      <c r="C56" s="112" t="s">
        <v>444</v>
      </c>
      <c r="D56" s="112" t="s">
        <v>363</v>
      </c>
      <c r="E56" s="112" t="s">
        <v>78</v>
      </c>
      <c r="F56" s="112">
        <v>1</v>
      </c>
      <c r="G56" s="112">
        <v>6</v>
      </c>
      <c r="H56" s="112">
        <v>1</v>
      </c>
      <c r="I56" s="114">
        <v>2077110</v>
      </c>
      <c r="J56" s="114">
        <v>200250</v>
      </c>
      <c r="K56" s="114">
        <f>I56-J56</f>
        <v>1876860</v>
      </c>
      <c r="L56" s="51" t="s">
        <v>445</v>
      </c>
      <c r="N56" s="45"/>
      <c r="O56" s="45"/>
    </row>
    <row r="57" spans="1:15" s="48" customFormat="1" ht="16.5" customHeight="1">
      <c r="A57" s="45"/>
      <c r="B57" s="113"/>
      <c r="C57" s="113"/>
      <c r="D57" s="113"/>
      <c r="E57" s="113"/>
      <c r="F57" s="113"/>
      <c r="G57" s="113"/>
      <c r="H57" s="113"/>
      <c r="I57" s="115"/>
      <c r="J57" s="115"/>
      <c r="K57" s="115"/>
      <c r="L57" s="51" t="s">
        <v>446</v>
      </c>
      <c r="N57" s="45"/>
      <c r="O57" s="45"/>
    </row>
    <row r="58" spans="1:15" s="48" customFormat="1" ht="16.5" customHeight="1">
      <c r="A58" s="45"/>
      <c r="B58" s="112">
        <v>105257</v>
      </c>
      <c r="C58" s="112" t="s">
        <v>447</v>
      </c>
      <c r="D58" s="112" t="s">
        <v>383</v>
      </c>
      <c r="E58" s="112" t="s">
        <v>48</v>
      </c>
      <c r="F58" s="112">
        <v>3</v>
      </c>
      <c r="G58" s="112">
        <v>4</v>
      </c>
      <c r="H58" s="112">
        <v>1</v>
      </c>
      <c r="I58" s="114">
        <v>1432760</v>
      </c>
      <c r="J58" s="114">
        <v>137940</v>
      </c>
      <c r="K58" s="114">
        <f>I58-J58</f>
        <v>1294820</v>
      </c>
      <c r="L58" s="51" t="s">
        <v>448</v>
      </c>
      <c r="N58" s="45"/>
      <c r="O58" s="45"/>
    </row>
    <row r="59" spans="1:15" s="48" customFormat="1" ht="16.5" customHeight="1">
      <c r="A59" s="45"/>
      <c r="B59" s="113"/>
      <c r="C59" s="113"/>
      <c r="D59" s="113"/>
      <c r="E59" s="113"/>
      <c r="F59" s="113"/>
      <c r="G59" s="113"/>
      <c r="H59" s="113"/>
      <c r="I59" s="115"/>
      <c r="J59" s="115"/>
      <c r="K59" s="115"/>
      <c r="L59" s="51" t="s">
        <v>449</v>
      </c>
      <c r="N59" s="45"/>
      <c r="O59" s="45"/>
    </row>
    <row r="60" spans="1:15" s="48" customFormat="1" ht="16.5" customHeight="1">
      <c r="A60" s="45"/>
      <c r="B60" s="112">
        <v>130713</v>
      </c>
      <c r="C60" s="112" t="s">
        <v>450</v>
      </c>
      <c r="D60" s="112" t="s">
        <v>367</v>
      </c>
      <c r="E60" s="112" t="s">
        <v>48</v>
      </c>
      <c r="F60" s="112">
        <v>3</v>
      </c>
      <c r="G60" s="112">
        <v>4</v>
      </c>
      <c r="H60" s="112">
        <v>1</v>
      </c>
      <c r="I60" s="114">
        <v>1432760</v>
      </c>
      <c r="J60" s="114">
        <v>137940</v>
      </c>
      <c r="K60" s="114">
        <f>I60-J60</f>
        <v>1294820</v>
      </c>
      <c r="L60" s="51" t="s">
        <v>451</v>
      </c>
      <c r="N60" s="45"/>
      <c r="O60" s="45"/>
    </row>
    <row r="61" spans="1:15" s="48" customFormat="1" ht="16.5" customHeight="1">
      <c r="A61" s="45"/>
      <c r="B61" s="113"/>
      <c r="C61" s="113"/>
      <c r="D61" s="113"/>
      <c r="E61" s="113"/>
      <c r="F61" s="113"/>
      <c r="G61" s="113"/>
      <c r="H61" s="113"/>
      <c r="I61" s="115"/>
      <c r="J61" s="115"/>
      <c r="K61" s="115"/>
      <c r="L61" s="51" t="s">
        <v>452</v>
      </c>
      <c r="N61" s="45"/>
      <c r="O61" s="45"/>
    </row>
    <row r="62" spans="1:15" s="48" customFormat="1" ht="16.5" customHeight="1">
      <c r="A62" s="45"/>
      <c r="B62" s="112">
        <v>217987</v>
      </c>
      <c r="C62" s="112" t="s">
        <v>453</v>
      </c>
      <c r="D62" s="112" t="s">
        <v>363</v>
      </c>
      <c r="E62" s="112" t="s">
        <v>17</v>
      </c>
      <c r="F62" s="112">
        <v>4</v>
      </c>
      <c r="G62" s="112">
        <v>3</v>
      </c>
      <c r="H62" s="112">
        <v>1</v>
      </c>
      <c r="I62" s="114">
        <v>1150680</v>
      </c>
      <c r="J62" s="114">
        <v>105720</v>
      </c>
      <c r="K62" s="114">
        <f>I62-J62</f>
        <v>1044960</v>
      </c>
      <c r="L62" s="51" t="s">
        <v>454</v>
      </c>
      <c r="N62" s="45"/>
      <c r="O62" s="45"/>
    </row>
    <row r="63" spans="1:15" s="48" customFormat="1" ht="16.5" customHeight="1">
      <c r="A63" s="45"/>
      <c r="B63" s="113"/>
      <c r="C63" s="113"/>
      <c r="D63" s="113"/>
      <c r="E63" s="113"/>
      <c r="F63" s="113"/>
      <c r="G63" s="113"/>
      <c r="H63" s="113"/>
      <c r="I63" s="115"/>
      <c r="J63" s="115"/>
      <c r="K63" s="115"/>
      <c r="L63" s="51" t="s">
        <v>455</v>
      </c>
      <c r="N63" s="45"/>
      <c r="O63" s="45"/>
    </row>
    <row r="64" spans="1:15" s="48" customFormat="1" ht="16.5" customHeight="1">
      <c r="A64" s="45"/>
      <c r="B64" s="112">
        <v>211279</v>
      </c>
      <c r="C64" s="112" t="s">
        <v>456</v>
      </c>
      <c r="D64" s="112" t="s">
        <v>383</v>
      </c>
      <c r="E64" s="112" t="s">
        <v>17</v>
      </c>
      <c r="F64" s="112">
        <v>4</v>
      </c>
      <c r="G64" s="112">
        <v>3</v>
      </c>
      <c r="H64" s="112">
        <v>3</v>
      </c>
      <c r="I64" s="114">
        <v>1190680</v>
      </c>
      <c r="J64" s="114">
        <v>103910</v>
      </c>
      <c r="K64" s="114">
        <f>I64-J64</f>
        <v>1086770</v>
      </c>
      <c r="L64" s="51" t="s">
        <v>457</v>
      </c>
      <c r="N64" s="45"/>
      <c r="O64" s="45"/>
    </row>
    <row r="65" spans="1:15" s="48" customFormat="1" ht="16.5" customHeight="1">
      <c r="A65" s="45"/>
      <c r="B65" s="113"/>
      <c r="C65" s="113"/>
      <c r="D65" s="113"/>
      <c r="E65" s="113"/>
      <c r="F65" s="113"/>
      <c r="G65" s="113"/>
      <c r="H65" s="113"/>
      <c r="I65" s="115"/>
      <c r="J65" s="115"/>
      <c r="K65" s="115"/>
      <c r="L65" s="51" t="s">
        <v>458</v>
      </c>
      <c r="N65" s="45"/>
      <c r="O65" s="45"/>
    </row>
    <row r="66" spans="1:15" s="48" customFormat="1" ht="16.5" customHeight="1">
      <c r="A66" s="45"/>
      <c r="B66" s="112">
        <v>218399</v>
      </c>
      <c r="C66" s="112" t="s">
        <v>459</v>
      </c>
      <c r="D66" s="112" t="s">
        <v>363</v>
      </c>
      <c r="E66" s="112" t="s">
        <v>24</v>
      </c>
      <c r="F66" s="112">
        <v>6</v>
      </c>
      <c r="G66" s="112">
        <v>2</v>
      </c>
      <c r="H66" s="112">
        <v>1</v>
      </c>
      <c r="I66" s="114">
        <v>772800</v>
      </c>
      <c r="J66" s="114">
        <v>66670</v>
      </c>
      <c r="K66" s="114">
        <f>I66-J66</f>
        <v>706130</v>
      </c>
      <c r="L66" s="51" t="s">
        <v>460</v>
      </c>
      <c r="N66" s="45"/>
      <c r="O66" s="45"/>
    </row>
    <row r="67" spans="1:15" s="48" customFormat="1" ht="16.5" customHeight="1">
      <c r="A67" s="45"/>
      <c r="B67" s="113"/>
      <c r="C67" s="113"/>
      <c r="D67" s="113"/>
      <c r="E67" s="113"/>
      <c r="F67" s="113"/>
      <c r="G67" s="113"/>
      <c r="H67" s="113"/>
      <c r="I67" s="115"/>
      <c r="J67" s="115"/>
      <c r="K67" s="115"/>
      <c r="L67" s="51" t="s">
        <v>461</v>
      </c>
      <c r="N67" s="45"/>
      <c r="O67" s="45"/>
    </row>
    <row r="68" spans="1:15" s="48" customFormat="1" ht="16.5" customHeight="1">
      <c r="A68" s="45"/>
      <c r="B68" s="112">
        <v>33927</v>
      </c>
      <c r="C68" s="112" t="s">
        <v>462</v>
      </c>
      <c r="D68" s="112" t="s">
        <v>383</v>
      </c>
      <c r="E68" s="112" t="s">
        <v>24</v>
      </c>
      <c r="F68" s="112">
        <v>5</v>
      </c>
      <c r="G68" s="112">
        <v>2</v>
      </c>
      <c r="H68" s="112">
        <v>1</v>
      </c>
      <c r="I68" s="114">
        <v>895470</v>
      </c>
      <c r="J68" s="114">
        <v>76980</v>
      </c>
      <c r="K68" s="114">
        <f>I68-J68</f>
        <v>818490</v>
      </c>
      <c r="L68" s="51" t="s">
        <v>463</v>
      </c>
      <c r="N68" s="45"/>
      <c r="O68" s="45"/>
    </row>
    <row r="69" spans="1:15" s="48" customFormat="1" ht="16.5" customHeight="1">
      <c r="A69" s="45"/>
      <c r="B69" s="113"/>
      <c r="C69" s="113"/>
      <c r="D69" s="113"/>
      <c r="E69" s="113"/>
      <c r="F69" s="113"/>
      <c r="G69" s="113"/>
      <c r="H69" s="113"/>
      <c r="I69" s="115"/>
      <c r="J69" s="115"/>
      <c r="K69" s="115"/>
      <c r="L69" s="51" t="s">
        <v>464</v>
      </c>
      <c r="N69" s="45"/>
      <c r="O69" s="45"/>
    </row>
    <row r="70" spans="1:15" s="48" customFormat="1" ht="16.5" customHeight="1">
      <c r="A70" s="45"/>
      <c r="B70" s="112">
        <v>114262</v>
      </c>
      <c r="C70" s="112" t="s">
        <v>465</v>
      </c>
      <c r="D70" s="112" t="s">
        <v>383</v>
      </c>
      <c r="E70" s="112" t="s">
        <v>368</v>
      </c>
      <c r="F70" s="112">
        <v>2</v>
      </c>
      <c r="G70" s="112">
        <v>5</v>
      </c>
      <c r="H70" s="112">
        <v>1</v>
      </c>
      <c r="I70" s="114">
        <v>1743210</v>
      </c>
      <c r="J70" s="114">
        <v>173960</v>
      </c>
      <c r="K70" s="114">
        <f>I70-J70</f>
        <v>1569250</v>
      </c>
      <c r="L70" s="51" t="s">
        <v>466</v>
      </c>
      <c r="N70" s="45"/>
      <c r="O70" s="45"/>
    </row>
    <row r="71" spans="1:15" s="48" customFormat="1" ht="16.5" customHeight="1">
      <c r="A71" s="45"/>
      <c r="B71" s="113"/>
      <c r="C71" s="113"/>
      <c r="D71" s="113"/>
      <c r="E71" s="113"/>
      <c r="F71" s="113"/>
      <c r="G71" s="113"/>
      <c r="H71" s="113"/>
      <c r="I71" s="115"/>
      <c r="J71" s="115"/>
      <c r="K71" s="115"/>
      <c r="L71" s="51" t="s">
        <v>467</v>
      </c>
      <c r="N71" s="45"/>
      <c r="O71" s="45"/>
    </row>
    <row r="72" spans="1:15" s="48" customFormat="1" ht="16.5" customHeight="1">
      <c r="A72" s="45"/>
      <c r="B72" s="112">
        <v>213938</v>
      </c>
      <c r="C72" s="112" t="s">
        <v>468</v>
      </c>
      <c r="D72" s="112" t="s">
        <v>383</v>
      </c>
      <c r="E72" s="112" t="s">
        <v>17</v>
      </c>
      <c r="F72" s="112">
        <v>4</v>
      </c>
      <c r="G72" s="112">
        <v>3</v>
      </c>
      <c r="H72" s="112">
        <v>2</v>
      </c>
      <c r="I72" s="114">
        <v>1170680</v>
      </c>
      <c r="J72" s="114">
        <v>104450</v>
      </c>
      <c r="K72" s="114">
        <f>I72-J72</f>
        <v>1066230</v>
      </c>
      <c r="L72" s="51" t="s">
        <v>469</v>
      </c>
      <c r="N72" s="45"/>
      <c r="O72" s="45"/>
    </row>
    <row r="73" spans="1:15" s="48" customFormat="1" ht="16.5" customHeight="1">
      <c r="A73" s="45"/>
      <c r="B73" s="113"/>
      <c r="C73" s="113"/>
      <c r="D73" s="113"/>
      <c r="E73" s="113"/>
      <c r="F73" s="113"/>
      <c r="G73" s="113"/>
      <c r="H73" s="113"/>
      <c r="I73" s="115"/>
      <c r="J73" s="115"/>
      <c r="K73" s="115"/>
      <c r="L73" s="51" t="s">
        <v>470</v>
      </c>
      <c r="N73" s="45"/>
      <c r="O73" s="45"/>
    </row>
    <row r="74" spans="1:15" s="48" customFormat="1" ht="16.5" customHeight="1">
      <c r="A74" s="45"/>
      <c r="B74" s="112">
        <v>115496</v>
      </c>
      <c r="C74" s="112" t="s">
        <v>471</v>
      </c>
      <c r="D74" s="112" t="s">
        <v>394</v>
      </c>
      <c r="E74" s="112" t="s">
        <v>48</v>
      </c>
      <c r="F74" s="112">
        <v>3</v>
      </c>
      <c r="G74" s="112">
        <v>4</v>
      </c>
      <c r="H74" s="112">
        <v>2</v>
      </c>
      <c r="I74" s="114">
        <v>1452760</v>
      </c>
      <c r="J74" s="114">
        <v>137050</v>
      </c>
      <c r="K74" s="114">
        <f>I74-J74</f>
        <v>1315710</v>
      </c>
      <c r="L74" s="51" t="s">
        <v>472</v>
      </c>
      <c r="N74" s="45"/>
      <c r="O74" s="45"/>
    </row>
    <row r="75" spans="1:15" s="48" customFormat="1" ht="16.5" customHeight="1">
      <c r="A75" s="45"/>
      <c r="B75" s="113"/>
      <c r="C75" s="113"/>
      <c r="D75" s="113"/>
      <c r="E75" s="113"/>
      <c r="F75" s="113"/>
      <c r="G75" s="113"/>
      <c r="H75" s="113"/>
      <c r="I75" s="115"/>
      <c r="J75" s="115"/>
      <c r="K75" s="115"/>
      <c r="L75" s="51" t="s">
        <v>473</v>
      </c>
      <c r="N75" s="45"/>
      <c r="O75" s="45"/>
    </row>
    <row r="76" spans="1:15" s="48" customFormat="1" ht="16.5" customHeight="1">
      <c r="A76" s="45"/>
      <c r="B76" s="112">
        <v>36887</v>
      </c>
      <c r="C76" s="112" t="s">
        <v>474</v>
      </c>
      <c r="D76" s="112" t="s">
        <v>394</v>
      </c>
      <c r="E76" s="112" t="s">
        <v>24</v>
      </c>
      <c r="F76" s="112">
        <v>5</v>
      </c>
      <c r="G76" s="112">
        <v>2</v>
      </c>
      <c r="H76" s="112">
        <v>3</v>
      </c>
      <c r="I76" s="114">
        <v>935470</v>
      </c>
      <c r="J76" s="114">
        <v>84790</v>
      </c>
      <c r="K76" s="114">
        <f>I76-J76</f>
        <v>850680</v>
      </c>
      <c r="L76" s="51" t="s">
        <v>475</v>
      </c>
      <c r="N76" s="45"/>
      <c r="O76" s="45"/>
    </row>
    <row r="77" spans="1:15" s="48" customFormat="1" ht="16.5" customHeight="1">
      <c r="A77" s="45"/>
      <c r="B77" s="113"/>
      <c r="C77" s="113"/>
      <c r="D77" s="113"/>
      <c r="E77" s="113"/>
      <c r="F77" s="113"/>
      <c r="G77" s="113"/>
      <c r="H77" s="113"/>
      <c r="I77" s="115"/>
      <c r="J77" s="115"/>
      <c r="K77" s="115"/>
      <c r="L77" s="51" t="s">
        <v>476</v>
      </c>
      <c r="N77" s="45"/>
      <c r="O77" s="45"/>
    </row>
    <row r="78" spans="1:15" s="48" customFormat="1" ht="16.5" customHeight="1">
      <c r="A78" s="45"/>
      <c r="B78" s="112">
        <v>141555</v>
      </c>
      <c r="C78" s="112" t="s">
        <v>477</v>
      </c>
      <c r="D78" s="112" t="s">
        <v>363</v>
      </c>
      <c r="E78" s="112" t="s">
        <v>48</v>
      </c>
      <c r="F78" s="112">
        <v>3</v>
      </c>
      <c r="G78" s="112">
        <v>4</v>
      </c>
      <c r="H78" s="112">
        <v>3</v>
      </c>
      <c r="I78" s="114">
        <v>1472760</v>
      </c>
      <c r="J78" s="114">
        <v>137060</v>
      </c>
      <c r="K78" s="114">
        <f>I78-J78</f>
        <v>1335700</v>
      </c>
      <c r="L78" s="51" t="s">
        <v>478</v>
      </c>
      <c r="N78" s="45"/>
      <c r="O78" s="45"/>
    </row>
    <row r="79" spans="1:15" s="48" customFormat="1" ht="16.5" customHeight="1">
      <c r="A79" s="45"/>
      <c r="B79" s="113"/>
      <c r="C79" s="113"/>
      <c r="D79" s="113"/>
      <c r="E79" s="113"/>
      <c r="F79" s="113"/>
      <c r="G79" s="113"/>
      <c r="H79" s="113"/>
      <c r="I79" s="115"/>
      <c r="J79" s="115"/>
      <c r="K79" s="115"/>
      <c r="L79" s="51" t="s">
        <v>479</v>
      </c>
      <c r="N79" s="45"/>
      <c r="O79" s="45"/>
    </row>
    <row r="80" spans="1:15" s="48" customFormat="1" ht="16.5" customHeight="1">
      <c r="A80" s="45"/>
      <c r="B80" s="112">
        <v>134182</v>
      </c>
      <c r="C80" s="112" t="s">
        <v>480</v>
      </c>
      <c r="D80" s="112" t="s">
        <v>481</v>
      </c>
      <c r="E80" s="112" t="s">
        <v>48</v>
      </c>
      <c r="F80" s="112">
        <v>3</v>
      </c>
      <c r="G80" s="112">
        <v>4</v>
      </c>
      <c r="H80" s="112">
        <v>1</v>
      </c>
      <c r="I80" s="114">
        <v>1432760</v>
      </c>
      <c r="J80" s="114">
        <v>137940</v>
      </c>
      <c r="K80" s="114">
        <f>I80-J80</f>
        <v>1294820</v>
      </c>
      <c r="L80" s="51" t="s">
        <v>482</v>
      </c>
      <c r="N80" s="45"/>
      <c r="O80" s="45"/>
    </row>
    <row r="81" spans="1:15" s="48" customFormat="1" ht="16.5" customHeight="1">
      <c r="A81" s="45"/>
      <c r="B81" s="113"/>
      <c r="C81" s="113"/>
      <c r="D81" s="113"/>
      <c r="E81" s="113"/>
      <c r="F81" s="113"/>
      <c r="G81" s="113"/>
      <c r="H81" s="113"/>
      <c r="I81" s="115"/>
      <c r="J81" s="115"/>
      <c r="K81" s="115"/>
      <c r="L81" s="51" t="s">
        <v>483</v>
      </c>
      <c r="N81" s="45"/>
      <c r="O81" s="45"/>
    </row>
    <row r="82" spans="1:15" s="48" customFormat="1" ht="16.5" customHeight="1">
      <c r="A82" s="45"/>
      <c r="B82" s="112">
        <v>109597</v>
      </c>
      <c r="C82" s="112" t="s">
        <v>484</v>
      </c>
      <c r="D82" s="112" t="s">
        <v>383</v>
      </c>
      <c r="E82" s="112" t="s">
        <v>48</v>
      </c>
      <c r="F82" s="112">
        <v>3</v>
      </c>
      <c r="G82" s="112">
        <v>4</v>
      </c>
      <c r="H82" s="112">
        <v>2</v>
      </c>
      <c r="I82" s="114">
        <v>1452760</v>
      </c>
      <c r="J82" s="114">
        <v>137050</v>
      </c>
      <c r="K82" s="114">
        <f>I82-J82</f>
        <v>1315710</v>
      </c>
      <c r="L82" s="51" t="s">
        <v>485</v>
      </c>
      <c r="N82" s="45"/>
      <c r="O82" s="45"/>
    </row>
    <row r="83" spans="1:15" s="48" customFormat="1" ht="16.5" customHeight="1">
      <c r="A83" s="45"/>
      <c r="B83" s="113"/>
      <c r="C83" s="113"/>
      <c r="D83" s="113"/>
      <c r="E83" s="113"/>
      <c r="F83" s="113"/>
      <c r="G83" s="113"/>
      <c r="H83" s="113"/>
      <c r="I83" s="115"/>
      <c r="J83" s="115"/>
      <c r="K83" s="115"/>
      <c r="L83" s="51" t="s">
        <v>486</v>
      </c>
      <c r="N83" s="45"/>
      <c r="O83" s="45"/>
    </row>
    <row r="84" spans="1:15" s="48" customFormat="1" ht="16.5" customHeight="1">
      <c r="A84" s="45"/>
      <c r="B84" s="112">
        <v>217807</v>
      </c>
      <c r="C84" s="112" t="s">
        <v>487</v>
      </c>
      <c r="D84" s="112" t="s">
        <v>363</v>
      </c>
      <c r="E84" s="112" t="s">
        <v>17</v>
      </c>
      <c r="F84" s="112">
        <v>4</v>
      </c>
      <c r="G84" s="112">
        <v>3</v>
      </c>
      <c r="H84" s="112">
        <v>2</v>
      </c>
      <c r="I84" s="114">
        <v>1170680</v>
      </c>
      <c r="J84" s="114">
        <v>104450</v>
      </c>
      <c r="K84" s="114">
        <f>I84-J84</f>
        <v>1066230</v>
      </c>
      <c r="L84" s="51" t="s">
        <v>488</v>
      </c>
      <c r="N84" s="45"/>
      <c r="O84" s="45"/>
    </row>
    <row r="85" spans="1:15" s="48" customFormat="1" ht="16.5" customHeight="1">
      <c r="A85" s="45"/>
      <c r="B85" s="113"/>
      <c r="C85" s="113"/>
      <c r="D85" s="113"/>
      <c r="E85" s="113"/>
      <c r="F85" s="113"/>
      <c r="G85" s="113"/>
      <c r="H85" s="113"/>
      <c r="I85" s="115"/>
      <c r="J85" s="115"/>
      <c r="K85" s="115"/>
      <c r="L85" s="51" t="s">
        <v>489</v>
      </c>
      <c r="N85" s="45"/>
      <c r="O85" s="45"/>
    </row>
    <row r="86" spans="1:15" s="48" customFormat="1" ht="16.5" customHeight="1">
      <c r="A86" s="45"/>
      <c r="B86" s="112">
        <v>215640</v>
      </c>
      <c r="C86" s="112" t="s">
        <v>490</v>
      </c>
      <c r="D86" s="112" t="s">
        <v>363</v>
      </c>
      <c r="E86" s="112" t="s">
        <v>17</v>
      </c>
      <c r="F86" s="112">
        <v>4</v>
      </c>
      <c r="G86" s="112">
        <v>3</v>
      </c>
      <c r="H86" s="112">
        <v>3</v>
      </c>
      <c r="I86" s="114">
        <v>1190680</v>
      </c>
      <c r="J86" s="114">
        <v>103910</v>
      </c>
      <c r="K86" s="114">
        <f>I86-J86</f>
        <v>1086770</v>
      </c>
      <c r="L86" s="51" t="s">
        <v>491</v>
      </c>
      <c r="N86" s="45"/>
      <c r="O86" s="45"/>
    </row>
    <row r="87" spans="1:15" s="48" customFormat="1" ht="16.5" customHeight="1">
      <c r="A87" s="45"/>
      <c r="B87" s="113"/>
      <c r="C87" s="113"/>
      <c r="D87" s="113"/>
      <c r="E87" s="113"/>
      <c r="F87" s="113"/>
      <c r="G87" s="113"/>
      <c r="H87" s="113"/>
      <c r="I87" s="115"/>
      <c r="J87" s="115"/>
      <c r="K87" s="115"/>
      <c r="L87" s="51" t="s">
        <v>492</v>
      </c>
      <c r="N87" s="45"/>
      <c r="O87" s="45"/>
    </row>
    <row r="88" spans="1:15" s="48" customFormat="1" ht="16.5" customHeight="1">
      <c r="A88" s="45"/>
      <c r="B88" s="112">
        <v>215406</v>
      </c>
      <c r="C88" s="112" t="s">
        <v>493</v>
      </c>
      <c r="D88" s="112" t="s">
        <v>383</v>
      </c>
      <c r="E88" s="112" t="s">
        <v>17</v>
      </c>
      <c r="F88" s="112">
        <v>4</v>
      </c>
      <c r="G88" s="112">
        <v>3</v>
      </c>
      <c r="H88" s="112">
        <v>1</v>
      </c>
      <c r="I88" s="114">
        <v>1150680</v>
      </c>
      <c r="J88" s="114">
        <v>105720</v>
      </c>
      <c r="K88" s="114">
        <f>I88-J88</f>
        <v>1044960</v>
      </c>
      <c r="L88" s="51" t="s">
        <v>494</v>
      </c>
      <c r="N88" s="45"/>
      <c r="O88" s="45"/>
    </row>
    <row r="89" spans="1:15" s="48" customFormat="1" ht="16.5" customHeight="1">
      <c r="A89" s="45"/>
      <c r="B89" s="113"/>
      <c r="C89" s="113"/>
      <c r="D89" s="113"/>
      <c r="E89" s="113"/>
      <c r="F89" s="113"/>
      <c r="G89" s="113"/>
      <c r="H89" s="113"/>
      <c r="I89" s="115"/>
      <c r="J89" s="115"/>
      <c r="K89" s="115"/>
      <c r="L89" s="51" t="s">
        <v>495</v>
      </c>
      <c r="N89" s="45"/>
      <c r="O89" s="45"/>
    </row>
    <row r="90" spans="1:15" s="48" customFormat="1" ht="16.5" customHeight="1">
      <c r="A90" s="45"/>
      <c r="B90" s="112">
        <v>109248</v>
      </c>
      <c r="C90" s="112" t="s">
        <v>496</v>
      </c>
      <c r="D90" s="112" t="s">
        <v>383</v>
      </c>
      <c r="E90" s="112" t="s">
        <v>368</v>
      </c>
      <c r="F90" s="112">
        <v>2</v>
      </c>
      <c r="G90" s="112">
        <v>5</v>
      </c>
      <c r="H90" s="112">
        <v>2</v>
      </c>
      <c r="I90" s="114">
        <v>1763210</v>
      </c>
      <c r="J90" s="114">
        <v>178070</v>
      </c>
      <c r="K90" s="114">
        <f>I90-J90</f>
        <v>1585140</v>
      </c>
      <c r="L90" s="51" t="s">
        <v>497</v>
      </c>
      <c r="N90" s="45"/>
      <c r="O90" s="45"/>
    </row>
    <row r="91" spans="1:15" s="48" customFormat="1" ht="16.5" customHeight="1">
      <c r="A91" s="45"/>
      <c r="B91" s="113"/>
      <c r="C91" s="113"/>
      <c r="D91" s="113"/>
      <c r="E91" s="113"/>
      <c r="F91" s="113"/>
      <c r="G91" s="113"/>
      <c r="H91" s="113"/>
      <c r="I91" s="115"/>
      <c r="J91" s="115"/>
      <c r="K91" s="115"/>
      <c r="L91" s="51" t="s">
        <v>498</v>
      </c>
      <c r="N91" s="45"/>
      <c r="O91" s="45"/>
    </row>
    <row r="92" spans="1:15" s="48" customFormat="1" ht="16.5" customHeight="1">
      <c r="A92" s="45"/>
      <c r="B92" s="112">
        <v>109226</v>
      </c>
      <c r="C92" s="112" t="s">
        <v>499</v>
      </c>
      <c r="D92" s="112" t="s">
        <v>383</v>
      </c>
      <c r="E92" s="112" t="s">
        <v>48</v>
      </c>
      <c r="F92" s="112">
        <v>3</v>
      </c>
      <c r="G92" s="112">
        <v>4</v>
      </c>
      <c r="H92" s="112">
        <v>1</v>
      </c>
      <c r="I92" s="114">
        <v>1432760</v>
      </c>
      <c r="J92" s="114">
        <v>137940</v>
      </c>
      <c r="K92" s="114">
        <f>I92-J92</f>
        <v>1294820</v>
      </c>
      <c r="L92" s="51" t="s">
        <v>500</v>
      </c>
      <c r="N92" s="45"/>
      <c r="O92" s="45"/>
    </row>
    <row r="93" spans="1:15" s="48" customFormat="1" ht="16.5" customHeight="1">
      <c r="A93" s="45"/>
      <c r="B93" s="113"/>
      <c r="C93" s="113"/>
      <c r="D93" s="113"/>
      <c r="E93" s="113"/>
      <c r="F93" s="113"/>
      <c r="G93" s="113"/>
      <c r="H93" s="113"/>
      <c r="I93" s="115"/>
      <c r="J93" s="115"/>
      <c r="K93" s="115"/>
      <c r="L93" s="51" t="s">
        <v>501</v>
      </c>
      <c r="N93" s="45"/>
      <c r="O93" s="45"/>
    </row>
    <row r="94" spans="1:15" s="48" customFormat="1" ht="16.5" customHeight="1">
      <c r="A94" s="45"/>
      <c r="B94" s="112">
        <v>33300</v>
      </c>
      <c r="C94" s="112" t="s">
        <v>502</v>
      </c>
      <c r="D94" s="112" t="s">
        <v>367</v>
      </c>
      <c r="E94" s="112" t="s">
        <v>24</v>
      </c>
      <c r="F94" s="112">
        <v>5</v>
      </c>
      <c r="G94" s="112">
        <v>2</v>
      </c>
      <c r="H94" s="112">
        <v>1</v>
      </c>
      <c r="I94" s="114">
        <v>895470</v>
      </c>
      <c r="J94" s="114">
        <v>76980</v>
      </c>
      <c r="K94" s="114">
        <f>I94-J94</f>
        <v>818490</v>
      </c>
      <c r="L94" s="51" t="s">
        <v>503</v>
      </c>
      <c r="N94" s="45"/>
      <c r="O94" s="45"/>
    </row>
    <row r="95" spans="1:15" s="48" customFormat="1" ht="16.5" customHeight="1">
      <c r="A95" s="45"/>
      <c r="B95" s="113"/>
      <c r="C95" s="113"/>
      <c r="D95" s="113"/>
      <c r="E95" s="113"/>
      <c r="F95" s="113"/>
      <c r="G95" s="113"/>
      <c r="H95" s="113"/>
      <c r="I95" s="115"/>
      <c r="J95" s="115"/>
      <c r="K95" s="115"/>
      <c r="L95" s="51" t="s">
        <v>504</v>
      </c>
      <c r="N95" s="45"/>
      <c r="O95" s="45"/>
    </row>
    <row r="96" spans="1:15" s="48" customFormat="1" ht="16.5" customHeight="1">
      <c r="A96" s="45"/>
      <c r="B96" s="112">
        <v>214369</v>
      </c>
      <c r="C96" s="112" t="s">
        <v>505</v>
      </c>
      <c r="D96" s="112" t="s">
        <v>383</v>
      </c>
      <c r="E96" s="112" t="s">
        <v>24</v>
      </c>
      <c r="F96" s="112">
        <v>6</v>
      </c>
      <c r="G96" s="112">
        <v>2</v>
      </c>
      <c r="H96" s="112">
        <v>1</v>
      </c>
      <c r="I96" s="114">
        <v>772800</v>
      </c>
      <c r="J96" s="114">
        <v>66670</v>
      </c>
      <c r="K96" s="114">
        <f>I96-J96</f>
        <v>706130</v>
      </c>
      <c r="L96" s="51" t="s">
        <v>506</v>
      </c>
      <c r="N96" s="45"/>
      <c r="O96" s="45"/>
    </row>
    <row r="97" spans="1:15" s="48" customFormat="1" ht="16.5" customHeight="1">
      <c r="A97" s="45"/>
      <c r="B97" s="113"/>
      <c r="C97" s="113"/>
      <c r="D97" s="113"/>
      <c r="E97" s="113"/>
      <c r="F97" s="113"/>
      <c r="G97" s="113"/>
      <c r="H97" s="113"/>
      <c r="I97" s="115"/>
      <c r="J97" s="115"/>
      <c r="K97" s="115"/>
      <c r="L97" s="51" t="s">
        <v>507</v>
      </c>
      <c r="N97" s="45"/>
      <c r="O97" s="45"/>
    </row>
    <row r="98" spans="1:15" s="48" customFormat="1" ht="16.5" customHeight="1">
      <c r="A98" s="45"/>
      <c r="B98" s="112">
        <v>216088</v>
      </c>
      <c r="C98" s="112" t="s">
        <v>508</v>
      </c>
      <c r="D98" s="112" t="s">
        <v>383</v>
      </c>
      <c r="E98" s="112" t="s">
        <v>17</v>
      </c>
      <c r="F98" s="112">
        <v>4</v>
      </c>
      <c r="G98" s="112">
        <v>3</v>
      </c>
      <c r="H98" s="112">
        <v>3</v>
      </c>
      <c r="I98" s="114">
        <v>1190680</v>
      </c>
      <c r="J98" s="114">
        <v>103910</v>
      </c>
      <c r="K98" s="114">
        <f>I98-J98</f>
        <v>1086770</v>
      </c>
      <c r="L98" s="51" t="s">
        <v>509</v>
      </c>
      <c r="N98" s="45"/>
      <c r="O98" s="45"/>
    </row>
    <row r="99" spans="1:15" s="48" customFormat="1" ht="16.5" customHeight="1">
      <c r="A99" s="45"/>
      <c r="B99" s="113"/>
      <c r="C99" s="113"/>
      <c r="D99" s="113"/>
      <c r="E99" s="113"/>
      <c r="F99" s="113"/>
      <c r="G99" s="113"/>
      <c r="H99" s="113"/>
      <c r="I99" s="115"/>
      <c r="J99" s="115"/>
      <c r="K99" s="115"/>
      <c r="L99" s="51" t="s">
        <v>510</v>
      </c>
      <c r="N99" s="45"/>
      <c r="O99" s="45"/>
    </row>
    <row r="100" spans="1:15" s="48" customFormat="1" ht="16.5" customHeight="1">
      <c r="A100" s="45"/>
      <c r="B100" s="112">
        <v>213170</v>
      </c>
      <c r="C100" s="112" t="s">
        <v>511</v>
      </c>
      <c r="D100" s="112" t="s">
        <v>383</v>
      </c>
      <c r="E100" s="112" t="s">
        <v>17</v>
      </c>
      <c r="F100" s="112">
        <v>4</v>
      </c>
      <c r="G100" s="112">
        <v>3</v>
      </c>
      <c r="H100" s="112">
        <v>2</v>
      </c>
      <c r="I100" s="114">
        <v>1170680</v>
      </c>
      <c r="J100" s="114">
        <v>104450</v>
      </c>
      <c r="K100" s="114">
        <f>I100-J100</f>
        <v>1066230</v>
      </c>
      <c r="L100" s="51" t="s">
        <v>512</v>
      </c>
      <c r="N100" s="45"/>
      <c r="O100" s="45"/>
    </row>
    <row r="101" spans="1:15" s="48" customFormat="1" ht="16.5" customHeight="1">
      <c r="A101" s="45"/>
      <c r="B101" s="113"/>
      <c r="C101" s="113"/>
      <c r="D101" s="113"/>
      <c r="E101" s="113"/>
      <c r="F101" s="113"/>
      <c r="G101" s="113"/>
      <c r="H101" s="113"/>
      <c r="I101" s="115"/>
      <c r="J101" s="115"/>
      <c r="K101" s="115"/>
      <c r="L101" s="51" t="s">
        <v>513</v>
      </c>
      <c r="N101" s="45"/>
      <c r="O101" s="45"/>
    </row>
    <row r="102" spans="1:15" s="48" customFormat="1" ht="16.5" customHeight="1">
      <c r="A102" s="45"/>
      <c r="B102" s="112">
        <v>138694</v>
      </c>
      <c r="C102" s="112" t="s">
        <v>514</v>
      </c>
      <c r="D102" s="112" t="s">
        <v>379</v>
      </c>
      <c r="E102" s="112" t="s">
        <v>48</v>
      </c>
      <c r="F102" s="112">
        <v>3</v>
      </c>
      <c r="G102" s="112">
        <v>4</v>
      </c>
      <c r="H102" s="112">
        <v>2</v>
      </c>
      <c r="I102" s="114">
        <v>1452760</v>
      </c>
      <c r="J102" s="114">
        <v>137050</v>
      </c>
      <c r="K102" s="114">
        <f>I102-J102</f>
        <v>1315710</v>
      </c>
      <c r="L102" s="51" t="s">
        <v>515</v>
      </c>
      <c r="N102" s="45"/>
      <c r="O102" s="45"/>
    </row>
    <row r="103" spans="1:15" s="48" customFormat="1" ht="16.5" customHeight="1">
      <c r="A103" s="45"/>
      <c r="B103" s="113"/>
      <c r="C103" s="113"/>
      <c r="D103" s="113"/>
      <c r="E103" s="113"/>
      <c r="F103" s="113"/>
      <c r="G103" s="113"/>
      <c r="H103" s="113"/>
      <c r="I103" s="115"/>
      <c r="J103" s="115"/>
      <c r="K103" s="115"/>
      <c r="L103" s="51" t="s">
        <v>516</v>
      </c>
      <c r="N103" s="45"/>
      <c r="O103" s="45"/>
    </row>
    <row r="104" spans="1:15" s="48" customFormat="1" ht="16.5" customHeight="1">
      <c r="A104" s="45"/>
      <c r="B104" s="112">
        <v>136449</v>
      </c>
      <c r="C104" s="112" t="s">
        <v>517</v>
      </c>
      <c r="D104" s="112" t="s">
        <v>363</v>
      </c>
      <c r="E104" s="112" t="s">
        <v>48</v>
      </c>
      <c r="F104" s="112">
        <v>3</v>
      </c>
      <c r="G104" s="112">
        <v>4</v>
      </c>
      <c r="H104" s="112">
        <v>2</v>
      </c>
      <c r="I104" s="114">
        <v>1452760</v>
      </c>
      <c r="J104" s="114">
        <v>137050</v>
      </c>
      <c r="K104" s="114">
        <f>I104-J104</f>
        <v>1315710</v>
      </c>
      <c r="L104" s="51" t="s">
        <v>518</v>
      </c>
      <c r="N104" s="45"/>
      <c r="O104" s="45"/>
    </row>
    <row r="105" spans="1:15" s="48" customFormat="1" ht="16.5" customHeight="1">
      <c r="A105" s="45"/>
      <c r="B105" s="113"/>
      <c r="C105" s="113"/>
      <c r="D105" s="113"/>
      <c r="E105" s="113"/>
      <c r="F105" s="113"/>
      <c r="G105" s="113"/>
      <c r="H105" s="113"/>
      <c r="I105" s="115"/>
      <c r="J105" s="115"/>
      <c r="K105" s="115"/>
      <c r="L105" s="51" t="s">
        <v>519</v>
      </c>
      <c r="N105" s="45"/>
      <c r="O105" s="45"/>
    </row>
    <row r="106" spans="1:15" s="48" customFormat="1" ht="16.5" customHeight="1">
      <c r="A106" s="45"/>
      <c r="B106" s="112">
        <v>141281</v>
      </c>
      <c r="C106" s="112" t="s">
        <v>520</v>
      </c>
      <c r="D106" s="112" t="s">
        <v>521</v>
      </c>
      <c r="E106" s="112" t="s">
        <v>48</v>
      </c>
      <c r="F106" s="112">
        <v>3</v>
      </c>
      <c r="G106" s="112">
        <v>4</v>
      </c>
      <c r="H106" s="112">
        <v>2</v>
      </c>
      <c r="I106" s="114">
        <v>1452760</v>
      </c>
      <c r="J106" s="114">
        <v>137050</v>
      </c>
      <c r="K106" s="114">
        <f>I106-J106</f>
        <v>1315710</v>
      </c>
      <c r="L106" s="51" t="s">
        <v>522</v>
      </c>
      <c r="N106" s="45"/>
      <c r="O106" s="45"/>
    </row>
    <row r="107" spans="1:15" s="48" customFormat="1" ht="16.5" customHeight="1">
      <c r="A107" s="45"/>
      <c r="B107" s="113"/>
      <c r="C107" s="113"/>
      <c r="D107" s="113"/>
      <c r="E107" s="113"/>
      <c r="F107" s="113"/>
      <c r="G107" s="113"/>
      <c r="H107" s="113"/>
      <c r="I107" s="115"/>
      <c r="J107" s="115"/>
      <c r="K107" s="115"/>
      <c r="L107" s="51" t="s">
        <v>392</v>
      </c>
      <c r="N107" s="45"/>
      <c r="O107" s="45"/>
    </row>
    <row r="108" spans="1:15" s="48" customFormat="1" ht="16.5" customHeight="1">
      <c r="A108" s="45"/>
      <c r="B108" s="112">
        <v>133252</v>
      </c>
      <c r="C108" s="112" t="s">
        <v>523</v>
      </c>
      <c r="D108" s="112" t="s">
        <v>524</v>
      </c>
      <c r="E108" s="112" t="s">
        <v>48</v>
      </c>
      <c r="F108" s="112">
        <v>3</v>
      </c>
      <c r="G108" s="112">
        <v>4</v>
      </c>
      <c r="H108" s="112">
        <v>3</v>
      </c>
      <c r="I108" s="114">
        <v>1472760</v>
      </c>
      <c r="J108" s="114">
        <v>137060</v>
      </c>
      <c r="K108" s="114">
        <f>I108-J108</f>
        <v>1335700</v>
      </c>
      <c r="L108" s="51" t="s">
        <v>525</v>
      </c>
      <c r="N108" s="45"/>
      <c r="O108" s="45"/>
    </row>
    <row r="109" spans="1:15" s="48" customFormat="1" ht="16.5" customHeight="1">
      <c r="A109" s="45"/>
      <c r="B109" s="113"/>
      <c r="C109" s="113"/>
      <c r="D109" s="113"/>
      <c r="E109" s="113"/>
      <c r="F109" s="113"/>
      <c r="G109" s="113"/>
      <c r="H109" s="113"/>
      <c r="I109" s="115"/>
      <c r="J109" s="115"/>
      <c r="K109" s="115"/>
      <c r="L109" s="51" t="s">
        <v>526</v>
      </c>
      <c r="N109" s="45"/>
      <c r="O109" s="45"/>
    </row>
    <row r="110" spans="1:15" s="48" customFormat="1" ht="16.5" customHeight="1">
      <c r="A110" s="45"/>
      <c r="B110" s="112">
        <v>211860</v>
      </c>
      <c r="C110" s="112" t="s">
        <v>527</v>
      </c>
      <c r="D110" s="112" t="s">
        <v>387</v>
      </c>
      <c r="E110" s="112" t="s">
        <v>17</v>
      </c>
      <c r="F110" s="112">
        <v>4</v>
      </c>
      <c r="G110" s="112">
        <v>3</v>
      </c>
      <c r="H110" s="112">
        <v>3</v>
      </c>
      <c r="I110" s="114">
        <v>1190680</v>
      </c>
      <c r="J110" s="114">
        <v>103910</v>
      </c>
      <c r="K110" s="114">
        <f>I110-J110</f>
        <v>1086770</v>
      </c>
      <c r="L110" s="51" t="s">
        <v>528</v>
      </c>
      <c r="N110" s="45"/>
      <c r="O110" s="45"/>
    </row>
    <row r="111" spans="1:15" s="48" customFormat="1" ht="16.5" customHeight="1">
      <c r="A111" s="45"/>
      <c r="B111" s="113"/>
      <c r="C111" s="113"/>
      <c r="D111" s="113"/>
      <c r="E111" s="113"/>
      <c r="F111" s="113"/>
      <c r="G111" s="113"/>
      <c r="H111" s="113"/>
      <c r="I111" s="115"/>
      <c r="J111" s="115"/>
      <c r="K111" s="115"/>
      <c r="L111" s="51" t="s">
        <v>529</v>
      </c>
      <c r="N111" s="45"/>
      <c r="O111" s="45"/>
    </row>
    <row r="112" spans="1:15" s="48" customFormat="1" ht="16.5" customHeight="1">
      <c r="A112" s="45"/>
      <c r="B112" s="112">
        <v>141117</v>
      </c>
      <c r="C112" s="112" t="s">
        <v>530</v>
      </c>
      <c r="D112" s="112" t="s">
        <v>363</v>
      </c>
      <c r="E112" s="112" t="s">
        <v>48</v>
      </c>
      <c r="F112" s="112">
        <v>3</v>
      </c>
      <c r="G112" s="112">
        <v>4</v>
      </c>
      <c r="H112" s="112">
        <v>1</v>
      </c>
      <c r="I112" s="114">
        <v>1432760</v>
      </c>
      <c r="J112" s="114">
        <v>137940</v>
      </c>
      <c r="K112" s="114">
        <f>I112-J112</f>
        <v>1294820</v>
      </c>
      <c r="L112" s="51" t="s">
        <v>531</v>
      </c>
      <c r="N112" s="45"/>
      <c r="O112" s="45"/>
    </row>
    <row r="113" spans="1:15" s="48" customFormat="1" ht="16.5" customHeight="1">
      <c r="A113" s="45"/>
      <c r="B113" s="113"/>
      <c r="C113" s="113"/>
      <c r="D113" s="113"/>
      <c r="E113" s="113"/>
      <c r="F113" s="113"/>
      <c r="G113" s="113"/>
      <c r="H113" s="113"/>
      <c r="I113" s="115"/>
      <c r="J113" s="115"/>
      <c r="K113" s="115"/>
      <c r="L113" s="51" t="s">
        <v>412</v>
      </c>
      <c r="N113" s="45"/>
      <c r="O113" s="45"/>
    </row>
    <row r="114" spans="1:15" s="48" customFormat="1" ht="16.5" customHeight="1">
      <c r="A114" s="45"/>
      <c r="B114" s="112">
        <v>215531</v>
      </c>
      <c r="C114" s="112" t="s">
        <v>532</v>
      </c>
      <c r="D114" s="112" t="s">
        <v>363</v>
      </c>
      <c r="E114" s="112" t="s">
        <v>17</v>
      </c>
      <c r="F114" s="112">
        <v>4</v>
      </c>
      <c r="G114" s="112">
        <v>3</v>
      </c>
      <c r="H114" s="112">
        <v>3</v>
      </c>
      <c r="I114" s="114">
        <v>1190680</v>
      </c>
      <c r="J114" s="114">
        <v>103910</v>
      </c>
      <c r="K114" s="114">
        <f>I114-J114</f>
        <v>1086770</v>
      </c>
      <c r="L114" s="51" t="s">
        <v>533</v>
      </c>
      <c r="N114" s="45"/>
      <c r="O114" s="45"/>
    </row>
    <row r="115" spans="1:15" s="48" customFormat="1" ht="16.5" customHeight="1">
      <c r="A115" s="45"/>
      <c r="B115" s="113"/>
      <c r="C115" s="113"/>
      <c r="D115" s="113"/>
      <c r="E115" s="113"/>
      <c r="F115" s="113"/>
      <c r="G115" s="113"/>
      <c r="H115" s="113"/>
      <c r="I115" s="115"/>
      <c r="J115" s="115"/>
      <c r="K115" s="115"/>
      <c r="L115" s="51" t="s">
        <v>534</v>
      </c>
      <c r="N115" s="45"/>
      <c r="O115" s="45"/>
    </row>
    <row r="116" spans="1:15" s="48" customFormat="1" ht="16.5" customHeight="1">
      <c r="A116" s="45"/>
      <c r="B116" s="112">
        <v>42925</v>
      </c>
      <c r="C116" s="112" t="s">
        <v>535</v>
      </c>
      <c r="D116" s="112" t="s">
        <v>383</v>
      </c>
      <c r="E116" s="112" t="s">
        <v>24</v>
      </c>
      <c r="F116" s="112">
        <v>5</v>
      </c>
      <c r="G116" s="112">
        <v>2</v>
      </c>
      <c r="H116" s="112">
        <v>3</v>
      </c>
      <c r="I116" s="114">
        <v>935470</v>
      </c>
      <c r="J116" s="114">
        <v>84790</v>
      </c>
      <c r="K116" s="114">
        <f>I116-J116</f>
        <v>850680</v>
      </c>
      <c r="L116" s="51" t="s">
        <v>536</v>
      </c>
      <c r="N116" s="45"/>
      <c r="O116" s="45"/>
    </row>
    <row r="117" spans="1:15" s="48" customFormat="1" ht="16.5" customHeight="1">
      <c r="A117" s="45"/>
      <c r="B117" s="113"/>
      <c r="C117" s="113"/>
      <c r="D117" s="113"/>
      <c r="E117" s="113"/>
      <c r="F117" s="113"/>
      <c r="G117" s="113"/>
      <c r="H117" s="113"/>
      <c r="I117" s="115"/>
      <c r="J117" s="115"/>
      <c r="K117" s="115"/>
      <c r="L117" s="51" t="s">
        <v>537</v>
      </c>
      <c r="N117" s="45"/>
      <c r="O117" s="45"/>
    </row>
    <row r="118" spans="1:15" s="48" customFormat="1" ht="16.5" customHeight="1">
      <c r="A118" s="45"/>
      <c r="B118" s="112">
        <v>213434</v>
      </c>
      <c r="C118" s="112" t="s">
        <v>538</v>
      </c>
      <c r="D118" s="112" t="s">
        <v>383</v>
      </c>
      <c r="E118" s="112" t="s">
        <v>17</v>
      </c>
      <c r="F118" s="112">
        <v>4</v>
      </c>
      <c r="G118" s="112">
        <v>3</v>
      </c>
      <c r="H118" s="112">
        <v>1</v>
      </c>
      <c r="I118" s="114">
        <v>1150680</v>
      </c>
      <c r="J118" s="114">
        <v>105720</v>
      </c>
      <c r="K118" s="114">
        <f>I118-J118</f>
        <v>1044960</v>
      </c>
      <c r="L118" s="51" t="s">
        <v>539</v>
      </c>
      <c r="N118" s="45"/>
      <c r="O118" s="45"/>
    </row>
    <row r="119" spans="1:15" s="48" customFormat="1" ht="16.5" customHeight="1">
      <c r="A119" s="45"/>
      <c r="B119" s="113"/>
      <c r="C119" s="113"/>
      <c r="D119" s="113"/>
      <c r="E119" s="113"/>
      <c r="F119" s="113"/>
      <c r="G119" s="113"/>
      <c r="H119" s="113"/>
      <c r="I119" s="115"/>
      <c r="J119" s="115"/>
      <c r="K119" s="115"/>
      <c r="L119" s="51" t="s">
        <v>540</v>
      </c>
      <c r="N119" s="45"/>
      <c r="O119" s="45"/>
    </row>
    <row r="120" spans="1:15" s="48" customFormat="1" ht="16.5" customHeight="1">
      <c r="A120" s="45"/>
      <c r="B120" s="112">
        <v>130054</v>
      </c>
      <c r="C120" s="112" t="s">
        <v>541</v>
      </c>
      <c r="D120" s="112" t="s">
        <v>542</v>
      </c>
      <c r="E120" s="112" t="s">
        <v>368</v>
      </c>
      <c r="F120" s="112">
        <v>2</v>
      </c>
      <c r="G120" s="112">
        <v>5</v>
      </c>
      <c r="H120" s="112">
        <v>3</v>
      </c>
      <c r="I120" s="114">
        <v>1783210</v>
      </c>
      <c r="J120" s="114">
        <v>173580</v>
      </c>
      <c r="K120" s="114">
        <f>I120-J120</f>
        <v>1609630</v>
      </c>
      <c r="L120" s="51" t="s">
        <v>543</v>
      </c>
      <c r="N120" s="45"/>
      <c r="O120" s="45"/>
    </row>
    <row r="121" spans="1:15" s="48" customFormat="1" ht="16.5" customHeight="1">
      <c r="A121" s="45"/>
      <c r="B121" s="113"/>
      <c r="C121" s="113"/>
      <c r="D121" s="113"/>
      <c r="E121" s="113"/>
      <c r="F121" s="113"/>
      <c r="G121" s="113"/>
      <c r="H121" s="113"/>
      <c r="I121" s="115"/>
      <c r="J121" s="115"/>
      <c r="K121" s="115"/>
      <c r="L121" s="51" t="s">
        <v>544</v>
      </c>
      <c r="N121" s="45"/>
      <c r="O121" s="45"/>
    </row>
    <row r="122" spans="1:15" s="48" customFormat="1" ht="16.5" customHeight="1">
      <c r="A122" s="45"/>
      <c r="B122" s="112">
        <v>133879</v>
      </c>
      <c r="C122" s="112" t="s">
        <v>545</v>
      </c>
      <c r="D122" s="112" t="s">
        <v>363</v>
      </c>
      <c r="E122" s="112" t="s">
        <v>48</v>
      </c>
      <c r="F122" s="112">
        <v>3</v>
      </c>
      <c r="G122" s="112">
        <v>4</v>
      </c>
      <c r="H122" s="112">
        <v>3</v>
      </c>
      <c r="I122" s="114">
        <v>1472760</v>
      </c>
      <c r="J122" s="114">
        <v>137060</v>
      </c>
      <c r="K122" s="114">
        <f>I122-J122</f>
        <v>1335700</v>
      </c>
      <c r="L122" s="51" t="s">
        <v>546</v>
      </c>
      <c r="N122" s="45"/>
      <c r="O122" s="45"/>
    </row>
    <row r="123" spans="1:15" s="48" customFormat="1" ht="16.5" customHeight="1">
      <c r="A123" s="45"/>
      <c r="B123" s="113"/>
      <c r="C123" s="113"/>
      <c r="D123" s="113"/>
      <c r="E123" s="113"/>
      <c r="F123" s="113"/>
      <c r="G123" s="113"/>
      <c r="H123" s="113"/>
      <c r="I123" s="115"/>
      <c r="J123" s="115"/>
      <c r="K123" s="115"/>
      <c r="L123" s="51" t="s">
        <v>547</v>
      </c>
      <c r="N123" s="45"/>
      <c r="O123" s="45"/>
    </row>
  </sheetData>
  <mergeCells count="598">
    <mergeCell ref="K122:K123"/>
    <mergeCell ref="J120:J121"/>
    <mergeCell ref="K120:K121"/>
    <mergeCell ref="B122:B123"/>
    <mergeCell ref="C122:C123"/>
    <mergeCell ref="D122:D123"/>
    <mergeCell ref="E122:E123"/>
    <mergeCell ref="F122:F123"/>
    <mergeCell ref="G122:G123"/>
    <mergeCell ref="H122:H123"/>
    <mergeCell ref="I122:I123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J122:J123"/>
    <mergeCell ref="K116:K117"/>
    <mergeCell ref="B118:B119"/>
    <mergeCell ref="C118:C119"/>
    <mergeCell ref="D118:D119"/>
    <mergeCell ref="E118:E119"/>
    <mergeCell ref="F118:F119"/>
    <mergeCell ref="G118:G119"/>
    <mergeCell ref="H118:H119"/>
    <mergeCell ref="I118:I119"/>
    <mergeCell ref="J118:J119"/>
    <mergeCell ref="K118:K119"/>
    <mergeCell ref="B116:B117"/>
    <mergeCell ref="C116:C117"/>
    <mergeCell ref="D116:D117"/>
    <mergeCell ref="E116:E117"/>
    <mergeCell ref="F116:F117"/>
    <mergeCell ref="G116:G117"/>
    <mergeCell ref="H116:H117"/>
    <mergeCell ref="I116:I117"/>
    <mergeCell ref="J116:J117"/>
    <mergeCell ref="K112:K113"/>
    <mergeCell ref="B114:B115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B112:B113"/>
    <mergeCell ref="C112:C113"/>
    <mergeCell ref="D112:D113"/>
    <mergeCell ref="E112:E113"/>
    <mergeCell ref="F112:F113"/>
    <mergeCell ref="G112:G113"/>
    <mergeCell ref="H112:H113"/>
    <mergeCell ref="I112:I113"/>
    <mergeCell ref="J112:J113"/>
    <mergeCell ref="K108:K109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B108:B109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K104:K105"/>
    <mergeCell ref="B106:B107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K106:K107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J104:J105"/>
    <mergeCell ref="K100:K101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J102:J103"/>
    <mergeCell ref="K102:K103"/>
    <mergeCell ref="B100:B101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96:K97"/>
    <mergeCell ref="B98:B99"/>
    <mergeCell ref="C98:C99"/>
    <mergeCell ref="D98:D99"/>
    <mergeCell ref="E98:E99"/>
    <mergeCell ref="F98:F99"/>
    <mergeCell ref="G98:G99"/>
    <mergeCell ref="H98:H99"/>
    <mergeCell ref="I98:I99"/>
    <mergeCell ref="J98:J99"/>
    <mergeCell ref="K98:K99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K92:K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88:K89"/>
    <mergeCell ref="B90:B91"/>
    <mergeCell ref="C90:C91"/>
    <mergeCell ref="D90:D91"/>
    <mergeCell ref="E90:E91"/>
    <mergeCell ref="F90:F91"/>
    <mergeCell ref="G90:G91"/>
    <mergeCell ref="H90:H91"/>
    <mergeCell ref="I90:I91"/>
    <mergeCell ref="J90:J91"/>
    <mergeCell ref="K90:K91"/>
    <mergeCell ref="B88:B89"/>
    <mergeCell ref="C88:C89"/>
    <mergeCell ref="D88:D89"/>
    <mergeCell ref="E88:E89"/>
    <mergeCell ref="F88:F89"/>
    <mergeCell ref="G88:G89"/>
    <mergeCell ref="H88:H89"/>
    <mergeCell ref="I88:I89"/>
    <mergeCell ref="J88:J89"/>
    <mergeCell ref="K84:K85"/>
    <mergeCell ref="B86:B87"/>
    <mergeCell ref="C86:C87"/>
    <mergeCell ref="D86:D87"/>
    <mergeCell ref="E86:E87"/>
    <mergeCell ref="F86:F87"/>
    <mergeCell ref="G86:G87"/>
    <mergeCell ref="H86:H87"/>
    <mergeCell ref="I86:I87"/>
    <mergeCell ref="J86:J87"/>
    <mergeCell ref="K86:K87"/>
    <mergeCell ref="B84:B85"/>
    <mergeCell ref="C84:C85"/>
    <mergeCell ref="D84:D85"/>
    <mergeCell ref="E84:E85"/>
    <mergeCell ref="F84:F85"/>
    <mergeCell ref="G84:G85"/>
    <mergeCell ref="H84:H85"/>
    <mergeCell ref="I84:I85"/>
    <mergeCell ref="J84:J85"/>
    <mergeCell ref="K80:K81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B80:B81"/>
    <mergeCell ref="C80:C81"/>
    <mergeCell ref="D80:D81"/>
    <mergeCell ref="E80:E81"/>
    <mergeCell ref="F80:F81"/>
    <mergeCell ref="G80:G81"/>
    <mergeCell ref="H80:H81"/>
    <mergeCell ref="I80:I81"/>
    <mergeCell ref="J80:J81"/>
    <mergeCell ref="K76:K77"/>
    <mergeCell ref="B78:B79"/>
    <mergeCell ref="C78:C79"/>
    <mergeCell ref="D78:D79"/>
    <mergeCell ref="E78:E79"/>
    <mergeCell ref="F78:F79"/>
    <mergeCell ref="G78:G79"/>
    <mergeCell ref="H78:H79"/>
    <mergeCell ref="I78:I79"/>
    <mergeCell ref="J78:J79"/>
    <mergeCell ref="K78:K79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2:K73"/>
    <mergeCell ref="B74:B75"/>
    <mergeCell ref="C74:C75"/>
    <mergeCell ref="D74:D75"/>
    <mergeCell ref="E74:E75"/>
    <mergeCell ref="F74:F75"/>
    <mergeCell ref="G74:G75"/>
    <mergeCell ref="H74:H75"/>
    <mergeCell ref="I74:I75"/>
    <mergeCell ref="J74:J75"/>
    <mergeCell ref="K74:K75"/>
    <mergeCell ref="B72:B73"/>
    <mergeCell ref="C72:C73"/>
    <mergeCell ref="D72:D73"/>
    <mergeCell ref="E72:E73"/>
    <mergeCell ref="F72:F73"/>
    <mergeCell ref="G72:G73"/>
    <mergeCell ref="H72:H73"/>
    <mergeCell ref="I72:I73"/>
    <mergeCell ref="J72:J73"/>
    <mergeCell ref="K68:K69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4:K65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K66:K67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K60:K61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56:K57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K52:K53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48:K49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4:K45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0:K41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36:K37"/>
    <mergeCell ref="B38:B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2:K33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28:K29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4:K25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0:K21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16:K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2:K13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8:K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H4:H5"/>
    <mergeCell ref="K4:K5"/>
    <mergeCell ref="B6:B7"/>
    <mergeCell ref="C6:C7"/>
    <mergeCell ref="D6:D7"/>
    <mergeCell ref="E6:E7"/>
    <mergeCell ref="F6:F7"/>
    <mergeCell ref="G6:G7"/>
    <mergeCell ref="H6:H7"/>
    <mergeCell ref="I6:I7"/>
    <mergeCell ref="B4:B5"/>
    <mergeCell ref="C4:C5"/>
    <mergeCell ref="D4:D5"/>
    <mergeCell ref="E4:E5"/>
    <mergeCell ref="F4:F5"/>
    <mergeCell ref="G4:G5"/>
    <mergeCell ref="J6:J7"/>
    <mergeCell ref="K6:K7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9"/>
  <sheetViews>
    <sheetView workbookViewId="0">
      <selection activeCell="I18" sqref="I18"/>
    </sheetView>
  </sheetViews>
  <sheetFormatPr defaultColWidth="9" defaultRowHeight="16.5"/>
  <cols>
    <col min="1" max="1" width="4.375" style="53" customWidth="1"/>
    <col min="2" max="2" width="7.25" style="87" customWidth="1"/>
    <col min="3" max="3" width="18.25" style="87" customWidth="1"/>
    <col min="4" max="4" width="16" style="87" customWidth="1"/>
    <col min="5" max="6" width="12" style="87" customWidth="1"/>
    <col min="7" max="7" width="57.625" style="87" customWidth="1"/>
    <col min="8" max="16384" width="9" style="53"/>
  </cols>
  <sheetData>
    <row r="2" spans="2:9" ht="20.25">
      <c r="B2" s="52" t="s">
        <v>548</v>
      </c>
      <c r="C2" s="52"/>
      <c r="D2" s="52"/>
      <c r="E2" s="52"/>
      <c r="F2" s="52"/>
      <c r="G2" s="52"/>
    </row>
    <row r="3" spans="2:9">
      <c r="B3" s="54"/>
      <c r="C3" s="55"/>
      <c r="D3" s="55"/>
      <c r="E3" s="55"/>
      <c r="F3" s="55"/>
      <c r="G3" s="55"/>
    </row>
    <row r="4" spans="2:9" ht="24.75" customHeight="1">
      <c r="B4" s="56" t="s">
        <v>549</v>
      </c>
      <c r="C4" s="57" t="s">
        <v>550</v>
      </c>
      <c r="D4" s="57" t="s">
        <v>551</v>
      </c>
      <c r="E4" s="58" t="s">
        <v>552</v>
      </c>
      <c r="F4" s="59" t="s">
        <v>553</v>
      </c>
      <c r="G4" s="60" t="s">
        <v>554</v>
      </c>
      <c r="H4" s="61"/>
      <c r="I4" s="61"/>
    </row>
    <row r="5" spans="2:9">
      <c r="B5" s="62">
        <v>1</v>
      </c>
      <c r="C5" s="63">
        <v>43231</v>
      </c>
      <c r="D5" s="64" t="s">
        <v>555</v>
      </c>
      <c r="E5" s="65">
        <v>49500</v>
      </c>
      <c r="F5" s="66">
        <v>35398</v>
      </c>
      <c r="G5" s="67" t="s">
        <v>556</v>
      </c>
    </row>
    <row r="6" spans="2:9">
      <c r="B6" s="68"/>
      <c r="C6" s="69"/>
      <c r="D6" s="70"/>
      <c r="E6" s="71"/>
      <c r="F6" s="72"/>
      <c r="G6" s="67" t="s">
        <v>557</v>
      </c>
    </row>
    <row r="7" spans="2:9">
      <c r="B7" s="68"/>
      <c r="C7" s="69"/>
      <c r="D7" s="70"/>
      <c r="E7" s="71"/>
      <c r="F7" s="72"/>
      <c r="G7" s="67" t="s">
        <v>558</v>
      </c>
    </row>
    <row r="8" spans="2:9">
      <c r="B8" s="68"/>
      <c r="C8" s="69"/>
      <c r="D8" s="70"/>
      <c r="E8" s="71"/>
      <c r="F8" s="72"/>
      <c r="G8" s="67" t="s">
        <v>559</v>
      </c>
    </row>
    <row r="9" spans="2:9">
      <c r="B9" s="73"/>
      <c r="C9" s="74"/>
      <c r="D9" s="75"/>
      <c r="E9" s="76"/>
      <c r="F9" s="77"/>
      <c r="G9" s="78" t="s">
        <v>560</v>
      </c>
    </row>
    <row r="10" spans="2:9">
      <c r="B10" s="62">
        <v>2</v>
      </c>
      <c r="C10" s="63">
        <v>43198</v>
      </c>
      <c r="D10" s="64" t="s">
        <v>561</v>
      </c>
      <c r="E10" s="65">
        <v>1216000</v>
      </c>
      <c r="F10" s="66">
        <v>1216000</v>
      </c>
      <c r="G10" s="79" t="s">
        <v>562</v>
      </c>
    </row>
    <row r="11" spans="2:9">
      <c r="B11" s="68"/>
      <c r="C11" s="69"/>
      <c r="D11" s="70"/>
      <c r="E11" s="71"/>
      <c r="F11" s="72"/>
      <c r="G11" s="67" t="s">
        <v>563</v>
      </c>
    </row>
    <row r="12" spans="2:9">
      <c r="B12" s="68"/>
      <c r="C12" s="69"/>
      <c r="D12" s="70"/>
      <c r="E12" s="71"/>
      <c r="F12" s="72"/>
      <c r="G12" s="67" t="s">
        <v>564</v>
      </c>
    </row>
    <row r="13" spans="2:9">
      <c r="B13" s="68"/>
      <c r="C13" s="69"/>
      <c r="D13" s="70"/>
      <c r="E13" s="71"/>
      <c r="F13" s="72"/>
      <c r="G13" s="67" t="s">
        <v>559</v>
      </c>
    </row>
    <row r="14" spans="2:9">
      <c r="B14" s="73"/>
      <c r="C14" s="74"/>
      <c r="D14" s="75"/>
      <c r="E14" s="76"/>
      <c r="F14" s="77"/>
      <c r="G14" s="78" t="s">
        <v>565</v>
      </c>
    </row>
    <row r="15" spans="2:9">
      <c r="B15" s="62">
        <v>3</v>
      </c>
      <c r="C15" s="80">
        <v>43195</v>
      </c>
      <c r="D15" s="81" t="s">
        <v>566</v>
      </c>
      <c r="E15" s="66">
        <v>3000</v>
      </c>
      <c r="F15" s="66">
        <v>2727</v>
      </c>
      <c r="G15" s="79" t="s">
        <v>567</v>
      </c>
    </row>
    <row r="16" spans="2:9">
      <c r="B16" s="68"/>
      <c r="C16" s="82"/>
      <c r="D16" s="81"/>
      <c r="E16" s="72"/>
      <c r="F16" s="72"/>
      <c r="G16" s="67" t="s">
        <v>568</v>
      </c>
    </row>
    <row r="17" spans="2:7">
      <c r="B17" s="68"/>
      <c r="C17" s="82"/>
      <c r="D17" s="81"/>
      <c r="E17" s="72"/>
      <c r="F17" s="72"/>
      <c r="G17" s="67" t="s">
        <v>569</v>
      </c>
    </row>
    <row r="18" spans="2:7">
      <c r="B18" s="68"/>
      <c r="C18" s="82"/>
      <c r="D18" s="81"/>
      <c r="E18" s="72"/>
      <c r="F18" s="72"/>
      <c r="G18" s="67" t="s">
        <v>559</v>
      </c>
    </row>
    <row r="19" spans="2:7">
      <c r="B19" s="73"/>
      <c r="C19" s="83"/>
      <c r="D19" s="84"/>
      <c r="E19" s="77"/>
      <c r="F19" s="77"/>
      <c r="G19" s="78" t="s">
        <v>570</v>
      </c>
    </row>
    <row r="20" spans="2:7">
      <c r="B20" s="62">
        <v>4</v>
      </c>
      <c r="C20" s="80">
        <v>43195</v>
      </c>
      <c r="D20" s="81" t="s">
        <v>566</v>
      </c>
      <c r="E20" s="66">
        <v>28000</v>
      </c>
      <c r="F20" s="66">
        <v>25455</v>
      </c>
      <c r="G20" s="79" t="s">
        <v>571</v>
      </c>
    </row>
    <row r="21" spans="2:7">
      <c r="B21" s="68"/>
      <c r="C21" s="82"/>
      <c r="D21" s="81"/>
      <c r="E21" s="72"/>
      <c r="F21" s="72"/>
      <c r="G21" s="67" t="s">
        <v>568</v>
      </c>
    </row>
    <row r="22" spans="2:7">
      <c r="B22" s="68"/>
      <c r="C22" s="82"/>
      <c r="D22" s="81"/>
      <c r="E22" s="72"/>
      <c r="F22" s="72"/>
      <c r="G22" s="67" t="s">
        <v>572</v>
      </c>
    </row>
    <row r="23" spans="2:7">
      <c r="B23" s="68"/>
      <c r="C23" s="82"/>
      <c r="D23" s="81"/>
      <c r="E23" s="72"/>
      <c r="F23" s="72"/>
      <c r="G23" s="67" t="s">
        <v>573</v>
      </c>
    </row>
    <row r="24" spans="2:7">
      <c r="B24" s="73"/>
      <c r="C24" s="83"/>
      <c r="D24" s="85"/>
      <c r="E24" s="77"/>
      <c r="F24" s="77"/>
      <c r="G24" s="78" t="s">
        <v>574</v>
      </c>
    </row>
    <row r="25" spans="2:7">
      <c r="B25" s="62">
        <v>5</v>
      </c>
      <c r="C25" s="80">
        <v>43191</v>
      </c>
      <c r="D25" s="86" t="s">
        <v>575</v>
      </c>
      <c r="E25" s="66">
        <v>17600</v>
      </c>
      <c r="F25" s="66">
        <v>16000</v>
      </c>
      <c r="G25" s="79" t="s">
        <v>576</v>
      </c>
    </row>
    <row r="26" spans="2:7">
      <c r="B26" s="68"/>
      <c r="C26" s="82"/>
      <c r="D26" s="81"/>
      <c r="E26" s="72"/>
      <c r="F26" s="72"/>
      <c r="G26" s="67" t="s">
        <v>577</v>
      </c>
    </row>
    <row r="27" spans="2:7">
      <c r="B27" s="68"/>
      <c r="C27" s="82"/>
      <c r="D27" s="81"/>
      <c r="E27" s="72"/>
      <c r="F27" s="72"/>
      <c r="G27" s="67" t="s">
        <v>578</v>
      </c>
    </row>
    <row r="28" spans="2:7">
      <c r="B28" s="68"/>
      <c r="C28" s="82"/>
      <c r="D28" s="81"/>
      <c r="E28" s="72"/>
      <c r="F28" s="72"/>
      <c r="G28" s="67" t="s">
        <v>579</v>
      </c>
    </row>
    <row r="29" spans="2:7">
      <c r="B29" s="73"/>
      <c r="C29" s="83"/>
      <c r="D29" s="85"/>
      <c r="E29" s="77"/>
      <c r="F29" s="77"/>
      <c r="G29" s="78" t="s">
        <v>580</v>
      </c>
    </row>
    <row r="30" spans="2:7">
      <c r="B30" s="62">
        <v>6</v>
      </c>
      <c r="C30" s="80">
        <v>43191</v>
      </c>
      <c r="D30" s="86" t="s">
        <v>581</v>
      </c>
      <c r="E30" s="66">
        <v>38500</v>
      </c>
      <c r="F30" s="66">
        <v>35000</v>
      </c>
      <c r="G30" s="79" t="s">
        <v>582</v>
      </c>
    </row>
    <row r="31" spans="2:7">
      <c r="B31" s="68"/>
      <c r="C31" s="82"/>
      <c r="D31" s="81"/>
      <c r="E31" s="72"/>
      <c r="F31" s="72"/>
      <c r="G31" s="67" t="s">
        <v>583</v>
      </c>
    </row>
    <row r="32" spans="2:7">
      <c r="B32" s="68"/>
      <c r="C32" s="82"/>
      <c r="D32" s="81"/>
      <c r="E32" s="72"/>
      <c r="F32" s="72"/>
      <c r="G32" s="67" t="s">
        <v>584</v>
      </c>
    </row>
    <row r="33" spans="2:7">
      <c r="B33" s="68"/>
      <c r="C33" s="82"/>
      <c r="D33" s="81"/>
      <c r="E33" s="72"/>
      <c r="F33" s="72"/>
      <c r="G33" s="67" t="s">
        <v>585</v>
      </c>
    </row>
    <row r="34" spans="2:7">
      <c r="B34" s="73"/>
      <c r="C34" s="83"/>
      <c r="D34" s="85"/>
      <c r="E34" s="77"/>
      <c r="F34" s="77"/>
      <c r="G34" s="78" t="s">
        <v>586</v>
      </c>
    </row>
    <row r="35" spans="2:7">
      <c r="B35" s="62">
        <v>7</v>
      </c>
      <c r="C35" s="80">
        <v>43190</v>
      </c>
      <c r="D35" s="86" t="s">
        <v>587</v>
      </c>
      <c r="E35" s="66">
        <v>420000</v>
      </c>
      <c r="F35" s="66">
        <v>381819</v>
      </c>
      <c r="G35" s="79" t="s">
        <v>588</v>
      </c>
    </row>
    <row r="36" spans="2:7">
      <c r="B36" s="68"/>
      <c r="C36" s="82"/>
      <c r="D36" s="81"/>
      <c r="E36" s="72"/>
      <c r="F36" s="72"/>
      <c r="G36" s="67" t="s">
        <v>589</v>
      </c>
    </row>
    <row r="37" spans="2:7">
      <c r="B37" s="68"/>
      <c r="C37" s="82"/>
      <c r="D37" s="81"/>
      <c r="E37" s="72"/>
      <c r="F37" s="72"/>
      <c r="G37" s="67" t="s">
        <v>590</v>
      </c>
    </row>
    <row r="38" spans="2:7">
      <c r="B38" s="68"/>
      <c r="C38" s="82"/>
      <c r="D38" s="81"/>
      <c r="E38" s="72"/>
      <c r="F38" s="72"/>
      <c r="G38" s="67" t="s">
        <v>591</v>
      </c>
    </row>
    <row r="39" spans="2:7">
      <c r="B39" s="73"/>
      <c r="C39" s="83"/>
      <c r="D39" s="85"/>
      <c r="E39" s="77"/>
      <c r="F39" s="77"/>
      <c r="G39" s="78" t="s">
        <v>592</v>
      </c>
    </row>
    <row r="40" spans="2:7">
      <c r="B40" s="62">
        <v>8</v>
      </c>
      <c r="C40" s="80">
        <v>43190</v>
      </c>
      <c r="D40" s="86" t="s">
        <v>587</v>
      </c>
      <c r="E40" s="66">
        <v>2500</v>
      </c>
      <c r="F40" s="66">
        <v>2273</v>
      </c>
      <c r="G40" s="79" t="s">
        <v>593</v>
      </c>
    </row>
    <row r="41" spans="2:7">
      <c r="B41" s="68"/>
      <c r="C41" s="82"/>
      <c r="D41" s="81"/>
      <c r="E41" s="72"/>
      <c r="F41" s="72"/>
      <c r="G41" s="67" t="s">
        <v>589</v>
      </c>
    </row>
    <row r="42" spans="2:7">
      <c r="B42" s="68"/>
      <c r="C42" s="82"/>
      <c r="D42" s="81"/>
      <c r="E42" s="72"/>
      <c r="F42" s="72"/>
      <c r="G42" s="67" t="s">
        <v>594</v>
      </c>
    </row>
    <row r="43" spans="2:7">
      <c r="B43" s="68"/>
      <c r="C43" s="82"/>
      <c r="D43" s="81"/>
      <c r="E43" s="72"/>
      <c r="F43" s="72"/>
      <c r="G43" s="67" t="s">
        <v>559</v>
      </c>
    </row>
    <row r="44" spans="2:7">
      <c r="B44" s="73"/>
      <c r="C44" s="83"/>
      <c r="D44" s="85"/>
      <c r="E44" s="77"/>
      <c r="F44" s="77"/>
      <c r="G44" s="78" t="s">
        <v>595</v>
      </c>
    </row>
    <row r="45" spans="2:7">
      <c r="B45" s="62">
        <v>9</v>
      </c>
      <c r="C45" s="80">
        <v>43190</v>
      </c>
      <c r="D45" s="86" t="s">
        <v>596</v>
      </c>
      <c r="E45" s="66">
        <v>17900</v>
      </c>
      <c r="F45" s="66">
        <v>16273</v>
      </c>
      <c r="G45" s="79" t="s">
        <v>597</v>
      </c>
    </row>
    <row r="46" spans="2:7">
      <c r="B46" s="68"/>
      <c r="C46" s="82"/>
      <c r="D46" s="81"/>
      <c r="E46" s="72"/>
      <c r="F46" s="72"/>
      <c r="G46" s="67" t="s">
        <v>598</v>
      </c>
    </row>
    <row r="47" spans="2:7">
      <c r="B47" s="68"/>
      <c r="C47" s="82"/>
      <c r="D47" s="81"/>
      <c r="E47" s="72"/>
      <c r="F47" s="72"/>
      <c r="G47" s="67" t="s">
        <v>599</v>
      </c>
    </row>
    <row r="48" spans="2:7">
      <c r="B48" s="68"/>
      <c r="C48" s="82"/>
      <c r="D48" s="81"/>
      <c r="E48" s="72"/>
      <c r="F48" s="72"/>
      <c r="G48" s="67" t="s">
        <v>559</v>
      </c>
    </row>
    <row r="49" spans="2:7">
      <c r="B49" s="73"/>
      <c r="C49" s="83"/>
      <c r="D49" s="85"/>
      <c r="E49" s="77"/>
      <c r="F49" s="77"/>
      <c r="G49" s="78" t="s">
        <v>600</v>
      </c>
    </row>
    <row r="50" spans="2:7">
      <c r="B50" s="62">
        <v>10</v>
      </c>
      <c r="C50" s="80">
        <v>43189</v>
      </c>
      <c r="D50" s="86" t="s">
        <v>601</v>
      </c>
      <c r="E50" s="66">
        <v>2200</v>
      </c>
      <c r="F50" s="66">
        <v>2000</v>
      </c>
      <c r="G50" s="79" t="s">
        <v>602</v>
      </c>
    </row>
    <row r="51" spans="2:7">
      <c r="B51" s="68"/>
      <c r="C51" s="82"/>
      <c r="D51" s="81"/>
      <c r="E51" s="72"/>
      <c r="F51" s="72"/>
      <c r="G51" s="67" t="s">
        <v>603</v>
      </c>
    </row>
    <row r="52" spans="2:7">
      <c r="B52" s="68"/>
      <c r="C52" s="82"/>
      <c r="D52" s="81"/>
      <c r="E52" s="72"/>
      <c r="F52" s="72"/>
      <c r="G52" s="67" t="s">
        <v>569</v>
      </c>
    </row>
    <row r="53" spans="2:7">
      <c r="B53" s="68"/>
      <c r="C53" s="82"/>
      <c r="D53" s="81"/>
      <c r="E53" s="72"/>
      <c r="F53" s="72"/>
      <c r="G53" s="67" t="s">
        <v>559</v>
      </c>
    </row>
    <row r="54" spans="2:7">
      <c r="B54" s="73"/>
      <c r="C54" s="83"/>
      <c r="D54" s="85"/>
      <c r="E54" s="77"/>
      <c r="F54" s="77"/>
      <c r="G54" s="78" t="s">
        <v>604</v>
      </c>
    </row>
    <row r="55" spans="2:7">
      <c r="B55" s="62">
        <v>11</v>
      </c>
      <c r="C55" s="80">
        <v>43189</v>
      </c>
      <c r="D55" s="86" t="s">
        <v>601</v>
      </c>
      <c r="E55" s="66">
        <v>11550</v>
      </c>
      <c r="F55" s="66">
        <v>10500</v>
      </c>
      <c r="G55" s="79" t="s">
        <v>605</v>
      </c>
    </row>
    <row r="56" spans="2:7">
      <c r="B56" s="68"/>
      <c r="C56" s="82"/>
      <c r="D56" s="81"/>
      <c r="E56" s="72"/>
      <c r="F56" s="72"/>
      <c r="G56" s="67" t="s">
        <v>603</v>
      </c>
    </row>
    <row r="57" spans="2:7">
      <c r="B57" s="68"/>
      <c r="C57" s="82"/>
      <c r="D57" s="81"/>
      <c r="E57" s="72"/>
      <c r="F57" s="72"/>
      <c r="G57" s="67" t="s">
        <v>606</v>
      </c>
    </row>
    <row r="58" spans="2:7">
      <c r="B58" s="68"/>
      <c r="C58" s="82"/>
      <c r="D58" s="81"/>
      <c r="E58" s="72"/>
      <c r="F58" s="72"/>
      <c r="G58" s="67" t="s">
        <v>591</v>
      </c>
    </row>
    <row r="59" spans="2:7">
      <c r="B59" s="73"/>
      <c r="C59" s="83"/>
      <c r="D59" s="85"/>
      <c r="E59" s="77"/>
      <c r="F59" s="77"/>
      <c r="G59" s="78" t="s">
        <v>607</v>
      </c>
    </row>
    <row r="60" spans="2:7">
      <c r="B60" s="62">
        <v>12</v>
      </c>
      <c r="C60" s="80">
        <v>43189</v>
      </c>
      <c r="D60" s="86" t="s">
        <v>608</v>
      </c>
      <c r="E60" s="66">
        <v>14100</v>
      </c>
      <c r="F60" s="66">
        <v>12818</v>
      </c>
      <c r="G60" s="79" t="s">
        <v>609</v>
      </c>
    </row>
    <row r="61" spans="2:7">
      <c r="B61" s="68"/>
      <c r="C61" s="82"/>
      <c r="D61" s="81"/>
      <c r="E61" s="72"/>
      <c r="F61" s="72"/>
      <c r="G61" s="67" t="s">
        <v>610</v>
      </c>
    </row>
    <row r="62" spans="2:7">
      <c r="B62" s="68"/>
      <c r="C62" s="82"/>
      <c r="D62" s="81"/>
      <c r="E62" s="72"/>
      <c r="F62" s="72"/>
      <c r="G62" s="67" t="s">
        <v>611</v>
      </c>
    </row>
    <row r="63" spans="2:7">
      <c r="B63" s="68"/>
      <c r="C63" s="82"/>
      <c r="D63" s="81"/>
      <c r="E63" s="72"/>
      <c r="F63" s="72"/>
      <c r="G63" s="67" t="s">
        <v>612</v>
      </c>
    </row>
    <row r="64" spans="2:7">
      <c r="B64" s="73"/>
      <c r="C64" s="83"/>
      <c r="D64" s="85"/>
      <c r="E64" s="77"/>
      <c r="F64" s="77"/>
      <c r="G64" s="78" t="s">
        <v>613</v>
      </c>
    </row>
    <row r="65" spans="2:7">
      <c r="B65" s="62">
        <v>13</v>
      </c>
      <c r="C65" s="80">
        <v>43184</v>
      </c>
      <c r="D65" s="86" t="s">
        <v>614</v>
      </c>
      <c r="E65" s="66">
        <v>500000</v>
      </c>
      <c r="F65" s="66">
        <v>500000</v>
      </c>
      <c r="G65" s="79" t="s">
        <v>615</v>
      </c>
    </row>
    <row r="66" spans="2:7">
      <c r="B66" s="68"/>
      <c r="C66" s="82"/>
      <c r="D66" s="81"/>
      <c r="E66" s="72"/>
      <c r="F66" s="72"/>
      <c r="G66" s="67" t="s">
        <v>616</v>
      </c>
    </row>
    <row r="67" spans="2:7">
      <c r="B67" s="68"/>
      <c r="C67" s="82"/>
      <c r="D67" s="81"/>
      <c r="E67" s="72"/>
      <c r="F67" s="72"/>
      <c r="G67" s="67" t="s">
        <v>617</v>
      </c>
    </row>
    <row r="68" spans="2:7">
      <c r="B68" s="68"/>
      <c r="C68" s="82"/>
      <c r="D68" s="81"/>
      <c r="E68" s="72"/>
      <c r="F68" s="72"/>
      <c r="G68" s="67" t="s">
        <v>618</v>
      </c>
    </row>
    <row r="69" spans="2:7">
      <c r="B69" s="73"/>
      <c r="C69" s="83"/>
      <c r="D69" s="85"/>
      <c r="E69" s="77"/>
      <c r="F69" s="77"/>
      <c r="G69" s="78" t="s">
        <v>619</v>
      </c>
    </row>
    <row r="70" spans="2:7">
      <c r="B70" s="62">
        <v>14</v>
      </c>
      <c r="C70" s="80">
        <v>43183</v>
      </c>
      <c r="D70" s="86" t="s">
        <v>596</v>
      </c>
      <c r="E70" s="66">
        <v>80000</v>
      </c>
      <c r="F70" s="66">
        <v>72727</v>
      </c>
      <c r="G70" s="79" t="s">
        <v>620</v>
      </c>
    </row>
    <row r="71" spans="2:7">
      <c r="B71" s="68"/>
      <c r="C71" s="82"/>
      <c r="D71" s="81"/>
      <c r="E71" s="72"/>
      <c r="F71" s="72"/>
      <c r="G71" s="67" t="s">
        <v>621</v>
      </c>
    </row>
    <row r="72" spans="2:7">
      <c r="B72" s="68"/>
      <c r="C72" s="82"/>
      <c r="D72" s="81"/>
      <c r="E72" s="72"/>
      <c r="F72" s="72"/>
      <c r="G72" s="67" t="s">
        <v>622</v>
      </c>
    </row>
    <row r="73" spans="2:7">
      <c r="B73" s="68"/>
      <c r="C73" s="82"/>
      <c r="D73" s="81"/>
      <c r="E73" s="72"/>
      <c r="F73" s="72"/>
      <c r="G73" s="67" t="s">
        <v>559</v>
      </c>
    </row>
    <row r="74" spans="2:7">
      <c r="B74" s="73"/>
      <c r="C74" s="83"/>
      <c r="D74" s="85"/>
      <c r="E74" s="77"/>
      <c r="F74" s="77"/>
      <c r="G74" s="78" t="s">
        <v>623</v>
      </c>
    </row>
    <row r="75" spans="2:7">
      <c r="B75" s="62">
        <v>15</v>
      </c>
      <c r="C75" s="80">
        <v>43183</v>
      </c>
      <c r="D75" s="86" t="s">
        <v>624</v>
      </c>
      <c r="E75" s="66">
        <v>30800</v>
      </c>
      <c r="F75" s="66">
        <v>28000</v>
      </c>
      <c r="G75" s="79" t="s">
        <v>625</v>
      </c>
    </row>
    <row r="76" spans="2:7">
      <c r="B76" s="68"/>
      <c r="C76" s="82"/>
      <c r="D76" s="81"/>
      <c r="E76" s="72"/>
      <c r="F76" s="72"/>
      <c r="G76" s="67" t="s">
        <v>626</v>
      </c>
    </row>
    <row r="77" spans="2:7">
      <c r="B77" s="68"/>
      <c r="C77" s="82"/>
      <c r="D77" s="81"/>
      <c r="E77" s="72"/>
      <c r="F77" s="72"/>
      <c r="G77" s="67" t="s">
        <v>627</v>
      </c>
    </row>
    <row r="78" spans="2:7">
      <c r="B78" s="68"/>
      <c r="C78" s="82"/>
      <c r="D78" s="81"/>
      <c r="E78" s="72"/>
      <c r="F78" s="72"/>
      <c r="G78" s="67" t="s">
        <v>559</v>
      </c>
    </row>
    <row r="79" spans="2:7">
      <c r="B79" s="73"/>
      <c r="C79" s="83"/>
      <c r="D79" s="85"/>
      <c r="E79" s="77"/>
      <c r="F79" s="77"/>
      <c r="G79" s="78" t="s">
        <v>628</v>
      </c>
    </row>
    <row r="80" spans="2:7">
      <c r="B80" s="62">
        <v>16</v>
      </c>
      <c r="C80" s="80">
        <v>43183</v>
      </c>
      <c r="D80" s="86" t="s">
        <v>596</v>
      </c>
      <c r="E80" s="66">
        <v>65000</v>
      </c>
      <c r="F80" s="66">
        <v>59091</v>
      </c>
      <c r="G80" s="79" t="s">
        <v>620</v>
      </c>
    </row>
    <row r="81" spans="2:7">
      <c r="B81" s="68"/>
      <c r="C81" s="82"/>
      <c r="D81" s="81"/>
      <c r="E81" s="72"/>
      <c r="F81" s="72"/>
      <c r="G81" s="67" t="s">
        <v>621</v>
      </c>
    </row>
    <row r="82" spans="2:7">
      <c r="B82" s="68"/>
      <c r="C82" s="82"/>
      <c r="D82" s="81"/>
      <c r="E82" s="72"/>
      <c r="F82" s="72"/>
      <c r="G82" s="67" t="s">
        <v>627</v>
      </c>
    </row>
    <row r="83" spans="2:7">
      <c r="B83" s="68"/>
      <c r="C83" s="82"/>
      <c r="D83" s="81"/>
      <c r="E83" s="72"/>
      <c r="F83" s="72"/>
      <c r="G83" s="67" t="s">
        <v>559</v>
      </c>
    </row>
    <row r="84" spans="2:7">
      <c r="B84" s="68"/>
      <c r="C84" s="82"/>
      <c r="D84" s="81"/>
      <c r="E84" s="72"/>
      <c r="F84" s="72"/>
      <c r="G84" s="67" t="s">
        <v>629</v>
      </c>
    </row>
    <row r="85" spans="2:7">
      <c r="B85" s="62">
        <v>17</v>
      </c>
      <c r="C85" s="80">
        <v>43183</v>
      </c>
      <c r="D85" s="86" t="s">
        <v>596</v>
      </c>
      <c r="E85" s="66">
        <v>40000</v>
      </c>
      <c r="F85" s="66">
        <v>36364</v>
      </c>
      <c r="G85" s="79" t="s">
        <v>620</v>
      </c>
    </row>
    <row r="86" spans="2:7">
      <c r="B86" s="68"/>
      <c r="C86" s="82"/>
      <c r="D86" s="81"/>
      <c r="E86" s="72"/>
      <c r="F86" s="72"/>
      <c r="G86" s="67" t="s">
        <v>621</v>
      </c>
    </row>
    <row r="87" spans="2:7">
      <c r="B87" s="68"/>
      <c r="C87" s="82"/>
      <c r="D87" s="81"/>
      <c r="E87" s="72"/>
      <c r="F87" s="72"/>
      <c r="G87" s="67" t="s">
        <v>630</v>
      </c>
    </row>
    <row r="88" spans="2:7">
      <c r="B88" s="68"/>
      <c r="C88" s="82"/>
      <c r="D88" s="81"/>
      <c r="E88" s="72"/>
      <c r="F88" s="72"/>
      <c r="G88" s="67" t="s">
        <v>559</v>
      </c>
    </row>
    <row r="89" spans="2:7">
      <c r="B89" s="73"/>
      <c r="C89" s="83"/>
      <c r="D89" s="85"/>
      <c r="E89" s="77"/>
      <c r="F89" s="77"/>
      <c r="G89" s="78" t="s">
        <v>631</v>
      </c>
    </row>
    <row r="90" spans="2:7">
      <c r="B90" s="62">
        <v>18</v>
      </c>
      <c r="C90" s="80">
        <v>43183</v>
      </c>
      <c r="D90" s="86" t="s">
        <v>596</v>
      </c>
      <c r="E90" s="66">
        <v>24000</v>
      </c>
      <c r="F90" s="66">
        <v>21819</v>
      </c>
      <c r="G90" s="79" t="s">
        <v>620</v>
      </c>
    </row>
    <row r="91" spans="2:7">
      <c r="B91" s="68"/>
      <c r="C91" s="82"/>
      <c r="D91" s="81"/>
      <c r="E91" s="72"/>
      <c r="F91" s="72"/>
      <c r="G91" s="67" t="s">
        <v>621</v>
      </c>
    </row>
    <row r="92" spans="2:7">
      <c r="B92" s="68"/>
      <c r="C92" s="82"/>
      <c r="D92" s="81"/>
      <c r="E92" s="72"/>
      <c r="F92" s="72"/>
      <c r="G92" s="67" t="s">
        <v>632</v>
      </c>
    </row>
    <row r="93" spans="2:7">
      <c r="B93" s="68"/>
      <c r="C93" s="82"/>
      <c r="D93" s="81"/>
      <c r="E93" s="72"/>
      <c r="F93" s="72"/>
      <c r="G93" s="67" t="s">
        <v>559</v>
      </c>
    </row>
    <row r="94" spans="2:7">
      <c r="B94" s="73"/>
      <c r="C94" s="83"/>
      <c r="D94" s="85"/>
      <c r="E94" s="77"/>
      <c r="F94" s="77"/>
      <c r="G94" s="78" t="s">
        <v>633</v>
      </c>
    </row>
    <row r="95" spans="2:7">
      <c r="B95" s="62">
        <v>19</v>
      </c>
      <c r="C95" s="80">
        <v>43183</v>
      </c>
      <c r="D95" s="86" t="s">
        <v>596</v>
      </c>
      <c r="E95" s="66">
        <v>80000</v>
      </c>
      <c r="F95" s="66">
        <v>72727</v>
      </c>
      <c r="G95" s="79" t="s">
        <v>620</v>
      </c>
    </row>
    <row r="96" spans="2:7">
      <c r="B96" s="68"/>
      <c r="C96" s="82"/>
      <c r="D96" s="81"/>
      <c r="E96" s="72"/>
      <c r="F96" s="72"/>
      <c r="G96" s="67" t="s">
        <v>621</v>
      </c>
    </row>
    <row r="97" spans="2:7">
      <c r="B97" s="68"/>
      <c r="C97" s="82"/>
      <c r="D97" s="81"/>
      <c r="E97" s="72"/>
      <c r="F97" s="72"/>
      <c r="G97" s="67" t="s">
        <v>634</v>
      </c>
    </row>
    <row r="98" spans="2:7">
      <c r="B98" s="68"/>
      <c r="C98" s="82"/>
      <c r="D98" s="81"/>
      <c r="E98" s="72"/>
      <c r="F98" s="72"/>
      <c r="G98" s="67" t="s">
        <v>559</v>
      </c>
    </row>
    <row r="99" spans="2:7">
      <c r="B99" s="73"/>
      <c r="C99" s="83"/>
      <c r="D99" s="85"/>
      <c r="E99" s="77"/>
      <c r="F99" s="77"/>
      <c r="G99" s="78" t="s">
        <v>623</v>
      </c>
    </row>
    <row r="100" spans="2:7">
      <c r="B100" s="62">
        <v>20</v>
      </c>
      <c r="C100" s="80">
        <v>43183</v>
      </c>
      <c r="D100" s="86" t="s">
        <v>624</v>
      </c>
      <c r="E100" s="66">
        <v>52800</v>
      </c>
      <c r="F100" s="66">
        <v>48000</v>
      </c>
      <c r="G100" s="79" t="s">
        <v>625</v>
      </c>
    </row>
    <row r="101" spans="2:7">
      <c r="B101" s="68"/>
      <c r="C101" s="82"/>
      <c r="D101" s="81"/>
      <c r="E101" s="72"/>
      <c r="F101" s="72"/>
      <c r="G101" s="67" t="s">
        <v>626</v>
      </c>
    </row>
    <row r="102" spans="2:7">
      <c r="B102" s="68"/>
      <c r="C102" s="82"/>
      <c r="D102" s="81"/>
      <c r="E102" s="72"/>
      <c r="F102" s="72"/>
      <c r="G102" s="67" t="s">
        <v>635</v>
      </c>
    </row>
    <row r="103" spans="2:7">
      <c r="B103" s="68"/>
      <c r="C103" s="82"/>
      <c r="D103" s="81"/>
      <c r="E103" s="72"/>
      <c r="F103" s="72"/>
      <c r="G103" s="67" t="s">
        <v>559</v>
      </c>
    </row>
    <row r="104" spans="2:7">
      <c r="B104" s="73"/>
      <c r="C104" s="83"/>
      <c r="D104" s="85"/>
      <c r="E104" s="77"/>
      <c r="F104" s="77"/>
      <c r="G104" s="78" t="s">
        <v>636</v>
      </c>
    </row>
    <row r="105" spans="2:7">
      <c r="B105" s="62">
        <v>21</v>
      </c>
      <c r="C105" s="80">
        <v>43182</v>
      </c>
      <c r="D105" s="86" t="s">
        <v>637</v>
      </c>
      <c r="E105" s="66">
        <v>8000000</v>
      </c>
      <c r="F105" s="66">
        <v>8000000</v>
      </c>
      <c r="G105" s="79" t="s">
        <v>638</v>
      </c>
    </row>
    <row r="106" spans="2:7">
      <c r="B106" s="68"/>
      <c r="C106" s="82"/>
      <c r="D106" s="81"/>
      <c r="E106" s="72"/>
      <c r="F106" s="72"/>
      <c r="G106" s="67" t="s">
        <v>639</v>
      </c>
    </row>
    <row r="107" spans="2:7">
      <c r="B107" s="68"/>
      <c r="C107" s="82"/>
      <c r="D107" s="81"/>
      <c r="E107" s="72"/>
      <c r="F107" s="72"/>
      <c r="G107" s="67" t="s">
        <v>640</v>
      </c>
    </row>
    <row r="108" spans="2:7">
      <c r="B108" s="68"/>
      <c r="C108" s="82"/>
      <c r="D108" s="81"/>
      <c r="E108" s="72"/>
      <c r="F108" s="72"/>
      <c r="G108" s="67" t="s">
        <v>559</v>
      </c>
    </row>
    <row r="109" spans="2:7">
      <c r="B109" s="73"/>
      <c r="C109" s="83"/>
      <c r="D109" s="85"/>
      <c r="E109" s="77"/>
      <c r="F109" s="77"/>
      <c r="G109" s="78" t="s">
        <v>641</v>
      </c>
    </row>
    <row r="110" spans="2:7">
      <c r="B110" s="62">
        <v>22</v>
      </c>
      <c r="C110" s="80">
        <v>43182</v>
      </c>
      <c r="D110" s="86" t="s">
        <v>642</v>
      </c>
      <c r="E110" s="66">
        <v>16300</v>
      </c>
      <c r="F110" s="66">
        <v>14819</v>
      </c>
      <c r="G110" s="79" t="s">
        <v>597</v>
      </c>
    </row>
    <row r="111" spans="2:7">
      <c r="B111" s="68"/>
      <c r="C111" s="82"/>
      <c r="D111" s="81"/>
      <c r="E111" s="72"/>
      <c r="F111" s="72"/>
      <c r="G111" s="67" t="s">
        <v>643</v>
      </c>
    </row>
    <row r="112" spans="2:7">
      <c r="B112" s="68"/>
      <c r="C112" s="82"/>
      <c r="D112" s="81"/>
      <c r="E112" s="72"/>
      <c r="F112" s="72"/>
      <c r="G112" s="67" t="s">
        <v>644</v>
      </c>
    </row>
    <row r="113" spans="2:7">
      <c r="B113" s="68"/>
      <c r="C113" s="82"/>
      <c r="D113" s="81"/>
      <c r="E113" s="72"/>
      <c r="F113" s="72"/>
      <c r="G113" s="67" t="s">
        <v>559</v>
      </c>
    </row>
    <row r="114" spans="2:7">
      <c r="B114" s="73"/>
      <c r="C114" s="83"/>
      <c r="D114" s="85"/>
      <c r="E114" s="77"/>
      <c r="F114" s="77"/>
      <c r="G114" s="78" t="s">
        <v>645</v>
      </c>
    </row>
    <row r="115" spans="2:7">
      <c r="B115" s="62">
        <v>23</v>
      </c>
      <c r="C115" s="80">
        <v>43179</v>
      </c>
      <c r="D115" s="86" t="s">
        <v>646</v>
      </c>
      <c r="E115" s="66">
        <v>677752</v>
      </c>
      <c r="F115" s="66">
        <v>677752</v>
      </c>
      <c r="G115" s="79" t="s">
        <v>647</v>
      </c>
    </row>
    <row r="116" spans="2:7" ht="15" customHeight="1">
      <c r="B116" s="68"/>
      <c r="C116" s="82"/>
      <c r="D116" s="81"/>
      <c r="E116" s="72"/>
      <c r="F116" s="72"/>
      <c r="G116" s="67" t="s">
        <v>648</v>
      </c>
    </row>
    <row r="117" spans="2:7">
      <c r="B117" s="68"/>
      <c r="C117" s="82"/>
      <c r="D117" s="81"/>
      <c r="E117" s="72"/>
      <c r="F117" s="72"/>
      <c r="G117" s="67" t="s">
        <v>649</v>
      </c>
    </row>
    <row r="118" spans="2:7">
      <c r="B118" s="68"/>
      <c r="C118" s="82"/>
      <c r="D118" s="81"/>
      <c r="E118" s="72"/>
      <c r="F118" s="72"/>
      <c r="G118" s="67" t="s">
        <v>559</v>
      </c>
    </row>
    <row r="119" spans="2:7">
      <c r="B119" s="73"/>
      <c r="C119" s="83"/>
      <c r="D119" s="85"/>
      <c r="E119" s="77"/>
      <c r="F119" s="77"/>
      <c r="G119" s="78" t="s">
        <v>650</v>
      </c>
    </row>
    <row r="120" spans="2:7">
      <c r="B120" s="62">
        <v>24</v>
      </c>
      <c r="C120" s="80">
        <v>43176</v>
      </c>
      <c r="D120" s="86" t="s">
        <v>651</v>
      </c>
      <c r="E120" s="66">
        <v>4750000</v>
      </c>
      <c r="F120" s="66">
        <v>4750000</v>
      </c>
      <c r="G120" s="79" t="s">
        <v>652</v>
      </c>
    </row>
    <row r="121" spans="2:7" ht="15" customHeight="1">
      <c r="B121" s="68"/>
      <c r="C121" s="82"/>
      <c r="D121" s="81"/>
      <c r="E121" s="72"/>
      <c r="F121" s="72"/>
      <c r="G121" s="67" t="s">
        <v>653</v>
      </c>
    </row>
    <row r="122" spans="2:7">
      <c r="B122" s="68"/>
      <c r="C122" s="82"/>
      <c r="D122" s="81"/>
      <c r="E122" s="72"/>
      <c r="F122" s="72"/>
      <c r="G122" s="67" t="s">
        <v>654</v>
      </c>
    </row>
    <row r="123" spans="2:7">
      <c r="B123" s="68"/>
      <c r="C123" s="82"/>
      <c r="D123" s="81"/>
      <c r="E123" s="72"/>
      <c r="F123" s="72"/>
      <c r="G123" s="67" t="s">
        <v>655</v>
      </c>
    </row>
    <row r="124" spans="2:7">
      <c r="B124" s="73"/>
      <c r="C124" s="83"/>
      <c r="D124" s="85"/>
      <c r="E124" s="77"/>
      <c r="F124" s="77"/>
      <c r="G124" s="78" t="s">
        <v>656</v>
      </c>
    </row>
    <row r="125" spans="2:7">
      <c r="B125" s="62">
        <v>25</v>
      </c>
      <c r="C125" s="80">
        <v>43174</v>
      </c>
      <c r="D125" s="86" t="s">
        <v>657</v>
      </c>
      <c r="E125" s="66">
        <v>3750000</v>
      </c>
      <c r="F125" s="66">
        <v>3750000</v>
      </c>
      <c r="G125" s="79" t="s">
        <v>658</v>
      </c>
    </row>
    <row r="126" spans="2:7">
      <c r="B126" s="68"/>
      <c r="C126" s="82"/>
      <c r="D126" s="81"/>
      <c r="E126" s="72"/>
      <c r="F126" s="72"/>
      <c r="G126" s="67" t="s">
        <v>659</v>
      </c>
    </row>
    <row r="127" spans="2:7">
      <c r="B127" s="68"/>
      <c r="C127" s="82"/>
      <c r="D127" s="81"/>
      <c r="E127" s="72"/>
      <c r="F127" s="72"/>
      <c r="G127" s="67" t="s">
        <v>660</v>
      </c>
    </row>
    <row r="128" spans="2:7">
      <c r="B128" s="68"/>
      <c r="C128" s="82"/>
      <c r="D128" s="81"/>
      <c r="E128" s="72"/>
      <c r="F128" s="72"/>
      <c r="G128" s="67" t="s">
        <v>661</v>
      </c>
    </row>
    <row r="129" spans="2:7">
      <c r="B129" s="73"/>
      <c r="C129" s="83"/>
      <c r="D129" s="85"/>
      <c r="E129" s="77"/>
      <c r="F129" s="77"/>
      <c r="G129" s="78" t="s">
        <v>662</v>
      </c>
    </row>
  </sheetData>
  <phoneticPr fontId="6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</vt:i4>
      </vt:variant>
    </vt:vector>
  </HeadingPairs>
  <TitlesOfParts>
    <vt:vector size="9" baseType="lpstr">
      <vt:lpstr>p81</vt:lpstr>
      <vt:lpstr>p83</vt:lpstr>
      <vt:lpstr>실습-1</vt:lpstr>
      <vt:lpstr>p132</vt:lpstr>
      <vt:lpstr>실습-2</vt:lpstr>
      <vt:lpstr>p178</vt:lpstr>
      <vt:lpstr>p182</vt:lpstr>
      <vt:lpstr>p191(실습-3)</vt:lpstr>
      <vt:lpstr>'p132'!Print_Titles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bk-com</dc:creator>
  <cp:lastModifiedBy>Windows 사용자</cp:lastModifiedBy>
  <dcterms:created xsi:type="dcterms:W3CDTF">2018-10-06T01:32:53Z</dcterms:created>
  <dcterms:modified xsi:type="dcterms:W3CDTF">2018-10-08T07:46:23Z</dcterms:modified>
</cp:coreProperties>
</file>