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tsdk-my.sharepoint.com/personal/nick473a_edu_nextkbh_dk/Documents/node projects/SOP-project/physics/"/>
    </mc:Choice>
  </mc:AlternateContent>
  <xr:revisionPtr revIDLastSave="76" documentId="8_{65D100B1-2E2F-45BF-8A0D-C71902AC9EDA}" xr6:coauthVersionLast="47" xr6:coauthVersionMax="47" xr10:uidLastSave="{20481493-1C89-4441-9F69-DF886E1887DF}"/>
  <bookViews>
    <workbookView minimized="1" xWindow="38745" yWindow="8055" windowWidth="28800" windowHeight="15435" xr2:uid="{D01E7BE3-D6F6-4378-BAE4-53E291F428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F16" i="1"/>
  <c r="F17" i="1"/>
  <c r="F18" i="1"/>
  <c r="F19" i="1"/>
  <c r="F20" i="1"/>
  <c r="F21" i="1"/>
  <c r="F22" i="1"/>
  <c r="F23" i="1"/>
  <c r="F24" i="1"/>
  <c r="F25" i="1"/>
  <c r="F15" i="1"/>
  <c r="F14" i="1"/>
  <c r="F13" i="1"/>
  <c r="F12" i="1"/>
  <c r="F11" i="1"/>
  <c r="F10" i="1"/>
  <c r="F9" i="1"/>
  <c r="E7" i="1"/>
  <c r="F8" i="1"/>
  <c r="F7" i="1"/>
  <c r="E14" i="1"/>
  <c r="E13" i="1"/>
  <c r="E12" i="1"/>
  <c r="E11" i="1"/>
  <c r="E10" i="1"/>
  <c r="E9" i="1"/>
  <c r="E8" i="1"/>
  <c r="E16" i="1"/>
  <c r="E17" i="1"/>
  <c r="E18" i="1"/>
  <c r="E19" i="1"/>
  <c r="E20" i="1"/>
  <c r="E21" i="1"/>
  <c r="E22" i="1"/>
  <c r="E23" i="1"/>
  <c r="E24" i="1"/>
  <c r="E25" i="1"/>
  <c r="E15" i="1"/>
</calcChain>
</file>

<file path=xl/sharedStrings.xml><?xml version="1.0" encoding="utf-8"?>
<sst xmlns="http://schemas.openxmlformats.org/spreadsheetml/2006/main" count="33" uniqueCount="24">
  <si>
    <t>fjeder mappings ved 13.5 cm</t>
  </si>
  <si>
    <t>grader</t>
  </si>
  <si>
    <t>kraft</t>
  </si>
  <si>
    <t>coil wind in</t>
  </si>
  <si>
    <t>coil wind out</t>
  </si>
  <si>
    <t>converted</t>
  </si>
  <si>
    <t>bar længde</t>
  </si>
  <si>
    <t>cm</t>
  </si>
  <si>
    <t>bar vægt</t>
  </si>
  <si>
    <t>kg</t>
  </si>
  <si>
    <t>m</t>
  </si>
  <si>
    <t>weight weight</t>
  </si>
  <si>
    <t>g</t>
  </si>
  <si>
    <t>camera angle</t>
  </si>
  <si>
    <t>deg</t>
  </si>
  <si>
    <t>weight height</t>
  </si>
  <si>
    <t>weight r</t>
  </si>
  <si>
    <t>disc r</t>
  </si>
  <si>
    <t>disc weight</t>
  </si>
  <si>
    <t>ball weight</t>
  </si>
  <si>
    <t>ball diameter</t>
  </si>
  <si>
    <t>ring weight</t>
  </si>
  <si>
    <t>ring dia</t>
  </si>
  <si>
    <t>~=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</si>
</sst>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whole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237589581430739"/>
                  <c:y val="-3.11100479196508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Sheet1!$E$7:$E$25</c:f>
              <c:numCache>
                <c:formatCode>General</c:formatCode>
                <c:ptCount val="19"/>
                <c:pt idx="0">
                  <c:v>-2.0943951023931953</c:v>
                </c:pt>
                <c:pt idx="1">
                  <c:v>-1.9198621771937625</c:v>
                </c:pt>
                <c:pt idx="2">
                  <c:v>-1.7453292519943295</c:v>
                </c:pt>
                <c:pt idx="3">
                  <c:v>-1.5707963267948966</c:v>
                </c:pt>
                <c:pt idx="4">
                  <c:v>-1.3962634015954636</c:v>
                </c:pt>
                <c:pt idx="5">
                  <c:v>-1.2217304763960306</c:v>
                </c:pt>
                <c:pt idx="6">
                  <c:v>-1.0471975511965976</c:v>
                </c:pt>
                <c:pt idx="7">
                  <c:v>-0.87266462599716477</c:v>
                </c:pt>
                <c:pt idx="8">
                  <c:v>0.3490658503988659</c:v>
                </c:pt>
                <c:pt idx="9">
                  <c:v>0.52359877559829882</c:v>
                </c:pt>
                <c:pt idx="10">
                  <c:v>0.69813170079773179</c:v>
                </c:pt>
                <c:pt idx="11">
                  <c:v>0.87266462599716477</c:v>
                </c:pt>
                <c:pt idx="12">
                  <c:v>1.0471975511965976</c:v>
                </c:pt>
                <c:pt idx="13">
                  <c:v>1.2217304763960306</c:v>
                </c:pt>
                <c:pt idx="14">
                  <c:v>1.3962634015954636</c:v>
                </c:pt>
                <c:pt idx="15">
                  <c:v>1.5707963267948966</c:v>
                </c:pt>
                <c:pt idx="16">
                  <c:v>1.7453292519943295</c:v>
                </c:pt>
                <c:pt idx="17">
                  <c:v>1.9198621771937625</c:v>
                </c:pt>
                <c:pt idx="18">
                  <c:v>2.0943951023931953</c:v>
                </c:pt>
              </c:numCache>
            </c:numRef>
          </c:xVal>
          <c:yVal>
            <c:numRef>
              <c:f>Sheet1!$F$7:$F$25</c:f>
              <c:numCache>
                <c:formatCode>General</c:formatCode>
                <c:ptCount val="19"/>
                <c:pt idx="0">
                  <c:v>-3.9149999999999997E-2</c:v>
                </c:pt>
                <c:pt idx="1">
                  <c:v>-3.1050000000000005E-2</c:v>
                </c:pt>
                <c:pt idx="2">
                  <c:v>-2.7000000000000003E-2</c:v>
                </c:pt>
                <c:pt idx="3">
                  <c:v>-2.3625E-2</c:v>
                </c:pt>
                <c:pt idx="4">
                  <c:v>-1.917E-2</c:v>
                </c:pt>
                <c:pt idx="5">
                  <c:v>-1.6064999999999999E-2</c:v>
                </c:pt>
                <c:pt idx="6">
                  <c:v>-1.2015E-2</c:v>
                </c:pt>
                <c:pt idx="7">
                  <c:v>-9.1800000000000007E-3</c:v>
                </c:pt>
                <c:pt idx="8">
                  <c:v>2.7000000000000001E-3</c:v>
                </c:pt>
                <c:pt idx="9">
                  <c:v>4.8599999999999997E-3</c:v>
                </c:pt>
                <c:pt idx="10">
                  <c:v>8.6400000000000001E-3</c:v>
                </c:pt>
                <c:pt idx="11">
                  <c:v>1.1610000000000001E-2</c:v>
                </c:pt>
                <c:pt idx="12">
                  <c:v>1.3500000000000002E-2</c:v>
                </c:pt>
                <c:pt idx="13">
                  <c:v>1.9439999999999999E-2</c:v>
                </c:pt>
                <c:pt idx="14">
                  <c:v>2.4840000000000001E-2</c:v>
                </c:pt>
                <c:pt idx="15">
                  <c:v>2.7000000000000003E-2</c:v>
                </c:pt>
                <c:pt idx="16">
                  <c:v>3.1050000000000005E-2</c:v>
                </c:pt>
                <c:pt idx="17">
                  <c:v>3.5100000000000006E-2</c:v>
                </c:pt>
                <c:pt idx="18">
                  <c:v>3.9149999999999997E-2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A9-4981-820C-7792A0FFB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531728"/>
        <c:axId val="964532144"/>
      </c:scatterChart>
      <c:valAx>
        <c:axId val="96453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64532144"/>
        <c:crosses val="autoZero"/>
        <c:crossBetween val="midCat"/>
      </c:valAx>
      <c:valAx>
        <c:axId val="9645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6453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spring clockwise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309702046899932E-2"/>
                  <c:y val="0.270805984630763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Sheet1!$E$7:$E$14</c:f>
              <c:numCache>
                <c:formatCode>General</c:formatCode>
                <c:ptCount val="8"/>
                <c:pt idx="0">
                  <c:v>-2.0943951023931953</c:v>
                </c:pt>
                <c:pt idx="1">
                  <c:v>-1.9198621771937625</c:v>
                </c:pt>
                <c:pt idx="2">
                  <c:v>-1.7453292519943295</c:v>
                </c:pt>
                <c:pt idx="3">
                  <c:v>-1.5707963267948966</c:v>
                </c:pt>
                <c:pt idx="4">
                  <c:v>-1.3962634015954636</c:v>
                </c:pt>
                <c:pt idx="5">
                  <c:v>-1.2217304763960306</c:v>
                </c:pt>
                <c:pt idx="6">
                  <c:v>-1.0471975511965976</c:v>
                </c:pt>
                <c:pt idx="7">
                  <c:v>-0.87266462599716477</c:v>
                </c:pt>
              </c:numCache>
            </c:numRef>
          </c:xVal>
          <c:yVal>
            <c:numRef>
              <c:f>Sheet1!$F$7:$F$13</c:f>
              <c:numCache>
                <c:formatCode>General</c:formatCode>
                <c:ptCount val="7"/>
                <c:pt idx="0">
                  <c:v>-3.9149999999999997E-2</c:v>
                </c:pt>
                <c:pt idx="1">
                  <c:v>-3.1050000000000005E-2</c:v>
                </c:pt>
                <c:pt idx="2">
                  <c:v>-2.7000000000000003E-2</c:v>
                </c:pt>
                <c:pt idx="3">
                  <c:v>-2.3625E-2</c:v>
                </c:pt>
                <c:pt idx="4">
                  <c:v>-1.917E-2</c:v>
                </c:pt>
                <c:pt idx="5">
                  <c:v>-1.6064999999999999E-2</c:v>
                </c:pt>
                <c:pt idx="6">
                  <c:v>-1.2015E-2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8-421F-B2C3-5C7F75276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088080"/>
        <c:axId val="964088912"/>
      </c:scatterChart>
      <c:valAx>
        <c:axId val="96408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64088912"/>
        <c:crosses val="autoZero"/>
        <c:crossBetween val="midCat"/>
      </c:valAx>
      <c:valAx>
        <c:axId val="9640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6408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spring counterclockwise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Sheet1!$E$15:$E$25</c:f>
              <c:numCache>
                <c:formatCode>General</c:formatCode>
                <c:ptCount val="11"/>
                <c:pt idx="0">
                  <c:v>0.3490658503988659</c:v>
                </c:pt>
                <c:pt idx="1">
                  <c:v>0.52359877559829882</c:v>
                </c:pt>
                <c:pt idx="2">
                  <c:v>0.69813170079773179</c:v>
                </c:pt>
                <c:pt idx="3">
                  <c:v>0.87266462599716477</c:v>
                </c:pt>
                <c:pt idx="4">
                  <c:v>1.0471975511965976</c:v>
                </c:pt>
                <c:pt idx="5">
                  <c:v>1.2217304763960306</c:v>
                </c:pt>
                <c:pt idx="6">
                  <c:v>1.3962634015954636</c:v>
                </c:pt>
                <c:pt idx="7">
                  <c:v>1.5707963267948966</c:v>
                </c:pt>
                <c:pt idx="8">
                  <c:v>1.7453292519943295</c:v>
                </c:pt>
                <c:pt idx="9">
                  <c:v>1.9198621771937625</c:v>
                </c:pt>
                <c:pt idx="10">
                  <c:v>2.0943951023931953</c:v>
                </c:pt>
              </c:numCache>
            </c:numRef>
          </c:xVal>
          <c:yVal>
            <c:numRef>
              <c:f>Sheet1!$F$15:$F$25</c:f>
              <c:numCache>
                <c:formatCode>General</c:formatCode>
                <c:ptCount val="11"/>
                <c:pt idx="0">
                  <c:v>2.7000000000000001E-3</c:v>
                </c:pt>
                <c:pt idx="1">
                  <c:v>4.8599999999999997E-3</c:v>
                </c:pt>
                <c:pt idx="2">
                  <c:v>8.6400000000000001E-3</c:v>
                </c:pt>
                <c:pt idx="3">
                  <c:v>1.1610000000000001E-2</c:v>
                </c:pt>
                <c:pt idx="4">
                  <c:v>1.3500000000000002E-2</c:v>
                </c:pt>
                <c:pt idx="5">
                  <c:v>1.9439999999999999E-2</c:v>
                </c:pt>
                <c:pt idx="6">
                  <c:v>2.4840000000000001E-2</c:v>
                </c:pt>
                <c:pt idx="7">
                  <c:v>2.7000000000000003E-2</c:v>
                </c:pt>
                <c:pt idx="8">
                  <c:v>3.1050000000000005E-2</c:v>
                </c:pt>
                <c:pt idx="9">
                  <c:v>3.5100000000000006E-2</c:v>
                </c:pt>
                <c:pt idx="10">
                  <c:v>3.9149999999999997E-2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63-4E8A-A24A-38EA4C5D5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803216"/>
        <c:axId val="963802384"/>
      </c:scatterChart>
      <c:valAx>
        <c:axId val="96380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63802384"/>
        <c:crosses val="autoZero"/>
        <c:crossBetween val="midCat"/>
      </c:valAx>
      <c:valAx>
        <c:axId val="9638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6380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6</xdr:row>
      <xdr:rowOff>123825</xdr:rowOff>
    </xdr:from>
    <xdr:to>
      <xdr:col>24</xdr:col>
      <xdr:colOff>95249</xdr:colOff>
      <xdr:row>24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7932FA-F8A5-42D0-AC76-7D0E491CD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6</xdr:row>
      <xdr:rowOff>123825</xdr:rowOff>
    </xdr:from>
    <xdr:to>
      <xdr:col>15</xdr:col>
      <xdr:colOff>414337</xdr:colOff>
      <xdr:row>16</xdr:row>
      <xdr:rowOff>90486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7AB70C-0E16-47B5-BC9E-D297BBE9A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114299</xdr:colOff>
      <xdr:row>16</xdr:row>
      <xdr:rowOff>114299</xdr:rowOff>
    </xdr:from>
    <xdr:to>
      <xdr:col>15</xdr:col>
      <xdr:colOff>400050</xdr:colOff>
      <xdr:row>27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776010-A458-4094-ADDE-2E1750CD3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7A40-3AF2-4E28-9E3B-6CBD43151094}">
  <dimension ref="A2:AG25"/>
  <sheetViews>
    <sheetView tabSelected="1" workbookViewId="0">
      <selection activeCell="N3" sqref="N3"/>
    </sheetView>
  </sheetViews>
  <sheetFormatPr defaultRowHeight="15" x14ac:dyDescent="0.25"/>
  <sheetData>
    <row r="2" spans="1:33" x14ac:dyDescent="0.25">
      <c r="J2" t="s">
        <v>6</v>
      </c>
      <c r="L2" t="s">
        <v>8</v>
      </c>
      <c r="N2" t="s">
        <v>11</v>
      </c>
      <c r="P2" t="s">
        <v>13</v>
      </c>
      <c r="R2" t="s">
        <v>15</v>
      </c>
      <c r="T2" t="s">
        <v>16</v>
      </c>
      <c r="V2" t="s">
        <v>17</v>
      </c>
      <c r="X2" t="s">
        <v>18</v>
      </c>
      <c r="Z2" t="s">
        <v>19</v>
      </c>
      <c r="AB2" t="s">
        <v>20</v>
      </c>
      <c r="AD2" t="s">
        <v>21</v>
      </c>
      <c r="AF2" t="s">
        <v>22</v>
      </c>
    </row>
    <row r="3" spans="1:33" x14ac:dyDescent="0.25">
      <c r="A3" t="s">
        <v>0</v>
      </c>
      <c r="J3">
        <v>0.6</v>
      </c>
      <c r="K3" t="s">
        <v>10</v>
      </c>
      <c r="L3">
        <v>0.128</v>
      </c>
      <c r="M3" t="s">
        <v>9</v>
      </c>
      <c r="N3">
        <v>0.22700000000000001</v>
      </c>
      <c r="O3" t="s">
        <v>9</v>
      </c>
      <c r="P3">
        <v>22</v>
      </c>
      <c r="Q3" t="s">
        <v>14</v>
      </c>
      <c r="R3">
        <v>4</v>
      </c>
      <c r="S3" t="s">
        <v>7</v>
      </c>
      <c r="T3">
        <v>1.5</v>
      </c>
      <c r="U3" t="s">
        <v>7</v>
      </c>
      <c r="V3">
        <v>10.8</v>
      </c>
      <c r="W3" t="s">
        <v>7</v>
      </c>
      <c r="X3">
        <v>270</v>
      </c>
      <c r="Y3" t="s">
        <v>12</v>
      </c>
      <c r="Z3">
        <v>860</v>
      </c>
      <c r="AA3" t="s">
        <v>12</v>
      </c>
      <c r="AB3">
        <v>14</v>
      </c>
      <c r="AC3" t="s">
        <v>7</v>
      </c>
      <c r="AD3">
        <v>351</v>
      </c>
      <c r="AE3" t="s">
        <v>12</v>
      </c>
      <c r="AF3">
        <v>10</v>
      </c>
      <c r="AG3" t="s">
        <v>7</v>
      </c>
    </row>
    <row r="4" spans="1:33" x14ac:dyDescent="0.25">
      <c r="A4" t="s">
        <v>3</v>
      </c>
      <c r="C4" t="s">
        <v>4</v>
      </c>
      <c r="E4" t="s">
        <v>5</v>
      </c>
    </row>
    <row r="5" spans="1:33" x14ac:dyDescent="0.25">
      <c r="A5" t="s">
        <v>1</v>
      </c>
      <c r="B5" t="s">
        <v>2</v>
      </c>
      <c r="C5" t="s">
        <v>1</v>
      </c>
      <c r="D5" t="s">
        <v>2</v>
      </c>
    </row>
    <row r="6" spans="1:33" x14ac:dyDescent="0.25">
      <c r="A6">
        <v>15</v>
      </c>
      <c r="B6">
        <v>0</v>
      </c>
      <c r="C6">
        <v>5</v>
      </c>
      <c r="D6">
        <v>0</v>
      </c>
    </row>
    <row r="7" spans="1:33" x14ac:dyDescent="0.25">
      <c r="A7">
        <v>35</v>
      </c>
      <c r="B7">
        <v>0.02</v>
      </c>
      <c r="C7">
        <v>45</v>
      </c>
      <c r="D7">
        <v>6.8000000000000005E-2</v>
      </c>
      <c r="E7">
        <f>(-C14-$C$6)/180*PI()</f>
        <v>-2.0943951023931953</v>
      </c>
      <c r="F7">
        <f>-D14*0.135</f>
        <v>-3.9149999999999997E-2</v>
      </c>
    </row>
    <row r="8" spans="1:33" x14ac:dyDescent="0.25">
      <c r="A8">
        <v>45</v>
      </c>
      <c r="B8">
        <v>3.5999999999999997E-2</v>
      </c>
      <c r="C8">
        <v>55</v>
      </c>
      <c r="D8">
        <v>8.8999999999999996E-2</v>
      </c>
      <c r="E8">
        <f>(-C13-$C$6)/180*PI()</f>
        <v>-1.9198621771937625</v>
      </c>
      <c r="F8">
        <f>-D13*0.135</f>
        <v>-3.1050000000000005E-2</v>
      </c>
    </row>
    <row r="9" spans="1:33" x14ac:dyDescent="0.25">
      <c r="A9">
        <v>55</v>
      </c>
      <c r="B9">
        <v>6.4000000000000001E-2</v>
      </c>
      <c r="C9">
        <v>65</v>
      </c>
      <c r="D9">
        <v>0.11899999999999999</v>
      </c>
      <c r="E9">
        <f>(-C12-$C$6)/180*PI()</f>
        <v>-1.7453292519943295</v>
      </c>
      <c r="F9">
        <f>-D12*0.135</f>
        <v>-2.7000000000000003E-2</v>
      </c>
      <c r="G9" t="s">
        <v>23</v>
      </c>
    </row>
    <row r="10" spans="1:33" x14ac:dyDescent="0.25">
      <c r="A10">
        <v>65</v>
      </c>
      <c r="B10">
        <v>8.5999999999999993E-2</v>
      </c>
      <c r="C10">
        <v>75</v>
      </c>
      <c r="D10">
        <v>0.14199999999999999</v>
      </c>
      <c r="E10">
        <f>(-C11-$C$6)/180*PI()</f>
        <v>-1.5707963267948966</v>
      </c>
      <c r="F10">
        <f>-D11*0.135</f>
        <v>-2.3625E-2</v>
      </c>
      <c r="G10">
        <v>2.1999999999999999E-2</v>
      </c>
      <c r="H10">
        <v>13.5</v>
      </c>
    </row>
    <row r="11" spans="1:33" x14ac:dyDescent="0.25">
      <c r="A11">
        <v>75</v>
      </c>
      <c r="B11">
        <v>0.1</v>
      </c>
      <c r="C11">
        <v>85</v>
      </c>
      <c r="D11">
        <v>0.17499999999999999</v>
      </c>
      <c r="E11">
        <f>(-C10-$C$6)/180*PI()</f>
        <v>-1.3962634015954636</v>
      </c>
      <c r="F11">
        <f>-D10*0.135</f>
        <v>-1.917E-2</v>
      </c>
      <c r="G11">
        <f>G10*H10</f>
        <v>0.29699999999999999</v>
      </c>
    </row>
    <row r="12" spans="1:33" x14ac:dyDescent="0.25">
      <c r="A12">
        <v>85</v>
      </c>
      <c r="B12">
        <v>0.14399999999999999</v>
      </c>
      <c r="C12">
        <v>95</v>
      </c>
      <c r="D12">
        <v>0.2</v>
      </c>
      <c r="E12">
        <f>(-C9-$C$6)/180*PI()</f>
        <v>-1.2217304763960306</v>
      </c>
      <c r="F12">
        <f>-D9*0.135</f>
        <v>-1.6064999999999999E-2</v>
      </c>
    </row>
    <row r="13" spans="1:33" x14ac:dyDescent="0.25">
      <c r="A13">
        <v>95</v>
      </c>
      <c r="B13">
        <v>0.184</v>
      </c>
      <c r="C13">
        <v>105</v>
      </c>
      <c r="D13">
        <v>0.23</v>
      </c>
      <c r="E13">
        <f>(-C8-$C$6)/180*PI()</f>
        <v>-1.0471975511965976</v>
      </c>
      <c r="F13">
        <f>-D8*0.135</f>
        <v>-1.2015E-2</v>
      </c>
    </row>
    <row r="14" spans="1:33" x14ac:dyDescent="0.25">
      <c r="A14">
        <v>105</v>
      </c>
      <c r="B14">
        <v>0.2</v>
      </c>
      <c r="C14">
        <v>115</v>
      </c>
      <c r="D14">
        <v>0.28999999999999998</v>
      </c>
      <c r="E14">
        <f>(-C7-$C$6)/180*PI()</f>
        <v>-0.87266462599716477</v>
      </c>
      <c r="F14">
        <f>-D7*0.135</f>
        <v>-9.1800000000000007E-3</v>
      </c>
    </row>
    <row r="15" spans="1:33" x14ac:dyDescent="0.25">
      <c r="A15">
        <v>115</v>
      </c>
      <c r="B15">
        <v>0.23</v>
      </c>
      <c r="E15">
        <f>(A7-$A$6)/180*PI()</f>
        <v>0.3490658503988659</v>
      </c>
      <c r="F15">
        <f>B7*0.135</f>
        <v>2.7000000000000001E-3</v>
      </c>
    </row>
    <row r="16" spans="1:33" x14ac:dyDescent="0.25">
      <c r="A16">
        <v>125</v>
      </c>
      <c r="B16">
        <v>0.26</v>
      </c>
      <c r="E16">
        <f t="shared" ref="E16:E25" si="0">(A8-$A$6)/180*PI()</f>
        <v>0.52359877559829882</v>
      </c>
      <c r="F16">
        <f t="shared" ref="F16:F25" si="1">B8*0.135</f>
        <v>4.8599999999999997E-3</v>
      </c>
    </row>
    <row r="17" spans="1:6" x14ac:dyDescent="0.25">
      <c r="A17">
        <v>135</v>
      </c>
      <c r="B17">
        <v>0.28999999999999998</v>
      </c>
      <c r="E17">
        <f t="shared" si="0"/>
        <v>0.69813170079773179</v>
      </c>
      <c r="F17">
        <f t="shared" si="1"/>
        <v>8.6400000000000001E-3</v>
      </c>
    </row>
    <row r="18" spans="1:6" x14ac:dyDescent="0.25">
      <c r="E18">
        <f t="shared" si="0"/>
        <v>0.87266462599716477</v>
      </c>
      <c r="F18">
        <f t="shared" si="1"/>
        <v>1.1610000000000001E-2</v>
      </c>
    </row>
    <row r="19" spans="1:6" x14ac:dyDescent="0.25">
      <c r="E19">
        <f t="shared" si="0"/>
        <v>1.0471975511965976</v>
      </c>
      <c r="F19">
        <f t="shared" si="1"/>
        <v>1.3500000000000002E-2</v>
      </c>
    </row>
    <row r="20" spans="1:6" x14ac:dyDescent="0.25">
      <c r="E20">
        <f t="shared" si="0"/>
        <v>1.2217304763960306</v>
      </c>
      <c r="F20">
        <f t="shared" si="1"/>
        <v>1.9439999999999999E-2</v>
      </c>
    </row>
    <row r="21" spans="1:6" x14ac:dyDescent="0.25">
      <c r="E21">
        <f t="shared" si="0"/>
        <v>1.3962634015954636</v>
      </c>
      <c r="F21">
        <f t="shared" si="1"/>
        <v>2.4840000000000001E-2</v>
      </c>
    </row>
    <row r="22" spans="1:6" x14ac:dyDescent="0.25">
      <c r="E22">
        <f t="shared" si="0"/>
        <v>1.5707963267948966</v>
      </c>
      <c r="F22">
        <f t="shared" si="1"/>
        <v>2.7000000000000003E-2</v>
      </c>
    </row>
    <row r="23" spans="1:6" x14ac:dyDescent="0.25">
      <c r="E23">
        <f t="shared" si="0"/>
        <v>1.7453292519943295</v>
      </c>
      <c r="F23">
        <f t="shared" si="1"/>
        <v>3.1050000000000005E-2</v>
      </c>
    </row>
    <row r="24" spans="1:6" x14ac:dyDescent="0.25">
      <c r="E24">
        <f t="shared" si="0"/>
        <v>1.9198621771937625</v>
      </c>
      <c r="F24">
        <f t="shared" si="1"/>
        <v>3.5100000000000006E-2</v>
      </c>
    </row>
    <row r="25" spans="1:6" x14ac:dyDescent="0.25">
      <c r="E25">
        <f t="shared" si="0"/>
        <v>2.0943951023931953</v>
      </c>
      <c r="F25">
        <f t="shared" si="1"/>
        <v>3.9149999999999997E-2</v>
      </c>
    </row>
  </sheetData>
  <sortState xmlns:xlrd2="http://schemas.microsoft.com/office/spreadsheetml/2017/richdata2" ref="E7:F14">
    <sortCondition descending="1" ref="E7:E1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nicklasbns</dc:creator>
  <cp:lastModifiedBy>nicklasbns nicklasbns</cp:lastModifiedBy>
  <dcterms:created xsi:type="dcterms:W3CDTF">2021-11-22T08:47:14Z</dcterms:created>
  <dcterms:modified xsi:type="dcterms:W3CDTF">2022-01-24T21:49:03Z</dcterms:modified>
</cp:coreProperties>
</file>