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OneDrive\Imagens\Python\Resumos\EB1\N_subir_git\"/>
    </mc:Choice>
  </mc:AlternateContent>
  <xr:revisionPtr revIDLastSave="0" documentId="13_ncr:1_{0E126148-7CFE-46DC-95B5-A77B43DC8A90}" xr6:coauthVersionLast="47" xr6:coauthVersionMax="47" xr10:uidLastSave="{00000000-0000-0000-0000-000000000000}"/>
  <bookViews>
    <workbookView xWindow="-120" yWindow="-120" windowWidth="20730" windowHeight="11160" xr2:uid="{766D9221-9E2B-4246-A691-92AAEA63C21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36" i="1"/>
  <c r="B37" i="1"/>
  <c r="B38" i="1"/>
  <c r="B39" i="1"/>
  <c r="B40" i="1"/>
  <c r="B41" i="1"/>
  <c r="B42" i="1"/>
  <c r="B35" i="1"/>
  <c r="B30" i="1"/>
  <c r="B29" i="1"/>
  <c r="A8" i="1"/>
  <c r="A7" i="1"/>
  <c r="E7" i="1" s="1"/>
  <c r="A6" i="1"/>
  <c r="A5" i="1"/>
  <c r="F5" i="1" s="1"/>
  <c r="A4" i="1"/>
  <c r="E4" i="1" s="1"/>
  <c r="A3" i="1"/>
  <c r="A2" i="1"/>
  <c r="D4" i="1"/>
  <c r="D3" i="1"/>
  <c r="F8" i="1"/>
  <c r="C4" i="1"/>
  <c r="F3" i="1"/>
  <c r="F7" i="1"/>
  <c r="E8" i="1"/>
  <c r="E6" i="1"/>
  <c r="D8" i="1"/>
  <c r="D7" i="1"/>
  <c r="D6" i="1"/>
  <c r="D5" i="1"/>
  <c r="C8" i="1"/>
  <c r="C7" i="1"/>
  <c r="C6" i="1"/>
  <c r="F6" i="1" l="1"/>
  <c r="E5" i="1"/>
  <c r="C5" i="1"/>
  <c r="F4" i="1"/>
  <c r="C3" i="1"/>
  <c r="E3" i="1"/>
  <c r="F2" i="1"/>
  <c r="E2" i="1"/>
  <c r="C2" i="1"/>
  <c r="D2" i="1"/>
</calcChain>
</file>

<file path=xl/sharedStrings.xml><?xml version="1.0" encoding="utf-8"?>
<sst xmlns="http://schemas.openxmlformats.org/spreadsheetml/2006/main" count="24" uniqueCount="16">
  <si>
    <t>1/S</t>
  </si>
  <si>
    <t>1/V</t>
  </si>
  <si>
    <t>S/V</t>
  </si>
  <si>
    <t>Método Linewave-Burk</t>
  </si>
  <si>
    <t>Método de Hanes</t>
  </si>
  <si>
    <t>S [mol/L]</t>
  </si>
  <si>
    <t>V/S</t>
  </si>
  <si>
    <t>MÉTODO DE EADIE-HOFSTEE</t>
  </si>
  <si>
    <t>V [mol/L min]</t>
  </si>
  <si>
    <t>Km [ mol/L]</t>
  </si>
  <si>
    <t>Vmáx [ mol/L s]</t>
  </si>
  <si>
    <t>Vmáx [ mol/L min]</t>
  </si>
  <si>
    <t>T 10</t>
  </si>
  <si>
    <t>T 20</t>
  </si>
  <si>
    <t>T30</t>
  </si>
  <si>
    <t>T40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</si>
</sst>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11" fontId="0" fillId="5" borderId="1" xfId="0" applyNumberFormat="1" applyFill="1" applyBorder="1"/>
    <xf numFmtId="11" fontId="0" fillId="5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Linewave-Burk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Linewave-Burk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38210848643919"/>
                  <c:y val="-0.178379629629629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Planilha1!$C$2:$C$11</c:f>
              <c:numCache>
                <c:formatCode>General</c:formatCode>
                <c:ptCount val="10"/>
                <c:pt idx="0">
                  <c:v>3333.3333333333335</c:v>
                </c:pt>
                <c:pt idx="1">
                  <c:v>2000</c:v>
                </c:pt>
                <c:pt idx="2">
                  <c:v>1250</c:v>
                </c:pt>
                <c:pt idx="3">
                  <c:v>666.66666666666663</c:v>
                </c:pt>
                <c:pt idx="4">
                  <c:v>333.33333333333331</c:v>
                </c:pt>
                <c:pt idx="5">
                  <c:v>200</c:v>
                </c:pt>
                <c:pt idx="6">
                  <c:v>142.85714285714286</c:v>
                </c:pt>
              </c:numCache>
            </c:numRef>
          </c:xVal>
          <c:yVal>
            <c:numRef>
              <c:f>Planilha1!$D$2:$D$11</c:f>
              <c:numCache>
                <c:formatCode>General</c:formatCode>
                <c:ptCount val="10"/>
                <c:pt idx="0">
                  <c:v>0.1718213058419244</c:v>
                </c:pt>
                <c:pt idx="1">
                  <c:v>0.11074197120708749</c:v>
                </c:pt>
                <c:pt idx="2">
                  <c:v>7.874015748031496E-2</c:v>
                </c:pt>
                <c:pt idx="3">
                  <c:v>5.8479532163742687E-2</c:v>
                </c:pt>
                <c:pt idx="4">
                  <c:v>4.9504950495049507E-2</c:v>
                </c:pt>
                <c:pt idx="5">
                  <c:v>3.5971223021582732E-2</c:v>
                </c:pt>
                <c:pt idx="6">
                  <c:v>3.1746031746031744E-2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A2-4348-931B-9A27748E4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890064"/>
        <c:axId val="778883824"/>
      </c:scatterChart>
      <c:valAx>
        <c:axId val="77889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>
                    <a:solidFill>
                      <a:sysClr val="windowText" lastClr="000000"/>
                    </a:solidFill>
                  </a:rPr>
                  <a:t>1/S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8883824"/>
        <c:crosses val="autoZero"/>
        <c:crossBetween val="midCat"/>
      </c:valAx>
      <c:valAx>
        <c:axId val="77888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>
                    <a:solidFill>
                      <a:sysClr val="windowText" lastClr="000000"/>
                    </a:solidFill>
                  </a:rPr>
                  <a:t>1/v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889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Hanes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Hanes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99212598425197"/>
                  <c:y val="-0.194496937882764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Planilha1!$A$2:$A$11</c:f>
              <c:numCache>
                <c:formatCode>General</c:formatCode>
                <c:ptCount val="10"/>
                <c:pt idx="0">
                  <c:v>2.9999999999999997E-4</c:v>
                </c:pt>
                <c:pt idx="1">
                  <c:v>5.0000000000000001E-4</c:v>
                </c:pt>
                <c:pt idx="2">
                  <c:v>8.0000000000000004E-4</c:v>
                </c:pt>
                <c:pt idx="3">
                  <c:v>1.5E-3</c:v>
                </c:pt>
                <c:pt idx="4">
                  <c:v>3.0000000000000001E-3</c:v>
                </c:pt>
                <c:pt idx="5">
                  <c:v>5.0000000000000001E-3</c:v>
                </c:pt>
                <c:pt idx="6">
                  <c:v>7.0000000000000001E-3</c:v>
                </c:pt>
              </c:numCache>
            </c:numRef>
          </c:xVal>
          <c:yVal>
            <c:numRef>
              <c:f>Planilha1!$E$2:$E$11</c:f>
              <c:numCache>
                <c:formatCode>General</c:formatCode>
                <c:ptCount val="10"/>
                <c:pt idx="0">
                  <c:v>5.1546391752577315E-5</c:v>
                </c:pt>
                <c:pt idx="1">
                  <c:v>5.5370985603543746E-5</c:v>
                </c:pt>
                <c:pt idx="2">
                  <c:v>6.2992125984251971E-5</c:v>
                </c:pt>
                <c:pt idx="3">
                  <c:v>8.7719298245614029E-5</c:v>
                </c:pt>
                <c:pt idx="4">
                  <c:v>1.4851485148514851E-4</c:v>
                </c:pt>
                <c:pt idx="5">
                  <c:v>1.7985611510791367E-4</c:v>
                </c:pt>
                <c:pt idx="6">
                  <c:v>2.2222222222222223E-4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A6-4FD2-B598-029A2AA49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228416"/>
        <c:axId val="849203456"/>
      </c:scatterChart>
      <c:valAx>
        <c:axId val="84922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>
                    <a:solidFill>
                      <a:sysClr val="windowText" lastClr="000000"/>
                    </a:solidFill>
                  </a:rPr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9203456"/>
        <c:crosses val="autoZero"/>
        <c:crossBetween val="midCat"/>
      </c:valAx>
      <c:valAx>
        <c:axId val="8492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>
                    <a:solidFill>
                      <a:sysClr val="windowText" lastClr="000000"/>
                    </a:solidFill>
                  </a:rPr>
                  <a:t>S/V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922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600">
                <a:solidFill>
                  <a:sysClr val="windowText" lastClr="000000"/>
                </a:solidFill>
              </a:rPr>
              <a:t>EADIE-HOFSTEE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EADIE-HOFSTEE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057480314960629"/>
                  <c:y val="-0.53760972586759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Planilha1!$F$2:$F$6</c:f>
              <c:numCache>
                <c:formatCode>General</c:formatCode>
                <c:ptCount val="5"/>
                <c:pt idx="0">
                  <c:v>19400.000000000004</c:v>
                </c:pt>
                <c:pt idx="1">
                  <c:v>18060</c:v>
                </c:pt>
                <c:pt idx="2">
                  <c:v>15874.999999999998</c:v>
                </c:pt>
                <c:pt idx="3">
                  <c:v>11400</c:v>
                </c:pt>
                <c:pt idx="4">
                  <c:v>6733.333333333333</c:v>
                </c:pt>
              </c:numCache>
            </c:numRef>
          </c:xVal>
          <c:yVal>
            <c:numRef>
              <c:f>Planilha1!$B$2:$B$6</c:f>
              <c:numCache>
                <c:formatCode>General</c:formatCode>
                <c:ptCount val="5"/>
                <c:pt idx="0">
                  <c:v>5.82</c:v>
                </c:pt>
                <c:pt idx="1">
                  <c:v>9.0299999999999994</c:v>
                </c:pt>
                <c:pt idx="2">
                  <c:v>12.7</c:v>
                </c:pt>
                <c:pt idx="3">
                  <c:v>17.100000000000001</c:v>
                </c:pt>
                <c:pt idx="4">
                  <c:v>20.2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5F-4672-AA53-72D5046C9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709295"/>
        <c:axId val="1220710543"/>
      </c:scatterChart>
      <c:valAx>
        <c:axId val="122070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>
                    <a:solidFill>
                      <a:sysClr val="windowText" lastClr="000000"/>
                    </a:solidFill>
                  </a:rPr>
                  <a:t>V/S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710543"/>
        <c:crosses val="autoZero"/>
        <c:crossBetween val="midCat"/>
      </c:valAx>
      <c:valAx>
        <c:axId val="122071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>
                    <a:solidFill>
                      <a:sysClr val="windowText" lastClr="000000"/>
                    </a:solidFill>
                  </a:rPr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70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0</xdr:row>
      <xdr:rowOff>42862</xdr:rowOff>
    </xdr:from>
    <xdr:to>
      <xdr:col>16</xdr:col>
      <xdr:colOff>428625</xdr:colOff>
      <xdr:row>14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CAA454-43AF-0B81-A19F-C3D051D97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16</xdr:row>
      <xdr:rowOff>61912</xdr:rowOff>
    </xdr:from>
    <xdr:to>
      <xdr:col>16</xdr:col>
      <xdr:colOff>438150</xdr:colOff>
      <xdr:row>30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EF2CE97-2DD0-ABEE-BB0B-208453B7F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180975</xdr:colOff>
      <xdr:row>32</xdr:row>
      <xdr:rowOff>128587</xdr:rowOff>
    </xdr:from>
    <xdr:to>
      <xdr:col>16</xdr:col>
      <xdr:colOff>485775</xdr:colOff>
      <xdr:row>47</xdr:row>
      <xdr:rowOff>14287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04169A3-0550-3FBF-8BC2-D2E955018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552450</xdr:colOff>
      <xdr:row>19</xdr:row>
      <xdr:rowOff>152400</xdr:rowOff>
    </xdr:from>
    <xdr:to>
      <xdr:col>6</xdr:col>
      <xdr:colOff>466333</xdr:colOff>
      <xdr:row>24</xdr:row>
      <xdr:rowOff>28471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567CE54E-225C-E55C-E2CC-4091E0CB8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28900" y="3771900"/>
          <a:ext cx="3133333" cy="8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552450</xdr:colOff>
      <xdr:row>12</xdr:row>
      <xdr:rowOff>76200</xdr:rowOff>
    </xdr:from>
    <xdr:to>
      <xdr:col>6</xdr:col>
      <xdr:colOff>656809</xdr:colOff>
      <xdr:row>16</xdr:row>
      <xdr:rowOff>133248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DD9AA783-A0BA-E67C-5496-DD9248798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28900" y="2362200"/>
          <a:ext cx="3323809" cy="8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581025</xdr:colOff>
      <xdr:row>26</xdr:row>
      <xdr:rowOff>47625</xdr:rowOff>
    </xdr:from>
    <xdr:to>
      <xdr:col>6</xdr:col>
      <xdr:colOff>618718</xdr:colOff>
      <xdr:row>30</xdr:row>
      <xdr:rowOff>76101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74E7882-71F4-A82D-DD00-6FEC7802F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57475" y="5000625"/>
          <a:ext cx="3257143" cy="7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0</xdr:row>
      <xdr:rowOff>123825</xdr:rowOff>
    </xdr:from>
    <xdr:to>
      <xdr:col>9</xdr:col>
      <xdr:colOff>323562</xdr:colOff>
      <xdr:row>9</xdr:row>
      <xdr:rowOff>37896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E5E382C-39CC-3F23-B0D5-AA702CEC1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34000" y="123825"/>
          <a:ext cx="2304762" cy="16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A947-D9C1-4D53-9581-FC0B97E60EE7}">
  <dimension ref="A1:I42"/>
  <sheetViews>
    <sheetView tabSelected="1" workbookViewId="0">
      <selection activeCell="A4" sqref="A4"/>
    </sheetView>
  </sheetViews>
  <sheetFormatPr defaultRowHeight="15" x14ac:dyDescent="0.25"/>
  <cols>
    <col min="1" max="1" width="18" bestFit="1" customWidth="1"/>
    <col min="2" max="2" width="13.140625" bestFit="1" customWidth="1"/>
    <col min="4" max="4" width="18" bestFit="1" customWidth="1"/>
    <col min="5" max="5" width="12" bestFit="1" customWidth="1"/>
    <col min="7" max="7" width="12" bestFit="1" customWidth="1"/>
  </cols>
  <sheetData>
    <row r="1" spans="1:6" x14ac:dyDescent="0.25">
      <c r="A1" s="2" t="s">
        <v>5</v>
      </c>
      <c r="B1" s="2" t="s">
        <v>8</v>
      </c>
      <c r="C1" s="2" t="s">
        <v>0</v>
      </c>
      <c r="D1" s="2" t="s">
        <v>1</v>
      </c>
      <c r="E1" s="2" t="s">
        <v>2</v>
      </c>
      <c r="F1" s="2" t="s">
        <v>6</v>
      </c>
    </row>
    <row r="2" spans="1:6" x14ac:dyDescent="0.25">
      <c r="A2" s="1">
        <f>0.3/1000</f>
        <v>2.9999999999999997E-4</v>
      </c>
      <c r="B2" s="1">
        <v>5.82</v>
      </c>
      <c r="C2" s="1">
        <f>1/A2</f>
        <v>3333.3333333333335</v>
      </c>
      <c r="D2" s="1">
        <f>1/B2</f>
        <v>0.1718213058419244</v>
      </c>
      <c r="E2" s="1">
        <f>A2/B2</f>
        <v>5.1546391752577315E-5</v>
      </c>
      <c r="F2" s="6">
        <f>B2/A2</f>
        <v>19400.000000000004</v>
      </c>
    </row>
    <row r="3" spans="1:6" x14ac:dyDescent="0.25">
      <c r="A3" s="1">
        <f>0.5/1000</f>
        <v>5.0000000000000001E-4</v>
      </c>
      <c r="B3" s="1">
        <v>9.0299999999999994</v>
      </c>
      <c r="C3" s="1">
        <f t="shared" ref="C3:C8" si="0">1/A3</f>
        <v>2000</v>
      </c>
      <c r="D3" s="1">
        <f t="shared" ref="D3:D8" si="1">1/B3</f>
        <v>0.11074197120708749</v>
      </c>
      <c r="E3" s="1">
        <f t="shared" ref="E3:E8" si="2">A3/B3</f>
        <v>5.5370985603543746E-5</v>
      </c>
      <c r="F3" s="6">
        <f t="shared" ref="F3:F8" si="3">B3/A3</f>
        <v>18060</v>
      </c>
    </row>
    <row r="4" spans="1:6" x14ac:dyDescent="0.25">
      <c r="A4" s="1">
        <f>0.8/1000</f>
        <v>8.0000000000000004E-4</v>
      </c>
      <c r="B4" s="1">
        <v>12.7</v>
      </c>
      <c r="C4" s="1">
        <f t="shared" si="0"/>
        <v>1250</v>
      </c>
      <c r="D4" s="1">
        <f t="shared" si="1"/>
        <v>7.874015748031496E-2</v>
      </c>
      <c r="E4" s="1">
        <f t="shared" si="2"/>
        <v>6.2992125984251971E-5</v>
      </c>
      <c r="F4" s="6">
        <f t="shared" si="3"/>
        <v>15874.999999999998</v>
      </c>
    </row>
    <row r="5" spans="1:6" x14ac:dyDescent="0.25">
      <c r="A5" s="1">
        <f>1.5/1000</f>
        <v>1.5E-3</v>
      </c>
      <c r="B5" s="1">
        <v>17.100000000000001</v>
      </c>
      <c r="C5" s="1">
        <f t="shared" si="0"/>
        <v>666.66666666666663</v>
      </c>
      <c r="D5" s="1">
        <f t="shared" si="1"/>
        <v>5.8479532163742687E-2</v>
      </c>
      <c r="E5" s="1">
        <f t="shared" si="2"/>
        <v>8.7719298245614029E-5</v>
      </c>
      <c r="F5" s="6">
        <f t="shared" si="3"/>
        <v>11400</v>
      </c>
    </row>
    <row r="6" spans="1:6" x14ac:dyDescent="0.25">
      <c r="A6" s="1">
        <f>3/1000</f>
        <v>3.0000000000000001E-3</v>
      </c>
      <c r="B6" s="1">
        <v>20.2</v>
      </c>
      <c r="C6" s="1">
        <f t="shared" si="0"/>
        <v>333.33333333333331</v>
      </c>
      <c r="D6" s="1">
        <f t="shared" si="1"/>
        <v>4.9504950495049507E-2</v>
      </c>
      <c r="E6" s="1">
        <f t="shared" si="2"/>
        <v>1.4851485148514851E-4</v>
      </c>
      <c r="F6" s="6">
        <f t="shared" si="3"/>
        <v>6733.333333333333</v>
      </c>
    </row>
    <row r="7" spans="1:6" x14ac:dyDescent="0.25">
      <c r="A7" s="1">
        <f>5/1000</f>
        <v>5.0000000000000001E-3</v>
      </c>
      <c r="B7" s="1">
        <v>27.8</v>
      </c>
      <c r="C7" s="1">
        <f t="shared" si="0"/>
        <v>200</v>
      </c>
      <c r="D7" s="1">
        <f t="shared" si="1"/>
        <v>3.5971223021582732E-2</v>
      </c>
      <c r="E7" s="1">
        <f t="shared" si="2"/>
        <v>1.7985611510791367E-4</v>
      </c>
      <c r="F7" s="6">
        <f t="shared" si="3"/>
        <v>5560</v>
      </c>
    </row>
    <row r="8" spans="1:6" x14ac:dyDescent="0.25">
      <c r="A8" s="1">
        <f>7/1000</f>
        <v>7.0000000000000001E-3</v>
      </c>
      <c r="B8" s="1">
        <v>31.5</v>
      </c>
      <c r="C8" s="1">
        <f t="shared" si="0"/>
        <v>142.85714285714286</v>
      </c>
      <c r="D8" s="1">
        <f t="shared" si="1"/>
        <v>3.1746031746031744E-2</v>
      </c>
      <c r="E8" s="1">
        <f t="shared" si="2"/>
        <v>2.2222222222222223E-4</v>
      </c>
      <c r="F8" s="6">
        <f t="shared" si="3"/>
        <v>4500</v>
      </c>
    </row>
    <row r="9" spans="1:6" x14ac:dyDescent="0.25">
      <c r="A9" s="1"/>
      <c r="B9" s="1"/>
      <c r="C9" s="1"/>
      <c r="D9" s="1"/>
      <c r="E9" s="1"/>
      <c r="F9" s="6"/>
    </row>
    <row r="10" spans="1:6" x14ac:dyDescent="0.25">
      <c r="A10" s="1"/>
      <c r="B10" s="1"/>
      <c r="C10" s="1"/>
      <c r="D10" s="1"/>
      <c r="E10" s="1"/>
      <c r="F10" s="6"/>
    </row>
    <row r="11" spans="1:6" x14ac:dyDescent="0.25">
      <c r="A11" s="1"/>
      <c r="B11" s="1"/>
      <c r="C11" s="1"/>
      <c r="D11" s="1"/>
      <c r="E11" s="1"/>
      <c r="F11" s="6"/>
    </row>
    <row r="14" spans="1:6" x14ac:dyDescent="0.25">
      <c r="A14" s="9" t="s">
        <v>3</v>
      </c>
      <c r="B14" s="9"/>
    </row>
    <row r="15" spans="1:6" x14ac:dyDescent="0.25">
      <c r="A15" s="3" t="s">
        <v>9</v>
      </c>
      <c r="B15" s="3">
        <f>53981*B16</f>
        <v>2.6255350194552531</v>
      </c>
    </row>
    <row r="16" spans="1:6" x14ac:dyDescent="0.25">
      <c r="A16" s="3" t="s">
        <v>11</v>
      </c>
      <c r="B16" s="3">
        <f>1/20560</f>
        <v>4.8638132295719848E-5</v>
      </c>
    </row>
    <row r="21" spans="1:2" x14ac:dyDescent="0.25">
      <c r="A21" s="11" t="s">
        <v>7</v>
      </c>
      <c r="B21" s="11"/>
    </row>
    <row r="22" spans="1:2" x14ac:dyDescent="0.25">
      <c r="A22" s="5" t="s">
        <v>9</v>
      </c>
      <c r="B22" s="7">
        <v>3.0000000000000001E-5</v>
      </c>
    </row>
    <row r="23" spans="1:2" x14ac:dyDescent="0.25">
      <c r="A23" s="5" t="s">
        <v>10</v>
      </c>
      <c r="B23" s="8">
        <v>8.0000000000000007E-5</v>
      </c>
    </row>
    <row r="28" spans="1:2" x14ac:dyDescent="0.25">
      <c r="A28" s="10" t="s">
        <v>4</v>
      </c>
      <c r="B28" s="10"/>
    </row>
    <row r="29" spans="1:2" x14ac:dyDescent="0.25">
      <c r="A29" s="4" t="s">
        <v>9</v>
      </c>
      <c r="B29" s="4">
        <f>0.0004*B30</f>
        <v>1.3937282229965159E-2</v>
      </c>
    </row>
    <row r="30" spans="1:2" x14ac:dyDescent="0.25">
      <c r="A30" s="4" t="s">
        <v>11</v>
      </c>
      <c r="B30" s="4">
        <f>1/0.0287</f>
        <v>34.843205574912893</v>
      </c>
    </row>
    <row r="34" spans="1:9" x14ac:dyDescent="0.25">
      <c r="A34" s="2" t="s">
        <v>5</v>
      </c>
      <c r="B34" s="2" t="s">
        <v>12</v>
      </c>
      <c r="C34" s="2" t="s">
        <v>13</v>
      </c>
      <c r="D34" s="2" t="s">
        <v>14</v>
      </c>
      <c r="E34" s="2" t="s">
        <v>15</v>
      </c>
      <c r="F34" s="2" t="s">
        <v>0</v>
      </c>
      <c r="G34" s="2" t="s">
        <v>1</v>
      </c>
      <c r="H34" s="2" t="s">
        <v>2</v>
      </c>
      <c r="I34" s="2" t="s">
        <v>6</v>
      </c>
    </row>
    <row r="35" spans="1:9" x14ac:dyDescent="0.25">
      <c r="A35">
        <v>0.5</v>
      </c>
      <c r="B35">
        <f>3/1000000</f>
        <v>3.0000000000000001E-6</v>
      </c>
    </row>
    <row r="36" spans="1:9" x14ac:dyDescent="0.25">
      <c r="A36">
        <v>1</v>
      </c>
      <c r="B36">
        <f t="shared" ref="B36:B42" si="4">3/1000000</f>
        <v>3.0000000000000001E-6</v>
      </c>
    </row>
    <row r="37" spans="1:9" x14ac:dyDescent="0.25">
      <c r="A37">
        <v>1</v>
      </c>
      <c r="B37">
        <f t="shared" si="4"/>
        <v>3.0000000000000001E-6</v>
      </c>
    </row>
    <row r="38" spans="1:9" x14ac:dyDescent="0.25">
      <c r="A38">
        <v>1.5</v>
      </c>
      <c r="B38">
        <f t="shared" si="4"/>
        <v>3.0000000000000001E-6</v>
      </c>
    </row>
    <row r="39" spans="1:9" x14ac:dyDescent="0.25">
      <c r="A39">
        <v>2.2000000000000002</v>
      </c>
      <c r="B39">
        <f t="shared" si="4"/>
        <v>3.0000000000000001E-6</v>
      </c>
    </row>
    <row r="40" spans="1:9" x14ac:dyDescent="0.25">
      <c r="A40">
        <v>5.5</v>
      </c>
      <c r="B40">
        <f t="shared" si="4"/>
        <v>3.0000000000000001E-6</v>
      </c>
    </row>
    <row r="41" spans="1:9" x14ac:dyDescent="0.25">
      <c r="A41">
        <v>11</v>
      </c>
      <c r="B41">
        <f t="shared" si="4"/>
        <v>3.0000000000000001E-6</v>
      </c>
    </row>
    <row r="42" spans="1:9" x14ac:dyDescent="0.25">
      <c r="A42">
        <v>11</v>
      </c>
      <c r="B42">
        <f t="shared" si="4"/>
        <v>3.0000000000000001E-6</v>
      </c>
    </row>
  </sheetData>
  <mergeCells count="3">
    <mergeCell ref="A14:B14"/>
    <mergeCell ref="A28:B28"/>
    <mergeCell ref="A21:B2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maia</dc:creator>
  <cp:lastModifiedBy>nicole maia</cp:lastModifiedBy>
  <dcterms:created xsi:type="dcterms:W3CDTF">2022-11-30T13:06:58Z</dcterms:created>
  <dcterms:modified xsi:type="dcterms:W3CDTF">2022-12-14T14:29:13Z</dcterms:modified>
</cp:coreProperties>
</file>