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ikhil\Desktop\"/>
    </mc:Choice>
  </mc:AlternateContent>
  <bookViews>
    <workbookView xWindow="0" yWindow="0" windowWidth="23040" windowHeight="9384" activeTab="3"/>
  </bookViews>
  <sheets>
    <sheet name="Sheet1" sheetId="1" r:id="rId1"/>
    <sheet name="Sheet3" sheetId="3" r:id="rId2"/>
    <sheet name="Sheet2" sheetId="2" r:id="rId3"/>
    <sheet name="Sheet4" sheetId="4" r:id="rId4"/>
    <sheet name="Sheet5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4" l="1"/>
  <c r="B7" i="4"/>
  <c r="J9" i="3" l="1"/>
  <c r="H9" i="3"/>
  <c r="F9" i="3"/>
  <c r="E9" i="3"/>
  <c r="C9" i="3"/>
  <c r="B9" i="3"/>
  <c r="C47" i="2"/>
  <c r="C45" i="2"/>
  <c r="C39" i="2"/>
  <c r="C37" i="2"/>
  <c r="C38" i="2" s="1"/>
  <c r="C44" i="2"/>
  <c r="C25" i="2"/>
  <c r="E47" i="1"/>
  <c r="D11" i="1"/>
  <c r="F34" i="1"/>
  <c r="F31" i="1"/>
  <c r="E35" i="1" s="1"/>
</calcChain>
</file>

<file path=xl/sharedStrings.xml><?xml version="1.0" encoding="utf-8"?>
<sst xmlns="http://schemas.openxmlformats.org/spreadsheetml/2006/main" count="127" uniqueCount="99">
  <si>
    <t>ASSETS</t>
  </si>
  <si>
    <t>LIABILITIES</t>
  </si>
  <si>
    <t>CURRENT ASSETS</t>
  </si>
  <si>
    <t>CURRENT LIABILITIES</t>
  </si>
  <si>
    <t>Accounts Payable</t>
  </si>
  <si>
    <t xml:space="preserve">Accounts Receivable </t>
  </si>
  <si>
    <t>Cash</t>
  </si>
  <si>
    <t>CURRENT LIABILITIES/STOCKHOLDERS</t>
  </si>
  <si>
    <t>Revenues</t>
  </si>
  <si>
    <t>Expenes</t>
  </si>
  <si>
    <t>Dividends</t>
  </si>
  <si>
    <t>Utilities</t>
  </si>
  <si>
    <t>Salaries and Wages</t>
  </si>
  <si>
    <t>Land</t>
  </si>
  <si>
    <t>Cleaning Revenue - Cash Sales</t>
  </si>
  <si>
    <t>Cleaning Revenue - Credit Sales</t>
  </si>
  <si>
    <t>Net Income</t>
  </si>
  <si>
    <t>Retained earnings</t>
  </si>
  <si>
    <t>Income Statement</t>
  </si>
  <si>
    <t>Revenue</t>
  </si>
  <si>
    <t>Retained Earning</t>
  </si>
  <si>
    <t xml:space="preserve">Retained </t>
  </si>
  <si>
    <t>Dividend</t>
  </si>
  <si>
    <t>Retained Earning end of the year</t>
  </si>
  <si>
    <t>Total</t>
  </si>
  <si>
    <t>Salary</t>
  </si>
  <si>
    <t xml:space="preserve">Net Income attributable to shareowners of coco-cola </t>
  </si>
  <si>
    <t>dividends</t>
  </si>
  <si>
    <t>Retained</t>
  </si>
  <si>
    <t>Retained 2011</t>
  </si>
  <si>
    <t>Retained Earnings Previous Year</t>
  </si>
  <si>
    <t>Retained Earnings end of the year</t>
  </si>
  <si>
    <t>Adevertising Expenses</t>
  </si>
  <si>
    <t>Commission Expenses</t>
  </si>
  <si>
    <t>Cost of goods sold</t>
  </si>
  <si>
    <t>Income tax</t>
  </si>
  <si>
    <t>Insurance expense-salesperson's auto</t>
  </si>
  <si>
    <t>Interest Expenses</t>
  </si>
  <si>
    <t>Interest Revenues</t>
  </si>
  <si>
    <t>Rent Revenue</t>
  </si>
  <si>
    <t>Sales Revenue</t>
  </si>
  <si>
    <t>Supplies Expenses - Office</t>
  </si>
  <si>
    <t>Total Revenue</t>
  </si>
  <si>
    <t>Gross Profit</t>
  </si>
  <si>
    <t>Operating Expenses</t>
  </si>
  <si>
    <t>Selling Expenses</t>
  </si>
  <si>
    <t>Total Selling Expenses</t>
  </si>
  <si>
    <t>Depreciation - Office Building</t>
  </si>
  <si>
    <t>Salaries and wages - Office</t>
  </si>
  <si>
    <t>General and Administritaive Expenses</t>
  </si>
  <si>
    <t>Total general and administritaive Expenses</t>
  </si>
  <si>
    <t>Total operating expenses</t>
  </si>
  <si>
    <t>Other revenues and expenses</t>
  </si>
  <si>
    <t>Excess of other revenues over other expenses</t>
  </si>
  <si>
    <t>Income from Operations</t>
  </si>
  <si>
    <t>Income before Income tax</t>
  </si>
  <si>
    <t>Income tax expenses</t>
  </si>
  <si>
    <t>Net income</t>
  </si>
  <si>
    <t>Inventories</t>
  </si>
  <si>
    <t>income tax</t>
  </si>
  <si>
    <t>investments</t>
  </si>
  <si>
    <t>prepaid expenses other assets</t>
  </si>
  <si>
    <t>Liabilities</t>
  </si>
  <si>
    <t>Coca-Cola</t>
  </si>
  <si>
    <t>PepsiCo</t>
  </si>
  <si>
    <t>2011</t>
  </si>
  <si>
    <t>2010</t>
  </si>
  <si>
    <t>$362.00</t>
  </si>
  <si>
    <t>$273.00</t>
  </si>
  <si>
    <t>Current maturities of long term debt</t>
  </si>
  <si>
    <t>loans and notes payable</t>
  </si>
  <si>
    <t>markatable securities</t>
  </si>
  <si>
    <t>Short term Investment</t>
  </si>
  <si>
    <t>Assets</t>
  </si>
  <si>
    <t>Short term obligation</t>
  </si>
  <si>
    <t>Account Receivable</t>
  </si>
  <si>
    <t>Equipments</t>
  </si>
  <si>
    <t>Account Payable</t>
  </si>
  <si>
    <t>Notes Payable</t>
  </si>
  <si>
    <t>Capital Stock</t>
  </si>
  <si>
    <t>Retained Earnings</t>
  </si>
  <si>
    <t>Total Assets</t>
  </si>
  <si>
    <t>Total Liabilities &amp; Equity</t>
  </si>
  <si>
    <t>Issued capital stock for cash</t>
  </si>
  <si>
    <t>Purchased ten automobiles; paid part in cash and signed a 60-day note for the balance</t>
  </si>
  <si>
    <t>Purchased land in exchange for note due in six months</t>
  </si>
  <si>
    <t>Purchased office supplies; agreed to pay total bill by the 10th of the following month</t>
  </si>
  <si>
    <t>Billed clients for services performed during the month and gave them until the 15th of the following month to pay</t>
  </si>
  <si>
    <t>Received cash on account from clients for service rendered them in past months</t>
  </si>
  <si>
    <t>Paid employees’ salaries and wages earned during the month</t>
  </si>
  <si>
    <t>Paid newspaper for company ads appearing during month</t>
  </si>
  <si>
    <t>Received monthly gas and electric bills from the utility company; payment is due anytime within the first 10 days of the following month</t>
  </si>
  <si>
    <t>Computed amount of taxes due based on the income of the period; amount will be pain in following month</t>
  </si>
  <si>
    <t>Accounts</t>
  </si>
  <si>
    <t>Debited</t>
  </si>
  <si>
    <t>Credited</t>
  </si>
  <si>
    <t>Transaction</t>
  </si>
  <si>
    <t>1,9</t>
  </si>
  <si>
    <t>Building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</si>
</sst>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$&quot;#,##0.00_);[Red]\(&quot;$&quot;#,##0.00\)"/>
    <numFmt numFmtId="164" formatCode="&quot;$&quot;#,##0.00"/>
    <numFmt numFmtId="165" formatCode="&quot;$&quot;#,##0"/>
  </numFmts>
  <fonts count="6" x14ac:knownFonts="1"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</cellStyleXfs>
  <cellXfs count="52">
    <xf numFmtId="0" fontId="0" fillId="0" borderId="0" xfId="0"/>
    <xf numFmtId="0" fontId="2" fillId="0" borderId="3" xfId="2" applyBorder="1" applyAlignment="1">
      <alignment horizontal="center" vertical="center" wrapText="1"/>
    </xf>
    <xf numFmtId="0" fontId="2" fillId="0" borderId="3" xfId="2" applyBorder="1" applyAlignment="1">
      <alignment wrapText="1"/>
    </xf>
    <xf numFmtId="0" fontId="4" fillId="0" borderId="3" xfId="0" applyFont="1" applyBorder="1" applyAlignment="1"/>
    <xf numFmtId="0" fontId="2" fillId="0" borderId="3" xfId="2" applyBorder="1" applyAlignment="1">
      <alignment horizontal="center" vertical="center"/>
    </xf>
    <xf numFmtId="0" fontId="2" fillId="0" borderId="3" xfId="2" applyBorder="1" applyAlignment="1"/>
    <xf numFmtId="0" fontId="1" fillId="0" borderId="3" xfId="1" applyBorder="1" applyAlignment="1"/>
    <xf numFmtId="0" fontId="0" fillId="0" borderId="3" xfId="0" applyFont="1" applyFill="1" applyBorder="1" applyAlignment="1">
      <alignment horizontal="left" vertical="center" wrapText="1" indent="2"/>
    </xf>
    <xf numFmtId="8" fontId="0" fillId="0" borderId="3" xfId="0" applyNumberFormat="1" applyFont="1" applyFill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 indent="2"/>
    </xf>
    <xf numFmtId="0" fontId="0" fillId="0" borderId="0" xfId="0" applyFont="1" applyBorder="1" applyAlignment="1">
      <alignment horizontal="left" vertical="center" wrapText="1" indent="2"/>
    </xf>
    <xf numFmtId="164" fontId="0" fillId="0" borderId="0" xfId="0" applyNumberFormat="1" applyFont="1" applyBorder="1" applyAlignment="1">
      <alignment horizontal="left" vertical="center" wrapText="1"/>
    </xf>
    <xf numFmtId="0" fontId="0" fillId="0" borderId="0" xfId="0" applyFont="1" applyFill="1" applyBorder="1" applyAlignment="1">
      <alignment horizontal="left" vertical="center" wrapText="1" indent="2"/>
    </xf>
    <xf numFmtId="164" fontId="0" fillId="0" borderId="0" xfId="0" applyNumberFormat="1"/>
    <xf numFmtId="0" fontId="0" fillId="0" borderId="3" xfId="0" applyBorder="1"/>
    <xf numFmtId="164" fontId="0" fillId="0" borderId="3" xfId="0" applyNumberFormat="1" applyBorder="1"/>
    <xf numFmtId="0" fontId="0" fillId="0" borderId="3" xfId="0" applyFont="1" applyBorder="1"/>
    <xf numFmtId="8" fontId="0" fillId="0" borderId="0" xfId="0" applyNumberFormat="1" applyFont="1" applyFill="1" applyBorder="1" applyAlignment="1">
      <alignment horizontal="left" vertical="center" wrapText="1"/>
    </xf>
    <xf numFmtId="8" fontId="0" fillId="0" borderId="0" xfId="0" applyNumberFormat="1"/>
    <xf numFmtId="8" fontId="0" fillId="0" borderId="3" xfId="0" applyNumberFormat="1" applyBorder="1"/>
    <xf numFmtId="0" fontId="3" fillId="0" borderId="3" xfId="0" applyFont="1" applyBorder="1"/>
    <xf numFmtId="0" fontId="3" fillId="0" borderId="3" xfId="0" applyFont="1" applyBorder="1" applyAlignment="1">
      <alignment horizontal="left" indent="2"/>
    </xf>
    <xf numFmtId="164" fontId="3" fillId="0" borderId="3" xfId="0" applyNumberFormat="1" applyFont="1" applyBorder="1"/>
    <xf numFmtId="0" fontId="3" fillId="0" borderId="3" xfId="0" applyFont="1" applyFill="1" applyBorder="1" applyAlignment="1">
      <alignment horizontal="left" indent="2"/>
    </xf>
    <xf numFmtId="0" fontId="3" fillId="0" borderId="3" xfId="0" applyFont="1" applyBorder="1" applyAlignment="1">
      <alignment horizontal="left" indent="1"/>
    </xf>
    <xf numFmtId="0" fontId="3" fillId="0" borderId="3" xfId="0" applyFont="1" applyBorder="1" applyAlignment="1">
      <alignment horizontal="left"/>
    </xf>
    <xf numFmtId="0" fontId="3" fillId="0" borderId="3" xfId="0" applyFont="1" applyFill="1" applyBorder="1" applyAlignment="1">
      <alignment horizontal="left" indent="1"/>
    </xf>
    <xf numFmtId="0" fontId="0" fillId="0" borderId="3" xfId="0" applyFill="1" applyBorder="1"/>
    <xf numFmtId="0" fontId="3" fillId="0" borderId="3" xfId="0" applyFont="1" applyFill="1" applyBorder="1"/>
    <xf numFmtId="0" fontId="5" fillId="0" borderId="3" xfId="0" applyFont="1" applyFill="1" applyBorder="1" applyAlignment="1">
      <alignment horizontal="left" vertical="center"/>
    </xf>
    <xf numFmtId="0" fontId="0" fillId="0" borderId="3" xfId="0" applyFont="1" applyBorder="1" applyAlignment="1">
      <alignment horizontal="left" vertical="center"/>
    </xf>
    <xf numFmtId="164" fontId="0" fillId="0" borderId="3" xfId="0" applyNumberFormat="1" applyFont="1" applyBorder="1" applyAlignment="1">
      <alignment horizontal="left" vertical="center"/>
    </xf>
    <xf numFmtId="0" fontId="0" fillId="0" borderId="3" xfId="0" applyFont="1" applyFill="1" applyBorder="1" applyAlignment="1">
      <alignment horizontal="left" vertical="center"/>
    </xf>
    <xf numFmtId="164" fontId="0" fillId="0" borderId="3" xfId="0" applyNumberFormat="1" applyFont="1" applyFill="1" applyBorder="1" applyAlignment="1">
      <alignment horizontal="left" vertical="center"/>
    </xf>
    <xf numFmtId="8" fontId="0" fillId="0" borderId="3" xfId="0" applyNumberFormat="1" applyFont="1" applyFill="1" applyBorder="1" applyAlignment="1">
      <alignment horizontal="left" vertical="center"/>
    </xf>
    <xf numFmtId="8" fontId="0" fillId="0" borderId="3" xfId="0" applyNumberFormat="1" applyFont="1" applyBorder="1" applyAlignment="1">
      <alignment horizontal="left" vertical="center"/>
    </xf>
    <xf numFmtId="0" fontId="0" fillId="0" borderId="3" xfId="0" applyBorder="1" applyAlignment="1"/>
    <xf numFmtId="164" fontId="0" fillId="0" borderId="3" xfId="0" applyNumberFormat="1" applyBorder="1" applyAlignment="1"/>
    <xf numFmtId="0" fontId="0" fillId="0" borderId="3" xfId="0" applyFont="1" applyBorder="1" applyAlignment="1"/>
    <xf numFmtId="164" fontId="0" fillId="0" borderId="3" xfId="0" applyNumberFormat="1" applyBorder="1" applyAlignment="1" applyProtection="1">
      <protection locked="0"/>
    </xf>
    <xf numFmtId="49" fontId="5" fillId="0" borderId="3" xfId="0" applyNumberFormat="1" applyFont="1" applyFill="1" applyBorder="1" applyAlignment="1">
      <alignment horizontal="left" vertical="center"/>
    </xf>
    <xf numFmtId="164" fontId="0" fillId="0" borderId="0" xfId="0" applyNumberFormat="1" applyBorder="1"/>
    <xf numFmtId="0" fontId="0" fillId="0" borderId="6" xfId="0" applyFont="1" applyBorder="1" applyAlignment="1">
      <alignment horizontal="left" vertical="center"/>
    </xf>
    <xf numFmtId="0" fontId="0" fillId="0" borderId="4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3" xfId="0" applyBorder="1" applyAlignment="1">
      <alignment vertical="top"/>
    </xf>
    <xf numFmtId="0" fontId="3" fillId="0" borderId="3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165" fontId="0" fillId="0" borderId="3" xfId="0" applyNumberFormat="1" applyBorder="1" applyAlignment="1">
      <alignment horizontal="center" vertical="center"/>
    </xf>
    <xf numFmtId="165" fontId="3" fillId="0" borderId="3" xfId="0" applyNumberFormat="1" applyFont="1" applyBorder="1" applyAlignment="1">
      <alignment horizontal="center" vertical="center"/>
    </xf>
  </cellXfs>
  <cellStyles count="3">
    <cellStyle name="Heading 2" xfId="1" builtinId="17"/>
    <cellStyle name="Heading 3" xfId="2" builtinId="18"/>
    <cellStyle name="Normal" xfId="0" builtinId="0"/>
  </cellStyles>
  <dxfs count="12">
    <dxf>
      <border diagonalUp="0" diagonalDown="0">
        <left style="thin">
          <color indexed="64"/>
        </left>
        <right/>
        <top/>
        <bottom/>
        <vertical style="thin">
          <color indexed="64"/>
        </vertical>
        <horizontal style="thin">
          <color indexed="64"/>
        </horizontal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164" formatCode="&quot;$&quot;#,##0.00"/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left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left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auto="1"/>
        <name val="Calibri"/>
        <scheme val="minor"/>
      </font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color theme="1"/>
      </font>
      <border diagonalUp="0" diagonalDown="0">
        <left/>
        <right/>
        <top style="dotted">
          <color theme="1"/>
        </top>
        <bottom/>
        <vertical/>
        <horizontal/>
      </border>
    </dxf>
    <dxf>
      <font>
        <b val="0"/>
        <i val="0"/>
        <color theme="1"/>
      </font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Balance sheet table" pivot="0" count="2">
      <tableStyleElement type="wholeTable" dxfId="11"/>
      <tableStyleElement type="totalRow" dxfId="1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2" name="tblCurrentLiabilities3" displayName="tblCurrentLiabilities3" ref="D2:F7" totalsRowCount="1" headerRowDxfId="9" dataDxfId="8" totalsRowDxfId="7" totalsRowBorderDxfId="6">
  <autoFilter ref="D2:F6">
    <filterColumn colId="0" hiddenButton="1"/>
    <filterColumn colId="1" hiddenButton="1"/>
  </autoFilter>
  <tableColumns count="3">
    <tableColumn id="1" name="CURRENT LIABILITIES" dataDxfId="5" totalsRowDxfId="4"/>
    <tableColumn id="2" name="2011" dataDxfId="3" totalsRowDxfId="2"/>
    <tableColumn id="3" name="2010" dataDxfId="1" totalsRowDxfId="0"/>
  </tableColumns>
  <tableStyleInfo name="Balance sheet table" showFirstColumn="0" showLastColumn="0" showRowStripes="1" showColumnStripes="0"/>
  <extLst>
    <ext xmlns:x14="http://schemas.microsoft.com/office/spreadsheetml/2009/9/main" uri="{504A1905-F514-4f6f-8877-14C23A59335A}">
      <x14:table altText="Current Liabilities" altTextSummary="Values of current liabilities and debt.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"/>
  <sheetViews>
    <sheetView workbookViewId="0">
      <selection activeCell="D27" sqref="D27:F41"/>
    </sheetView>
  </sheetViews>
  <sheetFormatPr defaultRowHeight="14.4" x14ac:dyDescent="0.3"/>
  <cols>
    <col min="1" max="1" width="34.33203125" customWidth="1"/>
    <col min="2" max="2" width="11" bestFit="1" customWidth="1"/>
    <col min="3" max="3" width="10.44140625" bestFit="1" customWidth="1"/>
    <col min="4" max="4" width="38.88671875" customWidth="1"/>
    <col min="5" max="5" width="11" bestFit="1" customWidth="1"/>
    <col min="6" max="7" width="10.5546875" bestFit="1" customWidth="1"/>
  </cols>
  <sheetData>
    <row r="1" spans="1:6" x14ac:dyDescent="0.3">
      <c r="A1" s="1" t="s">
        <v>0</v>
      </c>
      <c r="B1" s="2"/>
      <c r="C1" s="3"/>
      <c r="D1" s="4" t="s">
        <v>1</v>
      </c>
      <c r="E1" s="5"/>
    </row>
    <row r="9" spans="1:6" x14ac:dyDescent="0.3">
      <c r="F9" s="11"/>
    </row>
    <row r="11" spans="1:6" x14ac:dyDescent="0.3">
      <c r="D11" s="13" t="e">
        <f>Sheet4!B7-Sheet4!#REF!</f>
        <v>#REF!</v>
      </c>
    </row>
    <row r="12" spans="1:6" x14ac:dyDescent="0.3">
      <c r="A12" s="10" t="s">
        <v>8</v>
      </c>
      <c r="B12" s="11"/>
    </row>
    <row r="13" spans="1:6" x14ac:dyDescent="0.3">
      <c r="A13" s="12" t="s">
        <v>14</v>
      </c>
      <c r="B13" s="17">
        <v>32500</v>
      </c>
    </row>
    <row r="14" spans="1:6" x14ac:dyDescent="0.3">
      <c r="A14" s="12" t="s">
        <v>15</v>
      </c>
      <c r="B14" s="17">
        <v>26200</v>
      </c>
      <c r="C14" s="17"/>
    </row>
    <row r="15" spans="1:6" x14ac:dyDescent="0.3">
      <c r="C15" s="18"/>
    </row>
    <row r="16" spans="1:6" x14ac:dyDescent="0.3">
      <c r="A16" s="12" t="s">
        <v>9</v>
      </c>
    </row>
    <row r="17" spans="1:7" x14ac:dyDescent="0.3">
      <c r="A17" s="12" t="s">
        <v>12</v>
      </c>
      <c r="B17" s="17">
        <v>17100</v>
      </c>
    </row>
    <row r="18" spans="1:7" x14ac:dyDescent="0.3">
      <c r="A18" s="12" t="s">
        <v>11</v>
      </c>
      <c r="B18" s="17">
        <v>12200</v>
      </c>
    </row>
    <row r="20" spans="1:7" x14ac:dyDescent="0.3">
      <c r="A20" s="12" t="s">
        <v>22</v>
      </c>
      <c r="B20" s="17">
        <v>4000</v>
      </c>
      <c r="C20" s="17"/>
    </row>
    <row r="21" spans="1:7" x14ac:dyDescent="0.3">
      <c r="A21" t="s">
        <v>16</v>
      </c>
      <c r="B21" s="17">
        <v>9900</v>
      </c>
      <c r="C21" s="18"/>
    </row>
    <row r="22" spans="1:7" x14ac:dyDescent="0.3">
      <c r="A22" s="12" t="s">
        <v>17</v>
      </c>
      <c r="B22" s="17">
        <v>21300</v>
      </c>
      <c r="G22" s="18"/>
    </row>
    <row r="24" spans="1:7" x14ac:dyDescent="0.3">
      <c r="A24" t="s">
        <v>21</v>
      </c>
      <c r="B24" s="17">
        <v>42700</v>
      </c>
    </row>
    <row r="27" spans="1:7" ht="15.6" x14ac:dyDescent="0.3">
      <c r="D27" s="9" t="s">
        <v>18</v>
      </c>
      <c r="E27" s="14"/>
      <c r="F27" s="14"/>
    </row>
    <row r="28" spans="1:7" x14ac:dyDescent="0.3">
      <c r="D28" s="14" t="s">
        <v>19</v>
      </c>
      <c r="E28" s="14"/>
      <c r="F28" s="14"/>
    </row>
    <row r="29" spans="1:7" x14ac:dyDescent="0.3">
      <c r="D29" s="7" t="s">
        <v>14</v>
      </c>
      <c r="E29" s="8">
        <v>32500</v>
      </c>
      <c r="F29" s="14"/>
    </row>
    <row r="30" spans="1:7" x14ac:dyDescent="0.3">
      <c r="D30" s="7" t="s">
        <v>15</v>
      </c>
      <c r="E30" s="8">
        <v>26200</v>
      </c>
      <c r="F30" s="14"/>
    </row>
    <row r="31" spans="1:7" x14ac:dyDescent="0.3">
      <c r="D31" s="14"/>
      <c r="E31" s="14"/>
      <c r="F31" s="19">
        <f>E29+E30</f>
        <v>58700</v>
      </c>
    </row>
    <row r="32" spans="1:7" x14ac:dyDescent="0.3">
      <c r="D32" s="14" t="s">
        <v>25</v>
      </c>
      <c r="E32" s="8">
        <v>17100</v>
      </c>
      <c r="F32" s="14"/>
    </row>
    <row r="33" spans="4:6" x14ac:dyDescent="0.3">
      <c r="D33" s="7" t="s">
        <v>11</v>
      </c>
      <c r="E33" s="8">
        <v>12200</v>
      </c>
      <c r="F33" s="14"/>
    </row>
    <row r="34" spans="4:6" x14ac:dyDescent="0.3">
      <c r="D34" s="14"/>
      <c r="E34" s="14"/>
      <c r="F34" s="19">
        <f>E32+E33</f>
        <v>29300</v>
      </c>
    </row>
    <row r="35" spans="4:6" x14ac:dyDescent="0.3">
      <c r="D35" s="14" t="s">
        <v>16</v>
      </c>
      <c r="E35" s="19">
        <f>F31-F34</f>
        <v>29400</v>
      </c>
      <c r="F35" s="14"/>
    </row>
    <row r="37" spans="4:6" ht="15.6" x14ac:dyDescent="0.3">
      <c r="D37" s="9" t="s">
        <v>20</v>
      </c>
      <c r="E37" s="14"/>
    </row>
    <row r="38" spans="4:6" x14ac:dyDescent="0.3">
      <c r="D38" s="14" t="s">
        <v>20</v>
      </c>
      <c r="E38" s="19">
        <v>17300</v>
      </c>
    </row>
    <row r="39" spans="4:6" x14ac:dyDescent="0.3">
      <c r="D39" s="14" t="s">
        <v>16</v>
      </c>
      <c r="E39" s="19">
        <v>29400</v>
      </c>
    </row>
    <row r="40" spans="4:6" x14ac:dyDescent="0.3">
      <c r="D40" s="14" t="s">
        <v>22</v>
      </c>
      <c r="E40" s="19">
        <v>4000</v>
      </c>
    </row>
    <row r="41" spans="4:6" x14ac:dyDescent="0.3">
      <c r="D41" s="14" t="s">
        <v>23</v>
      </c>
      <c r="E41" s="19">
        <v>42700</v>
      </c>
    </row>
    <row r="44" spans="4:6" x14ac:dyDescent="0.3">
      <c r="D44" s="14" t="s">
        <v>30</v>
      </c>
      <c r="E44" s="14">
        <v>49278</v>
      </c>
    </row>
    <row r="45" spans="4:6" x14ac:dyDescent="0.3">
      <c r="D45" s="14" t="s">
        <v>16</v>
      </c>
      <c r="E45" s="14">
        <v>8572</v>
      </c>
    </row>
    <row r="46" spans="4:6" x14ac:dyDescent="0.3">
      <c r="D46" s="14" t="s">
        <v>10</v>
      </c>
      <c r="E46" s="14">
        <v>4300</v>
      </c>
    </row>
    <row r="47" spans="4:6" x14ac:dyDescent="0.3">
      <c r="D47" s="14" t="s">
        <v>31</v>
      </c>
      <c r="E47" s="14">
        <f>E44+E45-E46</f>
        <v>53550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18" sqref="A18"/>
    </sheetView>
  </sheetViews>
  <sheetFormatPr defaultRowHeight="14.4" x14ac:dyDescent="0.3"/>
  <cols>
    <col min="1" max="1" width="25.77734375" bestFit="1" customWidth="1"/>
    <col min="2" max="2" width="11" bestFit="1" customWidth="1"/>
    <col min="3" max="3" width="10" bestFit="1" customWidth="1"/>
    <col min="4" max="4" width="38.109375" bestFit="1" customWidth="1"/>
    <col min="5" max="5" width="11" bestFit="1" customWidth="1"/>
    <col min="6" max="6" width="10.5546875" bestFit="1" customWidth="1"/>
    <col min="7" max="7" width="11.88671875" bestFit="1" customWidth="1"/>
    <col min="8" max="8" width="10" bestFit="1" customWidth="1"/>
    <col min="10" max="10" width="10.5546875" bestFit="1" customWidth="1"/>
  </cols>
  <sheetData>
    <row r="1" spans="1:10" ht="17.399999999999999" x14ac:dyDescent="0.35">
      <c r="A1" s="6" t="s">
        <v>63</v>
      </c>
      <c r="B1" s="6"/>
      <c r="C1" s="3"/>
      <c r="D1" s="6"/>
      <c r="E1" s="6"/>
      <c r="F1" s="14"/>
    </row>
    <row r="2" spans="1:10" ht="15.6" x14ac:dyDescent="0.3">
      <c r="A2" s="29" t="s">
        <v>2</v>
      </c>
      <c r="B2" s="40" t="s">
        <v>65</v>
      </c>
      <c r="C2" s="40">
        <v>2010</v>
      </c>
      <c r="D2" s="29" t="s">
        <v>3</v>
      </c>
      <c r="E2" s="40" t="s">
        <v>65</v>
      </c>
      <c r="F2" s="40" t="s">
        <v>66</v>
      </c>
    </row>
    <row r="3" spans="1:10" x14ac:dyDescent="0.3">
      <c r="A3" s="30" t="s">
        <v>58</v>
      </c>
      <c r="B3" s="31">
        <v>3092</v>
      </c>
      <c r="C3" s="31">
        <v>2650</v>
      </c>
      <c r="D3" s="32" t="s">
        <v>69</v>
      </c>
      <c r="E3" s="33">
        <v>2041</v>
      </c>
      <c r="F3" s="33">
        <v>1276</v>
      </c>
    </row>
    <row r="4" spans="1:10" x14ac:dyDescent="0.3">
      <c r="A4" s="32" t="s">
        <v>5</v>
      </c>
      <c r="B4" s="31">
        <v>4920</v>
      </c>
      <c r="C4" s="31">
        <v>4430</v>
      </c>
      <c r="D4" s="32" t="s">
        <v>4</v>
      </c>
      <c r="E4" s="34">
        <v>9009</v>
      </c>
      <c r="F4" s="34">
        <v>8859</v>
      </c>
    </row>
    <row r="5" spans="1:10" x14ac:dyDescent="0.3">
      <c r="A5" s="32" t="s">
        <v>71</v>
      </c>
      <c r="B5" s="34">
        <v>144</v>
      </c>
      <c r="C5" s="34">
        <v>138</v>
      </c>
      <c r="D5" s="32" t="s">
        <v>70</v>
      </c>
      <c r="E5" s="33">
        <v>12871</v>
      </c>
      <c r="F5" s="33">
        <v>8100</v>
      </c>
    </row>
    <row r="6" spans="1:10" x14ac:dyDescent="0.3">
      <c r="A6" s="32" t="s">
        <v>6</v>
      </c>
      <c r="B6" s="34">
        <v>12803</v>
      </c>
      <c r="C6" s="34">
        <v>8517</v>
      </c>
      <c r="D6" s="36" t="s">
        <v>59</v>
      </c>
      <c r="E6" s="39" t="s">
        <v>67</v>
      </c>
      <c r="F6" s="39" t="s">
        <v>68</v>
      </c>
    </row>
    <row r="7" spans="1:10" x14ac:dyDescent="0.3">
      <c r="A7" s="32" t="s">
        <v>61</v>
      </c>
      <c r="B7" s="34">
        <v>3450</v>
      </c>
      <c r="C7" s="34">
        <v>3162</v>
      </c>
      <c r="D7" s="14"/>
      <c r="E7" s="14"/>
      <c r="F7" s="14"/>
      <c r="H7">
        <v>2011</v>
      </c>
      <c r="J7">
        <v>2010</v>
      </c>
    </row>
    <row r="8" spans="1:10" x14ac:dyDescent="0.3">
      <c r="A8" s="32" t="s">
        <v>72</v>
      </c>
      <c r="B8" s="34">
        <v>1088</v>
      </c>
      <c r="C8" s="34">
        <v>2682</v>
      </c>
      <c r="D8" s="30" t="s">
        <v>24</v>
      </c>
      <c r="E8" s="37"/>
      <c r="F8" s="37"/>
      <c r="G8" t="s">
        <v>73</v>
      </c>
      <c r="H8" s="41">
        <v>25497</v>
      </c>
      <c r="J8" s="41">
        <v>21579</v>
      </c>
    </row>
    <row r="9" spans="1:10" x14ac:dyDescent="0.3">
      <c r="A9" s="32" t="s">
        <v>24</v>
      </c>
      <c r="B9" s="15">
        <f>SUM(B3:B8)</f>
        <v>25497</v>
      </c>
      <c r="C9" s="15">
        <f>SUM(C3:C8)</f>
        <v>21579</v>
      </c>
      <c r="D9" s="14" t="s">
        <v>24</v>
      </c>
      <c r="E9" s="16">
        <f>SUM(tblCurrentLiabilities3[2011])</f>
        <v>23921</v>
      </c>
      <c r="F9" s="16">
        <f>SUM(tblCurrentLiabilities3[2010])</f>
        <v>18235</v>
      </c>
      <c r="G9" t="s">
        <v>62</v>
      </c>
      <c r="H9" s="41">
        <f>SUM(tblCurrentLiabilities3[2011])</f>
        <v>23921</v>
      </c>
      <c r="J9" s="41">
        <f>SUM(tblCurrentLiabilities3[2010])</f>
        <v>18235</v>
      </c>
    </row>
    <row r="11" spans="1:10" ht="17.399999999999999" x14ac:dyDescent="0.35">
      <c r="A11" s="6" t="s">
        <v>64</v>
      </c>
      <c r="B11" s="6"/>
      <c r="C11" s="3"/>
      <c r="D11" s="6"/>
      <c r="E11" s="6"/>
      <c r="F11" s="40"/>
    </row>
    <row r="12" spans="1:10" ht="15.6" x14ac:dyDescent="0.3">
      <c r="A12" s="29" t="s">
        <v>2</v>
      </c>
      <c r="B12" s="40" t="s">
        <v>65</v>
      </c>
      <c r="C12" s="40">
        <v>2010</v>
      </c>
      <c r="D12" s="29" t="s">
        <v>3</v>
      </c>
      <c r="E12" s="40" t="s">
        <v>65</v>
      </c>
      <c r="F12" s="40">
        <v>2010</v>
      </c>
      <c r="H12">
        <v>2011</v>
      </c>
      <c r="J12">
        <v>2010</v>
      </c>
    </row>
    <row r="13" spans="1:10" x14ac:dyDescent="0.3">
      <c r="A13" s="30" t="s">
        <v>58</v>
      </c>
      <c r="B13" s="31">
        <v>3827</v>
      </c>
      <c r="C13" s="31">
        <v>3372</v>
      </c>
      <c r="D13" s="32" t="s">
        <v>74</v>
      </c>
      <c r="E13" s="33">
        <v>6205</v>
      </c>
      <c r="F13" s="34">
        <v>4898</v>
      </c>
      <c r="G13" t="s">
        <v>73</v>
      </c>
      <c r="H13" s="41">
        <v>17441</v>
      </c>
      <c r="I13" s="41"/>
      <c r="J13" s="41">
        <v>17569</v>
      </c>
    </row>
    <row r="14" spans="1:10" x14ac:dyDescent="0.3">
      <c r="A14" s="32" t="s">
        <v>5</v>
      </c>
      <c r="B14" s="34">
        <v>6912</v>
      </c>
      <c r="C14" s="34">
        <v>6323</v>
      </c>
      <c r="D14" s="32" t="s">
        <v>4</v>
      </c>
      <c r="E14" s="34">
        <v>11757</v>
      </c>
      <c r="F14" s="34">
        <v>10923</v>
      </c>
      <c r="G14" t="s">
        <v>62</v>
      </c>
      <c r="H14" s="41">
        <v>18154</v>
      </c>
      <c r="I14" s="41"/>
      <c r="J14" s="41">
        <v>15892</v>
      </c>
    </row>
    <row r="15" spans="1:10" x14ac:dyDescent="0.3">
      <c r="A15" s="32" t="s">
        <v>60</v>
      </c>
      <c r="B15" s="34">
        <v>358</v>
      </c>
      <c r="C15" s="34">
        <v>426</v>
      </c>
      <c r="D15" s="38" t="s">
        <v>59</v>
      </c>
      <c r="E15" s="35">
        <v>192</v>
      </c>
      <c r="F15" s="34">
        <v>71</v>
      </c>
    </row>
    <row r="16" spans="1:10" x14ac:dyDescent="0.3">
      <c r="A16" s="32" t="s">
        <v>6</v>
      </c>
      <c r="B16" s="34">
        <v>4067</v>
      </c>
      <c r="C16" s="34">
        <v>5943</v>
      </c>
      <c r="D16" s="32"/>
      <c r="E16" s="35"/>
      <c r="F16" s="34"/>
    </row>
    <row r="17" spans="1:6" x14ac:dyDescent="0.3">
      <c r="A17" s="32" t="s">
        <v>61</v>
      </c>
      <c r="B17" s="34">
        <v>2277</v>
      </c>
      <c r="C17" s="34">
        <v>1505</v>
      </c>
      <c r="D17" s="14"/>
      <c r="E17" s="14"/>
      <c r="F17" s="14"/>
    </row>
    <row r="18" spans="1:6" x14ac:dyDescent="0.3">
      <c r="A18" s="32" t="s">
        <v>24</v>
      </c>
      <c r="B18" s="33">
        <v>17441</v>
      </c>
      <c r="C18" s="31">
        <v>17569</v>
      </c>
      <c r="D18" s="30" t="s">
        <v>24</v>
      </c>
      <c r="E18" s="14">
        <v>18154</v>
      </c>
      <c r="F18" s="34">
        <v>15892</v>
      </c>
    </row>
    <row r="19" spans="1:6" x14ac:dyDescent="0.3">
      <c r="A19" s="14"/>
      <c r="B19" s="14"/>
      <c r="C19" s="34"/>
      <c r="D19" s="14"/>
      <c r="E19" s="14"/>
      <c r="F19" s="34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"/>
  <sheetViews>
    <sheetView topLeftCell="A19" workbookViewId="0">
      <selection activeCell="A22" sqref="A22:C47"/>
    </sheetView>
  </sheetViews>
  <sheetFormatPr defaultRowHeight="14.4" x14ac:dyDescent="0.3"/>
  <cols>
    <col min="1" max="1" width="45.77734375" bestFit="1" customWidth="1"/>
    <col min="2" max="2" width="10" bestFit="1" customWidth="1"/>
    <col min="3" max="3" width="16.21875" bestFit="1" customWidth="1"/>
    <col min="4" max="4" width="10.44140625" bestFit="1" customWidth="1"/>
    <col min="6" max="6" width="25.109375" bestFit="1" customWidth="1"/>
    <col min="7" max="7" width="10" bestFit="1" customWidth="1"/>
    <col min="8" max="8" width="10.109375" bestFit="1" customWidth="1"/>
  </cols>
  <sheetData>
    <row r="1" spans="1:3" x14ac:dyDescent="0.3">
      <c r="A1" t="s">
        <v>26</v>
      </c>
      <c r="B1">
        <v>8572</v>
      </c>
      <c r="C1">
        <v>2011</v>
      </c>
    </row>
    <row r="2" spans="1:3" x14ac:dyDescent="0.3">
      <c r="A2" t="s">
        <v>27</v>
      </c>
      <c r="B2">
        <v>4300</v>
      </c>
      <c r="C2">
        <v>2011</v>
      </c>
    </row>
    <row r="3" spans="1:3" x14ac:dyDescent="0.3">
      <c r="A3" t="s">
        <v>28</v>
      </c>
      <c r="B3">
        <v>49278</v>
      </c>
      <c r="C3">
        <v>2010</v>
      </c>
    </row>
    <row r="4" spans="1:3" x14ac:dyDescent="0.3">
      <c r="A4" t="s">
        <v>29</v>
      </c>
      <c r="B4">
        <v>53550</v>
      </c>
    </row>
    <row r="22" spans="1:8" x14ac:dyDescent="0.3">
      <c r="A22" s="20" t="s">
        <v>8</v>
      </c>
      <c r="B22" s="14"/>
      <c r="C22" s="14"/>
    </row>
    <row r="23" spans="1:8" x14ac:dyDescent="0.3">
      <c r="A23" s="14" t="s">
        <v>40</v>
      </c>
      <c r="B23" s="15">
        <v>48300</v>
      </c>
      <c r="C23" s="15"/>
    </row>
    <row r="24" spans="1:8" x14ac:dyDescent="0.3">
      <c r="A24" s="14" t="s">
        <v>34</v>
      </c>
      <c r="B24" s="15">
        <v>29200</v>
      </c>
      <c r="C24" s="14"/>
      <c r="F24" s="14"/>
      <c r="G24" s="15"/>
      <c r="H24" s="15"/>
    </row>
    <row r="25" spans="1:8" x14ac:dyDescent="0.3">
      <c r="A25" s="23" t="s">
        <v>43</v>
      </c>
      <c r="B25" s="14"/>
      <c r="C25" s="22">
        <f>B23-B24</f>
        <v>19100</v>
      </c>
      <c r="F25" s="14"/>
      <c r="G25" s="15"/>
      <c r="H25" s="15"/>
    </row>
    <row r="26" spans="1:8" x14ac:dyDescent="0.3">
      <c r="A26" s="14"/>
      <c r="B26" s="14"/>
      <c r="C26" s="14"/>
      <c r="F26" s="21" t="s">
        <v>42</v>
      </c>
      <c r="G26" s="22"/>
      <c r="H26" s="22">
        <v>56340</v>
      </c>
    </row>
    <row r="27" spans="1:8" x14ac:dyDescent="0.3">
      <c r="A27" s="20" t="s">
        <v>44</v>
      </c>
      <c r="B27" s="15"/>
      <c r="C27" s="15"/>
    </row>
    <row r="28" spans="1:8" x14ac:dyDescent="0.3">
      <c r="A28" s="24" t="s">
        <v>45</v>
      </c>
      <c r="B28" s="15"/>
      <c r="C28" s="15"/>
    </row>
    <row r="29" spans="1:8" x14ac:dyDescent="0.3">
      <c r="A29" s="14" t="s">
        <v>32</v>
      </c>
      <c r="B29" s="15">
        <v>1500</v>
      </c>
      <c r="C29" s="15"/>
    </row>
    <row r="30" spans="1:8" x14ac:dyDescent="0.3">
      <c r="A30" s="26" t="s">
        <v>46</v>
      </c>
      <c r="B30" s="14"/>
      <c r="C30" s="22">
        <v>1500</v>
      </c>
    </row>
    <row r="31" spans="1:8" x14ac:dyDescent="0.3">
      <c r="A31" s="20" t="s">
        <v>49</v>
      </c>
      <c r="B31" s="14"/>
      <c r="C31" s="15"/>
    </row>
    <row r="32" spans="1:8" x14ac:dyDescent="0.3">
      <c r="A32" s="14" t="s">
        <v>41</v>
      </c>
      <c r="B32" s="15">
        <v>890</v>
      </c>
      <c r="C32" s="14"/>
    </row>
    <row r="33" spans="1:7" x14ac:dyDescent="0.3">
      <c r="A33" s="14" t="s">
        <v>36</v>
      </c>
      <c r="B33" s="15">
        <v>2250</v>
      </c>
      <c r="C33" s="15"/>
    </row>
    <row r="34" spans="1:7" x14ac:dyDescent="0.3">
      <c r="A34" s="14" t="s">
        <v>33</v>
      </c>
      <c r="B34" s="15">
        <v>2415</v>
      </c>
      <c r="C34" s="15"/>
    </row>
    <row r="35" spans="1:7" x14ac:dyDescent="0.3">
      <c r="A35" s="14" t="s">
        <v>47</v>
      </c>
      <c r="B35" s="15">
        <v>2900</v>
      </c>
      <c r="C35" s="15"/>
    </row>
    <row r="36" spans="1:7" x14ac:dyDescent="0.3">
      <c r="A36" s="14" t="s">
        <v>48</v>
      </c>
      <c r="B36" s="15">
        <v>12560</v>
      </c>
      <c r="C36" s="15"/>
    </row>
    <row r="37" spans="1:7" x14ac:dyDescent="0.3">
      <c r="A37" s="21" t="s">
        <v>50</v>
      </c>
      <c r="B37" s="14"/>
      <c r="C37" s="22">
        <f>SUM(B32:B36)</f>
        <v>21015</v>
      </c>
      <c r="F37" s="14" t="s">
        <v>35</v>
      </c>
      <c r="G37" s="15">
        <v>1540</v>
      </c>
    </row>
    <row r="38" spans="1:7" x14ac:dyDescent="0.3">
      <c r="A38" s="25" t="s">
        <v>51</v>
      </c>
      <c r="B38" s="22"/>
      <c r="C38" s="22">
        <f>C30+C37</f>
        <v>22515</v>
      </c>
    </row>
    <row r="39" spans="1:7" x14ac:dyDescent="0.3">
      <c r="A39" s="28" t="s">
        <v>54</v>
      </c>
      <c r="B39" s="14"/>
      <c r="C39" s="22">
        <f>C25-C38</f>
        <v>-3415</v>
      </c>
    </row>
    <row r="40" spans="1:7" x14ac:dyDescent="0.3">
      <c r="A40" s="28" t="s">
        <v>52</v>
      </c>
      <c r="B40" s="14"/>
      <c r="C40" s="14"/>
    </row>
    <row r="41" spans="1:7" x14ac:dyDescent="0.3">
      <c r="A41" s="14" t="s">
        <v>38</v>
      </c>
      <c r="B41" s="15">
        <v>1340</v>
      </c>
      <c r="C41" s="14"/>
    </row>
    <row r="42" spans="1:7" x14ac:dyDescent="0.3">
      <c r="A42" s="14" t="s">
        <v>39</v>
      </c>
      <c r="B42" s="15">
        <v>6700</v>
      </c>
      <c r="C42" s="14"/>
    </row>
    <row r="43" spans="1:7" x14ac:dyDescent="0.3">
      <c r="A43" s="14" t="s">
        <v>37</v>
      </c>
      <c r="B43" s="15">
        <v>1400</v>
      </c>
      <c r="C43" s="14"/>
    </row>
    <row r="44" spans="1:7" x14ac:dyDescent="0.3">
      <c r="A44" s="20" t="s">
        <v>53</v>
      </c>
      <c r="B44" s="22"/>
      <c r="C44" s="22">
        <f>B41+B42-B43</f>
        <v>6640</v>
      </c>
    </row>
    <row r="45" spans="1:7" x14ac:dyDescent="0.3">
      <c r="A45" s="28" t="s">
        <v>55</v>
      </c>
      <c r="B45" s="14"/>
      <c r="C45" s="22">
        <f>C39+C44</f>
        <v>3225</v>
      </c>
    </row>
    <row r="46" spans="1:7" x14ac:dyDescent="0.3">
      <c r="A46" s="27" t="s">
        <v>56</v>
      </c>
      <c r="B46" s="14"/>
      <c r="C46" s="15">
        <v>1540</v>
      </c>
    </row>
    <row r="47" spans="1:7" x14ac:dyDescent="0.3">
      <c r="A47" s="28" t="s">
        <v>57</v>
      </c>
      <c r="B47" s="20"/>
      <c r="C47" s="22">
        <f>C45-C46</f>
        <v>1685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workbookViewId="0">
      <selection sqref="A1:E7"/>
    </sheetView>
  </sheetViews>
  <sheetFormatPr defaultRowHeight="14.4" x14ac:dyDescent="0.3"/>
  <cols>
    <col min="1" max="1" width="18.33203125" bestFit="1" customWidth="1"/>
    <col min="2" max="2" width="11" bestFit="1" customWidth="1"/>
    <col min="4" max="4" width="38.109375" bestFit="1" customWidth="1"/>
    <col min="5" max="5" width="12.44140625" bestFit="1" customWidth="1"/>
  </cols>
  <sheetData>
    <row r="1" spans="1:5" x14ac:dyDescent="0.3">
      <c r="A1" s="43" t="s">
        <v>2</v>
      </c>
      <c r="B1" s="44"/>
      <c r="C1" s="30"/>
      <c r="D1" s="43" t="s">
        <v>7</v>
      </c>
      <c r="E1" s="44"/>
    </row>
    <row r="2" spans="1:5" x14ac:dyDescent="0.3">
      <c r="A2" s="30" t="s">
        <v>6</v>
      </c>
      <c r="B2" s="50">
        <v>32490</v>
      </c>
      <c r="C2" s="30"/>
      <c r="D2" s="42" t="s">
        <v>77</v>
      </c>
      <c r="E2" s="50">
        <v>3230</v>
      </c>
    </row>
    <row r="3" spans="1:5" x14ac:dyDescent="0.3">
      <c r="A3" s="30" t="s">
        <v>75</v>
      </c>
      <c r="B3" s="50">
        <v>8410</v>
      </c>
      <c r="C3" s="30"/>
      <c r="D3" s="42" t="s">
        <v>78</v>
      </c>
      <c r="E3" s="50">
        <v>50000</v>
      </c>
    </row>
    <row r="4" spans="1:5" x14ac:dyDescent="0.3">
      <c r="A4" s="30" t="s">
        <v>76</v>
      </c>
      <c r="B4" s="50">
        <v>45000</v>
      </c>
      <c r="C4" s="30"/>
      <c r="D4" s="42" t="s">
        <v>79</v>
      </c>
      <c r="E4" s="50">
        <v>100000</v>
      </c>
    </row>
    <row r="5" spans="1:5" x14ac:dyDescent="0.3">
      <c r="A5" s="30" t="s">
        <v>98</v>
      </c>
      <c r="B5" s="50">
        <v>60000</v>
      </c>
      <c r="C5" s="30"/>
      <c r="D5" s="42" t="s">
        <v>80</v>
      </c>
      <c r="E5" s="50">
        <v>12670</v>
      </c>
    </row>
    <row r="6" spans="1:5" x14ac:dyDescent="0.3">
      <c r="A6" s="30" t="s">
        <v>13</v>
      </c>
      <c r="B6" s="50">
        <v>20000</v>
      </c>
      <c r="C6" s="30"/>
      <c r="D6" s="14"/>
      <c r="E6" s="14"/>
    </row>
    <row r="7" spans="1:5" x14ac:dyDescent="0.3">
      <c r="A7" s="48" t="s">
        <v>81</v>
      </c>
      <c r="B7" s="51">
        <f>SUM(B2:B6)</f>
        <v>165900</v>
      </c>
      <c r="C7" s="48"/>
      <c r="D7" s="49" t="s">
        <v>82</v>
      </c>
      <c r="E7" s="51">
        <f>SUM(E2:E5)</f>
        <v>165900</v>
      </c>
    </row>
  </sheetData>
  <mergeCells count="2">
    <mergeCell ref="A1:B1"/>
    <mergeCell ref="D1:E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topLeftCell="A1209" workbookViewId="0">
      <selection sqref="A1:C12"/>
    </sheetView>
  </sheetViews>
  <sheetFormatPr defaultRowHeight="14.4" x14ac:dyDescent="0.3"/>
  <cols>
    <col min="1" max="1" width="124.44140625" bestFit="1" customWidth="1"/>
  </cols>
  <sheetData>
    <row r="1" spans="1:3" x14ac:dyDescent="0.3">
      <c r="A1" s="45" t="s">
        <v>96</v>
      </c>
      <c r="B1" s="46" t="s">
        <v>93</v>
      </c>
      <c r="C1" s="46"/>
    </row>
    <row r="2" spans="1:3" x14ac:dyDescent="0.3">
      <c r="A2" s="45"/>
      <c r="B2" s="14" t="s">
        <v>94</v>
      </c>
      <c r="C2" s="14" t="s">
        <v>95</v>
      </c>
    </row>
    <row r="3" spans="1:3" x14ac:dyDescent="0.3">
      <c r="A3" s="47" t="s">
        <v>83</v>
      </c>
      <c r="B3" s="14">
        <v>1</v>
      </c>
      <c r="C3" s="14">
        <v>10</v>
      </c>
    </row>
    <row r="4" spans="1:3" x14ac:dyDescent="0.3">
      <c r="A4" s="47" t="s">
        <v>84</v>
      </c>
      <c r="B4" s="14">
        <v>5</v>
      </c>
      <c r="C4" s="14" t="s">
        <v>97</v>
      </c>
    </row>
    <row r="5" spans="1:3" x14ac:dyDescent="0.3">
      <c r="A5" s="47" t="s">
        <v>85</v>
      </c>
      <c r="B5" s="14">
        <v>6</v>
      </c>
      <c r="C5" s="14">
        <v>9</v>
      </c>
    </row>
    <row r="6" spans="1:3" x14ac:dyDescent="0.3">
      <c r="A6" s="47" t="s">
        <v>86</v>
      </c>
      <c r="B6" s="14">
        <v>3</v>
      </c>
      <c r="C6" s="14">
        <v>7</v>
      </c>
    </row>
    <row r="7" spans="1:3" x14ac:dyDescent="0.3">
      <c r="A7" s="47" t="s">
        <v>87</v>
      </c>
      <c r="B7" s="14">
        <v>2</v>
      </c>
      <c r="C7" s="14">
        <v>12</v>
      </c>
    </row>
    <row r="8" spans="1:3" x14ac:dyDescent="0.3">
      <c r="A8" s="47" t="s">
        <v>88</v>
      </c>
      <c r="B8" s="14">
        <v>1</v>
      </c>
      <c r="C8" s="14">
        <v>12</v>
      </c>
    </row>
    <row r="9" spans="1:3" x14ac:dyDescent="0.3">
      <c r="A9" s="47" t="s">
        <v>89</v>
      </c>
      <c r="B9" s="14">
        <v>13</v>
      </c>
      <c r="C9" s="14">
        <v>1</v>
      </c>
    </row>
    <row r="10" spans="1:3" x14ac:dyDescent="0.3">
      <c r="A10" s="47" t="s">
        <v>90</v>
      </c>
      <c r="B10" s="14">
        <v>14</v>
      </c>
      <c r="C10" s="14">
        <v>1</v>
      </c>
    </row>
    <row r="11" spans="1:3" x14ac:dyDescent="0.3">
      <c r="A11" s="47" t="s">
        <v>91</v>
      </c>
      <c r="B11" s="14">
        <v>15</v>
      </c>
      <c r="C11" s="14">
        <v>7</v>
      </c>
    </row>
    <row r="12" spans="1:3" x14ac:dyDescent="0.3">
      <c r="A12" s="47" t="s">
        <v>92</v>
      </c>
      <c r="B12" s="14">
        <v>16</v>
      </c>
      <c r="C12" s="14">
        <v>7</v>
      </c>
    </row>
  </sheetData>
  <mergeCells count="2">
    <mergeCell ref="B1:C1"/>
    <mergeCell ref="A1:A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Sheet3</vt:lpstr>
      <vt:lpstr>Sheet2</vt:lpstr>
      <vt:lpstr>Sheet4</vt:lpstr>
      <vt:lpstr>Sheet5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Nikhil Bachhav</dc:creator>
  <cp:lastModifiedBy>Nikhil Bachhav</cp:lastModifiedBy>
  <dcterms:created xsi:type="dcterms:W3CDTF">2015-09-02T01:04:45Z</dcterms:created>
  <dcterms:modified xsi:type="dcterms:W3CDTF">2015-09-09T19:08:58Z</dcterms:modified>
</cp:coreProperties>
</file>