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mccullum/Desktop/"/>
    </mc:Choice>
  </mc:AlternateContent>
  <xr:revisionPtr revIDLastSave="0" documentId="13_ncr:1_{8F309880-DFD5-5440-A17B-B5F8314319F0}" xr6:coauthVersionLast="43" xr6:coauthVersionMax="43" xr10:uidLastSave="{00000000-0000-0000-0000-000000000000}"/>
  <bookViews>
    <workbookView xWindow="0" yWindow="460" windowWidth="25600" windowHeight="15540" activeTab="1" xr2:uid="{1109DD3D-C728-3549-8699-5AB2CD828BBF}"/>
  </bookViews>
  <sheets>
    <sheet name="Mnemosyne Flashcards" sheetId="1" r:id="rId1"/>
    <sheet name="CFA Question Bank" sheetId="3" r:id="rId2"/>
    <sheet name="Mock Exam Mar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C7" i="3" l="1"/>
  <c r="C2" i="3"/>
  <c r="I3" i="3"/>
  <c r="I4" i="3"/>
  <c r="I5" i="3"/>
  <c r="I6" i="3"/>
  <c r="I7" i="3"/>
  <c r="I8" i="3"/>
  <c r="I9" i="3"/>
  <c r="I10" i="3"/>
  <c r="I11" i="3"/>
  <c r="I2" i="3"/>
  <c r="H6" i="3"/>
  <c r="H7" i="3"/>
  <c r="H8" i="3"/>
  <c r="H9" i="3"/>
  <c r="H10" i="3"/>
  <c r="H11" i="3"/>
  <c r="H2" i="3"/>
  <c r="H3" i="3"/>
  <c r="H4" i="3"/>
  <c r="H5" i="3"/>
  <c r="G4" i="3"/>
  <c r="G5" i="3"/>
  <c r="D5" i="3"/>
  <c r="D22" i="2" l="1"/>
  <c r="D21" i="2" l="1"/>
  <c r="D20" i="2" l="1"/>
  <c r="D19" i="2" l="1"/>
  <c r="D23" i="2" l="1"/>
  <c r="D24" i="2" s="1"/>
  <c r="D17" i="2" l="1"/>
  <c r="D16" i="2" l="1"/>
  <c r="D15" i="2" l="1"/>
  <c r="C5" i="3" l="1"/>
  <c r="C4" i="3" l="1"/>
  <c r="C12" i="3"/>
  <c r="H12" i="3" l="1"/>
  <c r="G12" i="3"/>
  <c r="D14" i="2"/>
  <c r="I12" i="3" l="1"/>
  <c r="D13" i="2"/>
  <c r="D12" i="2" l="1"/>
  <c r="D8" i="1" l="1"/>
  <c r="D6" i="1"/>
  <c r="D6" i="2" l="1"/>
  <c r="D7" i="2"/>
  <c r="D2" i="2"/>
  <c r="D3" i="2"/>
  <c r="D4" i="2"/>
  <c r="D5" i="2"/>
  <c r="D18" i="2" l="1"/>
  <c r="D11" i="2" l="1"/>
  <c r="D10" i="2"/>
  <c r="D9" i="2"/>
  <c r="D8" i="2"/>
  <c r="I3" i="1" l="1"/>
  <c r="I4" i="1"/>
  <c r="I5" i="1"/>
  <c r="I6" i="1"/>
  <c r="I7" i="1"/>
  <c r="I8" i="1"/>
  <c r="I9" i="1"/>
  <c r="I10" i="1"/>
  <c r="I11" i="1"/>
  <c r="I2" i="1"/>
  <c r="E4" i="1"/>
  <c r="H4" i="1" s="1"/>
  <c r="H3" i="1"/>
  <c r="H5" i="1"/>
  <c r="H6" i="1"/>
  <c r="H7" i="1"/>
  <c r="H8" i="1"/>
  <c r="H9" i="1"/>
  <c r="H10" i="1"/>
  <c r="H11" i="1"/>
  <c r="I12" i="1" l="1"/>
  <c r="E3" i="1"/>
  <c r="D5" i="1" l="1"/>
  <c r="D4" i="1"/>
  <c r="D3" i="1"/>
  <c r="D2" i="1" l="1"/>
  <c r="D12" i="1" s="1"/>
  <c r="C8" i="1" l="1"/>
  <c r="G8" i="1" s="1"/>
  <c r="C5" i="1"/>
  <c r="G5" i="1" s="1"/>
  <c r="C9" i="1"/>
  <c r="G9" i="1" s="1"/>
  <c r="C11" i="1" l="1"/>
  <c r="G11" i="1" s="1"/>
  <c r="C10" i="1"/>
  <c r="G10" i="1" s="1"/>
  <c r="C4" i="1"/>
  <c r="G4" i="1" s="1"/>
  <c r="C6" i="1" l="1"/>
  <c r="G6" i="1" s="1"/>
  <c r="C7" i="1"/>
  <c r="G7" i="1" s="1"/>
  <c r="C2" i="1"/>
  <c r="C3" i="1"/>
  <c r="G3" i="1" s="1"/>
  <c r="G2" i="1" l="1"/>
  <c r="G12" i="1" s="1"/>
  <c r="H2" i="1"/>
  <c r="H12" i="1" s="1"/>
  <c r="C12" i="1"/>
</calcChain>
</file>

<file path=xl/sharedStrings.xml><?xml version="1.0" encoding="utf-8"?>
<sst xmlns="http://schemas.openxmlformats.org/spreadsheetml/2006/main" count="57" uniqueCount="40">
  <si>
    <t>Alternative Investments</t>
  </si>
  <si>
    <t>Section</t>
  </si>
  <si>
    <t>Questions</t>
  </si>
  <si>
    <t>Corporate Finance</t>
  </si>
  <si>
    <t>Derivatives</t>
  </si>
  <si>
    <t>Economics</t>
  </si>
  <si>
    <t>Equity</t>
  </si>
  <si>
    <t>Ethics</t>
  </si>
  <si>
    <t>Fixed Income</t>
  </si>
  <si>
    <t>Financial Reporting &amp; Analysis</t>
  </si>
  <si>
    <t>Portfolio Management</t>
  </si>
  <si>
    <t>Quantitative Methods</t>
  </si>
  <si>
    <t>Average</t>
  </si>
  <si>
    <t>Best</t>
  </si>
  <si>
    <t>Worst</t>
  </si>
  <si>
    <t>Exam</t>
  </si>
  <si>
    <t>Mark</t>
  </si>
  <si>
    <t>Total Marks Possible</t>
  </si>
  <si>
    <t>Percent</t>
  </si>
  <si>
    <t>MM Exam 1 AM</t>
  </si>
  <si>
    <t>MM Exam 1 PM</t>
  </si>
  <si>
    <t>MM Exam 2 AM</t>
  </si>
  <si>
    <t>MM Exam 2 PM</t>
  </si>
  <si>
    <t>MM Exam 3 AM</t>
  </si>
  <si>
    <t>Average:</t>
  </si>
  <si>
    <t>CFA Mock Exam A: Morning Session</t>
  </si>
  <si>
    <t>CFA Mock Exam A: Afternoon Sesson</t>
  </si>
  <si>
    <t>CFA Mock Exam B: Morning Session</t>
  </si>
  <si>
    <t>CFA Mock Exam B: Afternoon Session</t>
  </si>
  <si>
    <t>Schweser Morning Session</t>
  </si>
  <si>
    <t>Schweser Afternoon Session</t>
  </si>
  <si>
    <t>MM Exam 3 PM</t>
  </si>
  <si>
    <t xml:space="preserve">MM Exam 4 AM </t>
  </si>
  <si>
    <t>CFA Mock Exam A: Morning Session (Attempt 2)</t>
  </si>
  <si>
    <t>CFA Mock Exam A: Afternoon Session (Attempt 2, partial completion)</t>
  </si>
  <si>
    <t>CFA Mock Exam B: Morning Session (Attempt 2)</t>
  </si>
  <si>
    <t>PassMax Mock 1 AM</t>
  </si>
  <si>
    <t>PassMax Mock 1 PM</t>
  </si>
  <si>
    <t>PassMax Mock 2 AM</t>
  </si>
  <si>
    <t>PassMax Mock 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</si>
</sst>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164" fontId="0" fillId="2" borderId="1" xfId="1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0" fillId="2" borderId="0" xfId="0" applyNumberFormat="1" applyFill="1" applyBorder="1"/>
    <xf numFmtId="0" fontId="3" fillId="2" borderId="0" xfId="0" applyFont="1" applyFill="1"/>
    <xf numFmtId="0" fontId="3" fillId="2" borderId="1" xfId="0" applyFont="1" applyFill="1" applyBorder="1"/>
    <xf numFmtId="164" fontId="3" fillId="2" borderId="1" xfId="1" applyNumberFormat="1" applyFont="1" applyFill="1" applyBorder="1"/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1C70-5067-4241-A386-C061847003E1}">
  <dimension ref="A1:I12"/>
  <sheetViews>
    <sheetView zoomScale="179" workbookViewId="0">
      <selection activeCell="C6" sqref="C6"/>
    </sheetView>
  </sheetViews>
  <sheetFormatPr baseColWidth="10" defaultRowHeight="16" x14ac:dyDescent="0.2"/>
  <cols>
    <col min="1" max="1" width="26.33203125" style="1" bestFit="1" customWidth="1"/>
    <col min="2" max="16384" width="10.83203125" style="1"/>
  </cols>
  <sheetData>
    <row r="1" spans="1:9" x14ac:dyDescent="0.2">
      <c r="A1" s="5" t="s">
        <v>1</v>
      </c>
      <c r="B1" s="5" t="s">
        <v>2</v>
      </c>
      <c r="C1" s="5">
        <v>1</v>
      </c>
      <c r="D1" s="5">
        <v>2</v>
      </c>
      <c r="E1" s="5">
        <v>3</v>
      </c>
      <c r="F1" s="5">
        <v>4</v>
      </c>
      <c r="G1" s="5" t="s">
        <v>12</v>
      </c>
      <c r="H1" s="5" t="s">
        <v>13</v>
      </c>
      <c r="I1" s="5" t="s">
        <v>14</v>
      </c>
    </row>
    <row r="2" spans="1:9" x14ac:dyDescent="0.2">
      <c r="A2" s="4" t="s">
        <v>0</v>
      </c>
      <c r="B2" s="2">
        <v>41</v>
      </c>
      <c r="C2" s="3">
        <f>26/B2</f>
        <v>0.63414634146341464</v>
      </c>
      <c r="D2" s="3">
        <f>32/B2</f>
        <v>0.78048780487804881</v>
      </c>
      <c r="E2" s="3"/>
      <c r="F2" s="3"/>
      <c r="G2" s="3">
        <f>AVERAGE(C2:F2)</f>
        <v>0.70731707317073167</v>
      </c>
      <c r="H2" s="3">
        <f>MAX(C2:F2)</f>
        <v>0.78048780487804881</v>
      </c>
      <c r="I2" s="3">
        <f>MIN(C2:F2)</f>
        <v>0.63414634146341464</v>
      </c>
    </row>
    <row r="3" spans="1:9" x14ac:dyDescent="0.2">
      <c r="A3" s="4" t="s">
        <v>3</v>
      </c>
      <c r="B3" s="2">
        <v>125</v>
      </c>
      <c r="C3" s="3">
        <f>55/B3</f>
        <v>0.44</v>
      </c>
      <c r="D3" s="3">
        <f>83/B3</f>
        <v>0.66400000000000003</v>
      </c>
      <c r="E3" s="3">
        <f>109/B3</f>
        <v>0.872</v>
      </c>
      <c r="F3" s="3"/>
      <c r="G3" s="3">
        <f t="shared" ref="G3:G9" si="0">AVERAGE(C3:F3)</f>
        <v>0.65866666666666662</v>
      </c>
      <c r="H3" s="3">
        <f t="shared" ref="H3:H11" si="1">MAX(C3:F3)</f>
        <v>0.872</v>
      </c>
      <c r="I3" s="3">
        <f t="shared" ref="I3:I11" si="2">MIN(C3:F3)</f>
        <v>0.44</v>
      </c>
    </row>
    <row r="4" spans="1:9" x14ac:dyDescent="0.2">
      <c r="A4" s="4" t="s">
        <v>4</v>
      </c>
      <c r="B4" s="2">
        <v>79</v>
      </c>
      <c r="C4" s="3">
        <f>29/B4</f>
        <v>0.36708860759493672</v>
      </c>
      <c r="D4" s="3">
        <f>39/B4</f>
        <v>0.49367088607594939</v>
      </c>
      <c r="E4" s="3">
        <f>55/B4</f>
        <v>0.69620253164556967</v>
      </c>
      <c r="F4" s="3"/>
      <c r="G4" s="3">
        <f t="shared" si="0"/>
        <v>0.51898734177215189</v>
      </c>
      <c r="H4" s="3">
        <f t="shared" si="1"/>
        <v>0.69620253164556967</v>
      </c>
      <c r="I4" s="3">
        <f t="shared" si="2"/>
        <v>0.36708860759493672</v>
      </c>
    </row>
    <row r="5" spans="1:9" x14ac:dyDescent="0.2">
      <c r="A5" s="4" t="s">
        <v>5</v>
      </c>
      <c r="B5" s="2">
        <v>92</v>
      </c>
      <c r="C5" s="3">
        <f>39/B5</f>
        <v>0.42391304347826086</v>
      </c>
      <c r="D5" s="3">
        <f>64/B5</f>
        <v>0.69565217391304346</v>
      </c>
      <c r="E5" s="3"/>
      <c r="F5" s="3"/>
      <c r="G5" s="3">
        <f t="shared" si="0"/>
        <v>0.55978260869565211</v>
      </c>
      <c r="H5" s="3">
        <f t="shared" si="1"/>
        <v>0.69565217391304346</v>
      </c>
      <c r="I5" s="3">
        <f t="shared" si="2"/>
        <v>0.42391304347826086</v>
      </c>
    </row>
    <row r="6" spans="1:9" x14ac:dyDescent="0.2">
      <c r="A6" s="4" t="s">
        <v>6</v>
      </c>
      <c r="B6" s="2">
        <v>82</v>
      </c>
      <c r="C6" s="3">
        <f>54/B6</f>
        <v>0.65853658536585369</v>
      </c>
      <c r="D6" s="3">
        <f>66/B6</f>
        <v>0.80487804878048785</v>
      </c>
      <c r="E6" s="3"/>
      <c r="F6" s="3"/>
      <c r="G6" s="3">
        <f t="shared" si="0"/>
        <v>0.73170731707317072</v>
      </c>
      <c r="H6" s="3">
        <f t="shared" si="1"/>
        <v>0.80487804878048785</v>
      </c>
      <c r="I6" s="3">
        <f t="shared" si="2"/>
        <v>0.65853658536585369</v>
      </c>
    </row>
    <row r="7" spans="1:9" x14ac:dyDescent="0.2">
      <c r="A7" s="4" t="s">
        <v>7</v>
      </c>
      <c r="B7" s="2">
        <v>59</v>
      </c>
      <c r="C7" s="3">
        <f>52/B7</f>
        <v>0.88135593220338981</v>
      </c>
      <c r="D7" s="3"/>
      <c r="E7" s="3"/>
      <c r="F7" s="3"/>
      <c r="G7" s="3">
        <f t="shared" si="0"/>
        <v>0.88135593220338981</v>
      </c>
      <c r="H7" s="3">
        <f t="shared" si="1"/>
        <v>0.88135593220338981</v>
      </c>
      <c r="I7" s="3">
        <f t="shared" si="2"/>
        <v>0.88135593220338981</v>
      </c>
    </row>
    <row r="8" spans="1:9" x14ac:dyDescent="0.2">
      <c r="A8" s="4" t="s">
        <v>8</v>
      </c>
      <c r="B8" s="2">
        <v>101</v>
      </c>
      <c r="C8" s="3">
        <f>70/B8</f>
        <v>0.69306930693069302</v>
      </c>
      <c r="D8" s="3">
        <f>80/B8</f>
        <v>0.79207920792079212</v>
      </c>
      <c r="E8" s="3"/>
      <c r="F8" s="3"/>
      <c r="G8" s="3">
        <f t="shared" si="0"/>
        <v>0.74257425742574257</v>
      </c>
      <c r="H8" s="3">
        <f t="shared" si="1"/>
        <v>0.79207920792079212</v>
      </c>
      <c r="I8" s="3">
        <f t="shared" si="2"/>
        <v>0.69306930693069302</v>
      </c>
    </row>
    <row r="9" spans="1:9" x14ac:dyDescent="0.2">
      <c r="A9" s="4" t="s">
        <v>9</v>
      </c>
      <c r="B9" s="2">
        <v>100</v>
      </c>
      <c r="C9" s="3">
        <f>80/B9</f>
        <v>0.8</v>
      </c>
      <c r="D9" s="3"/>
      <c r="E9" s="3"/>
      <c r="F9" s="3"/>
      <c r="G9" s="3">
        <f t="shared" si="0"/>
        <v>0.8</v>
      </c>
      <c r="H9" s="3">
        <f t="shared" si="1"/>
        <v>0.8</v>
      </c>
      <c r="I9" s="3">
        <f t="shared" si="2"/>
        <v>0.8</v>
      </c>
    </row>
    <row r="10" spans="1:9" x14ac:dyDescent="0.2">
      <c r="A10" s="4" t="s">
        <v>10</v>
      </c>
      <c r="B10" s="2">
        <v>118</v>
      </c>
      <c r="C10" s="3">
        <f>101/B10</f>
        <v>0.85593220338983056</v>
      </c>
      <c r="D10" s="3"/>
      <c r="E10" s="3"/>
      <c r="F10" s="3"/>
      <c r="G10" s="3">
        <f t="shared" ref="G10" si="3">AVERAGE(C10:F10)</f>
        <v>0.85593220338983056</v>
      </c>
      <c r="H10" s="3">
        <f t="shared" si="1"/>
        <v>0.85593220338983056</v>
      </c>
      <c r="I10" s="3">
        <f t="shared" si="2"/>
        <v>0.85593220338983056</v>
      </c>
    </row>
    <row r="11" spans="1:9" x14ac:dyDescent="0.2">
      <c r="A11" s="4" t="s">
        <v>11</v>
      </c>
      <c r="B11" s="2">
        <v>36</v>
      </c>
      <c r="C11" s="3">
        <f>28/B11</f>
        <v>0.77777777777777779</v>
      </c>
      <c r="D11" s="3"/>
      <c r="E11" s="3"/>
      <c r="F11" s="3"/>
      <c r="G11" s="3">
        <f t="shared" ref="G11" si="4">AVERAGE(C11:F11)</f>
        <v>0.77777777777777779</v>
      </c>
      <c r="H11" s="3">
        <f t="shared" si="1"/>
        <v>0.77777777777777779</v>
      </c>
      <c r="I11" s="3">
        <f t="shared" si="2"/>
        <v>0.77777777777777779</v>
      </c>
    </row>
    <row r="12" spans="1:9" x14ac:dyDescent="0.2">
      <c r="C12" s="6">
        <f>AVERAGE(C2:C11)</f>
        <v>0.6531819798204157</v>
      </c>
      <c r="D12" s="6">
        <f>AVERAGE(D2:D11)</f>
        <v>0.70512802026138688</v>
      </c>
      <c r="E12" s="6"/>
      <c r="F12" s="6"/>
      <c r="G12" s="6">
        <f t="shared" ref="G12" si="5">AVERAGE(G2:G11)</f>
        <v>0.72341011781751141</v>
      </c>
      <c r="H12" s="6">
        <f>AVERAGE(H2:H11)</f>
        <v>0.795636568050894</v>
      </c>
      <c r="I12" s="6">
        <f>AVERAGE(I2:I11)</f>
        <v>0.6531819798204157</v>
      </c>
    </row>
  </sheetData>
  <conditionalFormatting sqref="C2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815D-02D4-2C46-99D3-38BAE4E30474}">
  <dimension ref="A1:I12"/>
  <sheetViews>
    <sheetView tabSelected="1" zoomScale="139" workbookViewId="0">
      <selection activeCell="C11" sqref="C11"/>
    </sheetView>
  </sheetViews>
  <sheetFormatPr baseColWidth="10" defaultRowHeight="16" x14ac:dyDescent="0.2"/>
  <cols>
    <col min="1" max="1" width="26.33203125" style="1" bestFit="1" customWidth="1"/>
    <col min="2" max="16384" width="10.83203125" style="1"/>
  </cols>
  <sheetData>
    <row r="1" spans="1:9" x14ac:dyDescent="0.2">
      <c r="A1" s="5" t="s">
        <v>1</v>
      </c>
      <c r="B1" s="5" t="s">
        <v>2</v>
      </c>
      <c r="C1" s="5">
        <v>1</v>
      </c>
      <c r="D1" s="5">
        <v>2</v>
      </c>
      <c r="E1" s="5">
        <v>3</v>
      </c>
      <c r="F1" s="5">
        <v>4</v>
      </c>
      <c r="G1" s="5" t="s">
        <v>12</v>
      </c>
      <c r="H1" s="5" t="s">
        <v>13</v>
      </c>
      <c r="I1" s="5" t="s">
        <v>14</v>
      </c>
    </row>
    <row r="2" spans="1:9" x14ac:dyDescent="0.2">
      <c r="A2" s="4" t="s">
        <v>0</v>
      </c>
      <c r="B2" s="2">
        <v>30</v>
      </c>
      <c r="C2" s="3">
        <f>26/B2</f>
        <v>0.8666666666666667</v>
      </c>
      <c r="D2" s="3"/>
      <c r="E2" s="3"/>
      <c r="F2" s="3"/>
      <c r="G2" s="3"/>
      <c r="H2" s="3">
        <f t="shared" ref="H2:H4" si="0">MAX(C2:F2)</f>
        <v>0.8666666666666667</v>
      </c>
      <c r="I2" s="3">
        <f>MIN(C2:F2)</f>
        <v>0.8666666666666667</v>
      </c>
    </row>
    <row r="3" spans="1:9" x14ac:dyDescent="0.2">
      <c r="A3" s="4" t="s">
        <v>3</v>
      </c>
      <c r="B3" s="2">
        <v>48</v>
      </c>
      <c r="C3" s="3"/>
      <c r="D3" s="3"/>
      <c r="E3" s="3"/>
      <c r="F3" s="3"/>
      <c r="G3" s="3"/>
      <c r="H3" s="3">
        <f t="shared" si="0"/>
        <v>0</v>
      </c>
      <c r="I3" s="3">
        <f t="shared" ref="I3:I11" si="1">MIN(C3:F3)</f>
        <v>0</v>
      </c>
    </row>
    <row r="4" spans="1:9" x14ac:dyDescent="0.2">
      <c r="A4" s="4" t="s">
        <v>4</v>
      </c>
      <c r="B4" s="2">
        <v>36</v>
      </c>
      <c r="C4" s="3">
        <f>28/B4</f>
        <v>0.77777777777777779</v>
      </c>
      <c r="D4" s="3"/>
      <c r="E4" s="3"/>
      <c r="F4" s="3"/>
      <c r="G4" s="3">
        <f>AVERAGE(C4:F4)</f>
        <v>0.77777777777777779</v>
      </c>
      <c r="H4" s="3">
        <f t="shared" si="0"/>
        <v>0.77777777777777779</v>
      </c>
      <c r="I4" s="3">
        <f t="shared" si="1"/>
        <v>0.77777777777777779</v>
      </c>
    </row>
    <row r="5" spans="1:9" x14ac:dyDescent="0.2">
      <c r="A5" s="4" t="s">
        <v>5</v>
      </c>
      <c r="B5" s="2">
        <v>42</v>
      </c>
      <c r="C5" s="3">
        <f>23/B5</f>
        <v>0.54761904761904767</v>
      </c>
      <c r="D5" s="3">
        <f>33/B5</f>
        <v>0.7857142857142857</v>
      </c>
      <c r="E5" s="3"/>
      <c r="F5" s="3"/>
      <c r="G5" s="3">
        <f>AVERAGE(C5:F5)</f>
        <v>0.66666666666666674</v>
      </c>
      <c r="H5" s="3">
        <f>MAX(C5:F5)</f>
        <v>0.7857142857142857</v>
      </c>
      <c r="I5" s="3">
        <f t="shared" si="1"/>
        <v>0.54761904761904767</v>
      </c>
    </row>
    <row r="6" spans="1:9" x14ac:dyDescent="0.2">
      <c r="A6" s="4" t="s">
        <v>6</v>
      </c>
      <c r="B6" s="2">
        <v>102</v>
      </c>
      <c r="C6" s="3"/>
      <c r="D6" s="3"/>
      <c r="E6" s="3"/>
      <c r="F6" s="3"/>
      <c r="G6" s="3"/>
      <c r="H6" s="3">
        <f t="shared" ref="H6:H11" si="2">MAX(C6:F6)</f>
        <v>0</v>
      </c>
      <c r="I6" s="3">
        <f t="shared" si="1"/>
        <v>0</v>
      </c>
    </row>
    <row r="7" spans="1:9" x14ac:dyDescent="0.2">
      <c r="A7" s="4" t="s">
        <v>7</v>
      </c>
      <c r="B7" s="2">
        <v>24</v>
      </c>
      <c r="C7" s="3">
        <f>19/B7</f>
        <v>0.79166666666666663</v>
      </c>
      <c r="D7" s="3"/>
      <c r="E7" s="3"/>
      <c r="F7" s="3"/>
      <c r="G7" s="3"/>
      <c r="H7" s="3">
        <f t="shared" si="2"/>
        <v>0.79166666666666663</v>
      </c>
      <c r="I7" s="3">
        <f t="shared" si="1"/>
        <v>0.79166666666666663</v>
      </c>
    </row>
    <row r="8" spans="1:9" x14ac:dyDescent="0.2">
      <c r="A8" s="4" t="s">
        <v>8</v>
      </c>
      <c r="B8" s="2">
        <v>42</v>
      </c>
      <c r="C8" s="3"/>
      <c r="D8" s="3"/>
      <c r="E8" s="3"/>
      <c r="F8" s="3"/>
      <c r="G8" s="3"/>
      <c r="H8" s="3">
        <f t="shared" si="2"/>
        <v>0</v>
      </c>
      <c r="I8" s="3">
        <f t="shared" si="1"/>
        <v>0</v>
      </c>
    </row>
    <row r="9" spans="1:9" x14ac:dyDescent="0.2">
      <c r="A9" s="4" t="s">
        <v>9</v>
      </c>
      <c r="B9" s="2">
        <v>90</v>
      </c>
      <c r="C9" s="3"/>
      <c r="D9" s="3"/>
      <c r="E9" s="3"/>
      <c r="F9" s="3"/>
      <c r="G9" s="3"/>
      <c r="H9" s="3">
        <f t="shared" si="2"/>
        <v>0</v>
      </c>
      <c r="I9" s="3">
        <f t="shared" si="1"/>
        <v>0</v>
      </c>
    </row>
    <row r="10" spans="1:9" x14ac:dyDescent="0.2">
      <c r="A10" s="4" t="s">
        <v>10</v>
      </c>
      <c r="B10" s="2">
        <v>36</v>
      </c>
      <c r="C10" s="3">
        <f>23/B10</f>
        <v>0.63888888888888884</v>
      </c>
      <c r="D10" s="3"/>
      <c r="E10" s="3"/>
      <c r="F10" s="3"/>
      <c r="G10" s="3"/>
      <c r="H10" s="3">
        <f t="shared" si="2"/>
        <v>0.63888888888888884</v>
      </c>
      <c r="I10" s="3">
        <f t="shared" si="1"/>
        <v>0.63888888888888884</v>
      </c>
    </row>
    <row r="11" spans="1:9" x14ac:dyDescent="0.2">
      <c r="A11" s="4" t="s">
        <v>11</v>
      </c>
      <c r="B11" s="2">
        <v>42</v>
      </c>
      <c r="C11" s="3"/>
      <c r="D11" s="3"/>
      <c r="E11" s="3"/>
      <c r="F11" s="3"/>
      <c r="G11" s="3"/>
      <c r="H11" s="3">
        <f t="shared" si="2"/>
        <v>0</v>
      </c>
      <c r="I11" s="3">
        <f t="shared" si="1"/>
        <v>0</v>
      </c>
    </row>
    <row r="12" spans="1:9" x14ac:dyDescent="0.2">
      <c r="C12" s="6">
        <f>AVERAGE(C2:C11)</f>
        <v>0.72452380952380957</v>
      </c>
      <c r="D12" s="6"/>
      <c r="E12" s="6"/>
      <c r="F12" s="6"/>
      <c r="G12" s="6">
        <f t="shared" ref="G12" si="3">AVERAGE(G2:G11)</f>
        <v>0.72222222222222232</v>
      </c>
      <c r="H12" s="6">
        <f>AVERAGE(H2:H11)</f>
        <v>0.38607142857142851</v>
      </c>
      <c r="I12" s="6">
        <f>AVERAGE(I2:I11)</f>
        <v>0.36226190476190478</v>
      </c>
    </row>
  </sheetData>
  <conditionalFormatting sqref="C2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D1D2-9949-B74E-B83D-7EC424F5C9FA}">
  <dimension ref="A1:D24"/>
  <sheetViews>
    <sheetView topLeftCell="A11" zoomScale="177" workbookViewId="0">
      <selection activeCell="D23" sqref="D23"/>
    </sheetView>
  </sheetViews>
  <sheetFormatPr baseColWidth="10" defaultColWidth="24.1640625" defaultRowHeight="19" x14ac:dyDescent="0.25"/>
  <cols>
    <col min="1" max="1" width="68" style="7" bestFit="1" customWidth="1"/>
    <col min="2" max="2" width="6.33203125" style="7" bestFit="1" customWidth="1"/>
    <col min="3" max="3" width="21.6640625" style="7" bestFit="1" customWidth="1"/>
    <col min="4" max="4" width="8.6640625" style="7" bestFit="1" customWidth="1"/>
    <col min="5" max="16384" width="24.1640625" style="7"/>
  </cols>
  <sheetData>
    <row r="1" spans="1:4" x14ac:dyDescent="0.25">
      <c r="A1" s="10" t="s">
        <v>15</v>
      </c>
      <c r="B1" s="10" t="s">
        <v>16</v>
      </c>
      <c r="C1" s="10" t="s">
        <v>17</v>
      </c>
      <c r="D1" s="10" t="s">
        <v>18</v>
      </c>
    </row>
    <row r="2" spans="1:4" x14ac:dyDescent="0.25">
      <c r="A2" s="8" t="s">
        <v>25</v>
      </c>
      <c r="B2" s="8">
        <v>31</v>
      </c>
      <c r="C2" s="8">
        <v>60</v>
      </c>
      <c r="D2" s="9">
        <f t="shared" ref="D2:D5" si="0">B2/C2</f>
        <v>0.51666666666666672</v>
      </c>
    </row>
    <row r="3" spans="1:4" x14ac:dyDescent="0.25">
      <c r="A3" s="8" t="s">
        <v>26</v>
      </c>
      <c r="B3" s="8">
        <v>36</v>
      </c>
      <c r="C3" s="8">
        <v>60</v>
      </c>
      <c r="D3" s="9">
        <f t="shared" si="0"/>
        <v>0.6</v>
      </c>
    </row>
    <row r="4" spans="1:4" x14ac:dyDescent="0.25">
      <c r="A4" s="8" t="s">
        <v>27</v>
      </c>
      <c r="B4" s="8">
        <v>29</v>
      </c>
      <c r="C4" s="8">
        <v>60</v>
      </c>
      <c r="D4" s="9">
        <f t="shared" si="0"/>
        <v>0.48333333333333334</v>
      </c>
    </row>
    <row r="5" spans="1:4" x14ac:dyDescent="0.25">
      <c r="A5" s="8" t="s">
        <v>28</v>
      </c>
      <c r="B5" s="8">
        <v>32</v>
      </c>
      <c r="C5" s="8">
        <v>60</v>
      </c>
      <c r="D5" s="9">
        <f t="shared" si="0"/>
        <v>0.53333333333333333</v>
      </c>
    </row>
    <row r="6" spans="1:4" x14ac:dyDescent="0.25">
      <c r="A6" s="8" t="s">
        <v>29</v>
      </c>
      <c r="B6" s="8">
        <v>30</v>
      </c>
      <c r="C6" s="8">
        <v>60</v>
      </c>
      <c r="D6" s="9">
        <f t="shared" ref="D6:D7" si="1">B6/C6</f>
        <v>0.5</v>
      </c>
    </row>
    <row r="7" spans="1:4" x14ac:dyDescent="0.25">
      <c r="A7" s="8" t="s">
        <v>30</v>
      </c>
      <c r="B7" s="8">
        <v>31</v>
      </c>
      <c r="C7" s="8">
        <v>60</v>
      </c>
      <c r="D7" s="9">
        <f t="shared" si="1"/>
        <v>0.51666666666666672</v>
      </c>
    </row>
    <row r="8" spans="1:4" x14ac:dyDescent="0.25">
      <c r="A8" s="8" t="s">
        <v>19</v>
      </c>
      <c r="B8" s="8">
        <v>35</v>
      </c>
      <c r="C8" s="8">
        <v>60</v>
      </c>
      <c r="D8" s="9">
        <f t="shared" ref="D8:D22" si="2">B8/C8</f>
        <v>0.58333333333333337</v>
      </c>
    </row>
    <row r="9" spans="1:4" x14ac:dyDescent="0.25">
      <c r="A9" s="8" t="s">
        <v>20</v>
      </c>
      <c r="B9" s="8">
        <v>31</v>
      </c>
      <c r="C9" s="8">
        <v>60</v>
      </c>
      <c r="D9" s="9">
        <f t="shared" si="2"/>
        <v>0.51666666666666672</v>
      </c>
    </row>
    <row r="10" spans="1:4" x14ac:dyDescent="0.25">
      <c r="A10" s="8" t="s">
        <v>21</v>
      </c>
      <c r="B10" s="8">
        <v>37</v>
      </c>
      <c r="C10" s="8">
        <v>60</v>
      </c>
      <c r="D10" s="9">
        <f t="shared" si="2"/>
        <v>0.6166666666666667</v>
      </c>
    </row>
    <row r="11" spans="1:4" x14ac:dyDescent="0.25">
      <c r="A11" s="8" t="s">
        <v>22</v>
      </c>
      <c r="B11" s="8">
        <v>37</v>
      </c>
      <c r="C11" s="8">
        <v>60</v>
      </c>
      <c r="D11" s="9">
        <f t="shared" si="2"/>
        <v>0.6166666666666667</v>
      </c>
    </row>
    <row r="12" spans="1:4" x14ac:dyDescent="0.25">
      <c r="A12" s="8" t="s">
        <v>23</v>
      </c>
      <c r="B12" s="8">
        <v>44</v>
      </c>
      <c r="C12" s="8">
        <v>60</v>
      </c>
      <c r="D12" s="9">
        <f t="shared" si="2"/>
        <v>0.73333333333333328</v>
      </c>
    </row>
    <row r="13" spans="1:4" x14ac:dyDescent="0.25">
      <c r="A13" s="8" t="s">
        <v>31</v>
      </c>
      <c r="B13" s="8">
        <v>34</v>
      </c>
      <c r="C13" s="8">
        <v>60</v>
      </c>
      <c r="D13" s="9">
        <f t="shared" ref="D13:D17" si="3">B13/C13</f>
        <v>0.56666666666666665</v>
      </c>
    </row>
    <row r="14" spans="1:4" x14ac:dyDescent="0.25">
      <c r="A14" s="8" t="s">
        <v>32</v>
      </c>
      <c r="B14" s="8">
        <v>45</v>
      </c>
      <c r="C14" s="8">
        <v>60</v>
      </c>
      <c r="D14" s="9">
        <f t="shared" si="3"/>
        <v>0.75</v>
      </c>
    </row>
    <row r="15" spans="1:4" x14ac:dyDescent="0.25">
      <c r="A15" s="8" t="s">
        <v>32</v>
      </c>
      <c r="B15" s="8">
        <v>40</v>
      </c>
      <c r="C15" s="8">
        <v>60</v>
      </c>
      <c r="D15" s="9">
        <f t="shared" si="3"/>
        <v>0.66666666666666663</v>
      </c>
    </row>
    <row r="16" spans="1:4" x14ac:dyDescent="0.25">
      <c r="A16" s="8" t="s">
        <v>33</v>
      </c>
      <c r="B16" s="8">
        <v>49</v>
      </c>
      <c r="C16" s="8">
        <v>60</v>
      </c>
      <c r="D16" s="9">
        <f t="shared" si="3"/>
        <v>0.81666666666666665</v>
      </c>
    </row>
    <row r="17" spans="1:4" x14ac:dyDescent="0.25">
      <c r="A17" s="8" t="s">
        <v>34</v>
      </c>
      <c r="B17" s="8">
        <v>28</v>
      </c>
      <c r="C17" s="8">
        <v>37</v>
      </c>
      <c r="D17" s="9">
        <f t="shared" si="3"/>
        <v>0.7567567567567568</v>
      </c>
    </row>
    <row r="18" spans="1:4" x14ac:dyDescent="0.25">
      <c r="A18" s="8" t="s">
        <v>35</v>
      </c>
      <c r="B18" s="8">
        <v>43</v>
      </c>
      <c r="C18" s="8">
        <v>60</v>
      </c>
      <c r="D18" s="9">
        <f t="shared" si="2"/>
        <v>0.71666666666666667</v>
      </c>
    </row>
    <row r="19" spans="1:4" x14ac:dyDescent="0.25">
      <c r="A19" s="8" t="s">
        <v>35</v>
      </c>
      <c r="B19" s="8">
        <v>38</v>
      </c>
      <c r="C19" s="8">
        <v>60</v>
      </c>
      <c r="D19" s="9">
        <f t="shared" si="2"/>
        <v>0.6333333333333333</v>
      </c>
    </row>
    <row r="20" spans="1:4" x14ac:dyDescent="0.25">
      <c r="A20" s="8" t="s">
        <v>36</v>
      </c>
      <c r="B20" s="8">
        <v>41</v>
      </c>
      <c r="C20" s="8">
        <v>52</v>
      </c>
      <c r="D20" s="9">
        <f t="shared" si="2"/>
        <v>0.78846153846153844</v>
      </c>
    </row>
    <row r="21" spans="1:4" x14ac:dyDescent="0.25">
      <c r="A21" s="8" t="s">
        <v>37</v>
      </c>
      <c r="B21" s="8">
        <v>35</v>
      </c>
      <c r="C21" s="8">
        <v>44</v>
      </c>
      <c r="D21" s="9">
        <f t="shared" si="2"/>
        <v>0.79545454545454541</v>
      </c>
    </row>
    <row r="22" spans="1:4" x14ac:dyDescent="0.25">
      <c r="A22" s="8" t="s">
        <v>38</v>
      </c>
      <c r="B22" s="8">
        <v>39</v>
      </c>
      <c r="C22" s="8">
        <v>46</v>
      </c>
      <c r="D22" s="9">
        <f t="shared" si="2"/>
        <v>0.84782608695652173</v>
      </c>
    </row>
    <row r="23" spans="1:4" x14ac:dyDescent="0.25">
      <c r="A23" s="8" t="s">
        <v>39</v>
      </c>
      <c r="B23" s="8">
        <v>23</v>
      </c>
      <c r="C23" s="8">
        <v>42</v>
      </c>
      <c r="D23" s="9">
        <f t="shared" ref="D23" si="4">B23/C23</f>
        <v>0.54761904761904767</v>
      </c>
    </row>
    <row r="24" spans="1:4" x14ac:dyDescent="0.25">
      <c r="C24" s="10" t="s">
        <v>24</v>
      </c>
      <c r="D24" s="11">
        <f>AVERAGE(D2:D23)</f>
        <v>0.6410356655415943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Mnemosyne Flashcards</vt:lpstr>
      <vt:lpstr>CFA Question Bank</vt:lpstr>
      <vt:lpstr>Mock Exam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James McCullum</dc:creator>
  <cp:lastModifiedBy>Nicholas James McCullum</cp:lastModifiedBy>
  <dcterms:created xsi:type="dcterms:W3CDTF">2019-05-27T17:53:51Z</dcterms:created>
  <dcterms:modified xsi:type="dcterms:W3CDTF">2019-06-13T22:26:39Z</dcterms:modified>
</cp:coreProperties>
</file>