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1\Documents\TAMU\2020_Fall\ECEN 403-904\"/>
    </mc:Choice>
  </mc:AlternateContent>
  <xr:revisionPtr revIDLastSave="0" documentId="8_{2A077E45-0897-451B-B965-A57B7156F070}" xr6:coauthVersionLast="45" xr6:coauthVersionMax="45" xr10:uidLastSave="{00000000-0000-0000-0000-000000000000}"/>
  <bookViews>
    <workbookView xWindow="-120" yWindow="-120" windowWidth="29040" windowHeight="15840" xr2:uid="{3BB2ED06-BBBF-479A-AE7C-5DF3F2ECD0F5}"/>
  </bookViews>
  <sheets>
    <sheet name="BOM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7" i="2"/>
  <c r="G16" i="2"/>
  <c r="G4" i="2"/>
  <c r="G9" i="2"/>
  <c r="G10" i="2"/>
  <c r="G5" i="2"/>
  <c r="G3" i="2"/>
  <c r="G6" i="2"/>
  <c r="G7" i="2"/>
  <c r="G8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<sst xmlns="http://schemas.openxmlformats.org/spreadsheetml/2006/main" count="61" uniqueCount="59">
  <si>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</si>
  <si>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</si>
  <si>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</si>
  <si>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</si>
  <si>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</si>
  <si>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</si>
  <si>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</si>
  <si>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Simple 2.2" length flex sensor</t>
  </si>
  <si>
    <t>NDFP03N150CG</t>
  </si>
  <si>
    <t>1.5 kV 10.5 Ohm 2.5 A Power MOSFET</t>
  </si>
  <si>
    <t>https://www.mouser.com/ProductDetail/ON-Semiconductor/NDFPD1N150CG?qs=l5F7KFZg3O7malbbS2nYHw%3D%3D</t>
  </si>
  <si>
    <t>EKXL451ELL270MK2</t>
  </si>
  <si>
    <t>27 uF 450 Vdc ElectrolyticCapacitor</t>
  </si>
  <si>
    <t>https://www.mouser.com/ProductDetail/United-Chemi-Con/EKXL451ELL270MK20S?qs=r5DSvlrkXmJYrR1UgHU%2FlQ%3D%3D</t>
  </si>
  <si>
    <t>OM5155E-R58</t>
  </si>
  <si>
    <t>High voltage resistors</t>
  </si>
  <si>
    <t>ON5135E-R58</t>
  </si>
  <si>
    <t>GFCI Outlet Adapter (AMAZON PRIME FREE ONE DAY SHIPPING)</t>
  </si>
  <si>
    <t>6ft (2M) 18AWG (Power Extension Cord) Power Extension Cable 6 Feet (2 Meters) 3 Conductor (NEMA 5-15P to NEMA 5-15R) 10 Amp Power Cable ED69948</t>
  </si>
  <si>
    <t>https://www.amazon.com/eDragon-Power-Outlet-Extension-ED69948/dp/B00HYJFOH4/ref=sr_1_17?fst=as%3Aoff&amp;qid=1571324757&amp;refinements=p_n_feature_keywords_browse-bin%3A2798252011%2Cp_n_feature_keywords_two_browse-bin%3A7065059011&amp;rnid=3490941011&amp;s=hi&amp;sr=1-17</t>
  </si>
  <si>
    <t>3-Prong Extension Cord  (18 AWG)</t>
  </si>
  <si>
    <t>MC34151PG</t>
  </si>
  <si>
    <t>Inverting gate driver</t>
  </si>
  <si>
    <t>TB001-500-03BE</t>
  </si>
  <si>
    <t>Order Date</t>
  </si>
  <si>
    <t>51 kΩ  500 V 1/4 W Resistor</t>
  </si>
  <si>
    <t>https://www.mouser.com/ProductDetail/Vishay-Dale/CCF0751K0GKE36?qs=sGAEpiMZZMsPqMdJzcrNwnPpI93fAKplBuY3iCq7bqA%3D</t>
  </si>
  <si>
    <t>5.1 MΩ 1.6 kV 1/4 W Resistor</t>
  </si>
  <si>
    <t>https://www.mouser.com/ProductDetail/Vishay-BC-Components/VR25000005104JA100?qs=IoswXGX%2F9mU%2FkwHiAC619w%3D%3D</t>
  </si>
  <si>
    <t>MOSFETs</t>
  </si>
  <si>
    <t>3 Port Power Screw Terminal</t>
  </si>
  <si>
    <t>https://www.mouser.com/ProductDetail/CUI-Devices/TB001-500-03BE?qs=sGAEpiMZZMvZTcaMAxB2AHpdXjUJWjdtxkG6a2MVMQGDBP2Uh3V5pQ%3D%3D</t>
  </si>
  <si>
    <t>Power Terminals</t>
  </si>
  <si>
    <t>CFR-25JR-52-2K</t>
  </si>
  <si>
    <t>2 kΩ  250 V 1/4 W Resistor</t>
  </si>
  <si>
    <t>https://www.mouser.com/ProductDetail/Yageo/CFR-25JR-52-2K?qs=sGAEpiMZZMtlubZbdhIBICXBKsnvdtuN3EgjpBSer0E%3D</t>
  </si>
  <si>
    <t>Logic Resistors</t>
  </si>
  <si>
    <t>Black Test Point</t>
  </si>
  <si>
    <t>https://www.mouser.com/ProductDetail/Keystone-Electronics/5011?qs=sGAEpiMZZMtzcnMBgC2bs8Ww1YbjsP0n2cSj%2FlbS6VU%3D</t>
  </si>
  <si>
    <t>Black Test points</t>
  </si>
  <si>
    <t>Wall Outlet Switch</t>
  </si>
  <si>
    <t>https://www.amazon.com/GE-Grounded-Switch-Efficient-25511/dp/B0113VTPSW/ref=sr_1_4?keywords=outlet+switch&amp;qid=1582065257&amp;s=hi&amp;sr=1-4</t>
  </si>
  <si>
    <t>Wall outlet switch</t>
  </si>
  <si>
    <t>TRC 14650006-6 Shockshield White GFCI Plug with Surge Protection, Prefect for Power Tools, Portable Compact Size, Prevents Unmonitored Equipment Startup, Ideal for Indoor Use, 120V/15A</t>
  </si>
  <si>
    <t>https://www.amazon.com/TRC-14650006-6-Shockshield-Protection-Unmonitored/dp/B000XVG72G/ref=sr_1_6?dchild=1&amp;keywords=gfci+adapter&amp;qid=1602128652&amp;sr=8-6</t>
  </si>
  <si>
    <t>https://www.mouser.com/ProductDetail/ON-Semiconductor/MC34151PG?qs=%2Fha2pyFadugDju0Vn66Pl%2FBJeYVA9HhaXbfbfVzR3bQ%3D</t>
  </si>
  <si>
    <t>TRC 14650006-6</t>
  </si>
  <si>
    <t>ED69948</t>
  </si>
  <si>
    <t>SEN-08606</t>
  </si>
  <si>
    <t>Flex Sensor 4.5"</t>
  </si>
  <si>
    <t>Flex Sensor 2.2"</t>
  </si>
  <si>
    <t>SEN-10264</t>
  </si>
  <si>
    <t>Simple 4.5" length flex sensor</t>
  </si>
  <si>
    <t>https://www.sparkfun.com/products/8606</t>
  </si>
  <si>
    <t>https://www.sparkfun.com/products/10264</t>
  </si>
  <si>
    <t>27 uF Capcitors</t>
  </si>
  <si>
    <t>Order Total Cost</t>
  </si>
  <si>
    <t>Spent to date</t>
  </si>
  <si>
    <t>Remaining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</si>
</sst>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Calibri"/>
    </font>
    <font>
      <sz val="10"/>
      <color rgb="FF333333"/>
      <name val="Arial"/>
    </font>
    <font>
      <sz val="11"/>
      <color rgb="FF000000"/>
      <name val="Calibri"/>
    </font>
    <font>
      <sz val="10"/>
      <color theme="1"/>
      <name val="Inherit"/>
    </font>
    <font>
      <sz val="10"/>
      <name val="Inherit"/>
    </font>
    <font>
      <sz val="10"/>
      <color rgb="FF111111"/>
      <name val="Arial"/>
    </font>
    <font>
      <u/>
      <sz val="11"/>
      <color theme="10"/>
      <name val="Calibri"/>
      <family val="2"/>
      <scheme val="minor"/>
    </font>
    <font>
      <sz val="11"/>
      <name val="Arial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8" fontId="0" fillId="0" borderId="0" xfId="0" applyNumberFormat="1"/>
    <xf numFmtId="164" fontId="3" fillId="0" borderId="0" xfId="0" applyNumberFormat="1" applyFont="1" applyAlignment="1">
      <alignment horizontal="right"/>
    </xf>
    <xf numFmtId="0" fontId="8" fillId="0" borderId="0" xfId="2"/>
    <xf numFmtId="0" fontId="4" fillId="0" borderId="0" xfId="0" applyFont="1"/>
    <xf numFmtId="164" fontId="0" fillId="0" borderId="0" xfId="0" applyNumberFormat="1"/>
    <xf numFmtId="0" fontId="8" fillId="0" borderId="0" xfId="2" applyAlignment="1"/>
    <xf numFmtId="0" fontId="9" fillId="0" borderId="0" xfId="0" applyFont="1"/>
    <xf numFmtId="14" fontId="10" fillId="0" borderId="0" xfId="0" applyNumberFormat="1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0" fillId="0" borderId="0" xfId="0" applyNumberFormat="1" applyFill="1" applyBorder="1"/>
    <xf numFmtId="0" fontId="11" fillId="0" borderId="0" xfId="0" applyFont="1"/>
    <xf numFmtId="0" fontId="8" fillId="0" borderId="0" xfId="2" applyAlignment="1">
      <alignment horizontal="left"/>
    </xf>
    <xf numFmtId="0" fontId="12" fillId="0" borderId="0" xfId="0" applyFont="1"/>
    <xf numFmtId="0" fontId="0" fillId="0" borderId="0" xfId="0" applyFont="1"/>
    <xf numFmtId="0" fontId="13" fillId="0" borderId="0" xfId="0" applyFont="1"/>
  </cellXfs>
  <cellStyles count="3">
    <cellStyle name="Hyperlink" xfId="2" builtinId="8"/>
    <cellStyle name="Normal" xfId="0" builtinId="0"/>
    <cellStyle name="Normal 2" xfId="1" xr:uid="{C2D72D22-604B-48C9-97D4-19292CE34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eDragon-Power-Outlet-Extension-ED69948/dp/B00HYJFOH4/ref=sr_1_17?fst=as%3Aoff&amp;qid=1571324757&amp;refinements=p_n_feature_keywords_browse-bin%3A2798252011%2Cp_n_feature_keywords_two_browse-bin%3A7065059011&amp;rnid=3490941011&amp;s=hi&amp;sr=1-17" TargetMode="External"/><Relationship Id="rId13" Type="http://schemas.openxmlformats.org/officeDocument/2006/relationships/hyperlink" Target="https://www.mouser.com/ProductDetail/Vishay-Dale/CCF0751K0GKE36?qs=sGAEpiMZZMsPqMdJzcrNwnPpI93fAKplBuY3iCq7bqA%3D" TargetMode="External"/><Relationship Id="rId3" Type="http://schemas.openxmlformats.org/officeDocument/2006/relationships/hyperlink" Target="https://www.mouser.com/ProductDetail/CUI-Devices/TB001-500-03BE?qs=sGAEpiMZZMvZTcaMAxB2AHpdXjUJWjdtxkG6a2MVMQGDBP2Uh3V5pQ%3D%3D" TargetMode="External"/><Relationship Id="rId7" Type="http://schemas.openxmlformats.org/officeDocument/2006/relationships/hyperlink" Target="https://www.amazon.com/TRC-14650006-6-Shockshield-Protection-Unmonitored/dp/B000XVG72G/ref=sr_1_6?dchild=1&amp;keywords=gfci+adapter&amp;qid=1602128652&amp;sr=8-6" TargetMode="External"/><Relationship Id="rId12" Type="http://schemas.openxmlformats.org/officeDocument/2006/relationships/hyperlink" Target="https://www.mouser.com/ProductDetail/United-Chemi-Con/EKXL451ELL270MK20S?qs=r5DSvlrkXmJYrR1UgHU%2FlQ%3D%3D" TargetMode="External"/><Relationship Id="rId2" Type="http://schemas.openxmlformats.org/officeDocument/2006/relationships/hyperlink" Target="https://www.mouser.com/ProductDetail/ON-Semiconductor/NDFPD1N150CG?qs=l5F7KFZg3O7malbbS2nYHw%3D%3D" TargetMode="External"/><Relationship Id="rId1" Type="http://schemas.openxmlformats.org/officeDocument/2006/relationships/hyperlink" Target="https://www.sparkfun.com/products/10264" TargetMode="External"/><Relationship Id="rId6" Type="http://schemas.openxmlformats.org/officeDocument/2006/relationships/hyperlink" Target="https://www.amazon.com/GE-Grounded-Switch-Efficient-25511/dp/B0113VTPSW/ref=sr_1_4?keywords=outlet+switch&amp;qid=1582065257&amp;s=hi&amp;sr=1-4" TargetMode="External"/><Relationship Id="rId11" Type="http://schemas.openxmlformats.org/officeDocument/2006/relationships/hyperlink" Target="https://www.mouser.com/ProductDetail/ON-Semiconductor/MC34151PG?qs=%2Fha2pyFadugDju0Vn66Pl%2FBJeYVA9HhaXbfbfVzR3bQ%3D" TargetMode="External"/><Relationship Id="rId5" Type="http://schemas.openxmlformats.org/officeDocument/2006/relationships/hyperlink" Target="https://www.mouser.com/ProductDetail/Keystone-Electronics/5011?qs=sGAEpiMZZMtzcnMBgC2bs8Ww1YbjsP0n2cSj%2FlbS6VU%3D" TargetMode="External"/><Relationship Id="rId10" Type="http://schemas.openxmlformats.org/officeDocument/2006/relationships/hyperlink" Target="https://www.mouser.com/ProductDetail/Vishay-BC-Components/VR25000005104JA100?qs=IoswXGX%2F9mU%2FkwHiAC619w%3D%3D" TargetMode="External"/><Relationship Id="rId4" Type="http://schemas.openxmlformats.org/officeDocument/2006/relationships/hyperlink" Target="https://www.mouser.com/ProductDetail/Yageo/CFR-25JR-52-2K?qs=sGAEpiMZZMtlubZbdhIBICXBKsnvdtuN3EgjpBSer0E%3D" TargetMode="External"/><Relationship Id="rId9" Type="http://schemas.openxmlformats.org/officeDocument/2006/relationships/hyperlink" Target="https://www.sparkfun.com/products/860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A664-0821-4A8F-8EE5-333AE9C1D82D}">
  <dimension ref="A1:H18"/>
  <sheetViews>
    <sheetView tabSelected="1" workbookViewId="0">
      <selection activeCell="B23" sqref="B23"/>
    </sheetView>
  </sheetViews>
  <sheetFormatPr defaultRowHeight="15"/>
  <cols>
    <col min="1" max="1" width="10.7109375" bestFit="1" customWidth="1"/>
    <col min="2" max="2" width="17.5703125" bestFit="1" customWidth="1"/>
    <col min="3" max="3" width="67.28515625" customWidth="1"/>
    <col min="4" max="4" width="46.42578125" customWidth="1"/>
    <col min="5" max="5" width="12.28515625" bestFit="1" customWidth="1"/>
    <col min="6" max="6" width="17.42578125" bestFit="1" customWidth="1"/>
    <col min="7" max="7" width="9.7109375" bestFit="1" customWidth="1"/>
    <col min="8" max="8" width="15.85546875" bestFit="1" customWidth="1"/>
  </cols>
  <sheetData>
    <row r="1" spans="1:8">
      <c r="A1" s="1" t="s">
        <v>24</v>
      </c>
      <c r="B1" s="1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B2" s="4" t="s">
        <v>51</v>
      </c>
      <c r="C2" s="19" t="s">
        <v>50</v>
      </c>
      <c r="D2" s="7" t="s">
        <v>54</v>
      </c>
      <c r="E2" s="5">
        <v>8.9499999999999993</v>
      </c>
      <c r="F2" s="22">
        <v>15</v>
      </c>
      <c r="G2" s="6">
        <f t="shared" ref="G2:G14" si="0">E2*F2</f>
        <v>134.25</v>
      </c>
      <c r="H2" t="s">
        <v>7</v>
      </c>
    </row>
    <row r="3" spans="1:8">
      <c r="B3" s="4" t="s">
        <v>48</v>
      </c>
      <c r="C3" s="19" t="s">
        <v>49</v>
      </c>
      <c r="D3" s="7" t="s">
        <v>53</v>
      </c>
      <c r="E3" s="5">
        <v>15.95</v>
      </c>
      <c r="F3" s="22">
        <v>5</v>
      </c>
      <c r="G3" s="6">
        <f t="shared" si="0"/>
        <v>79.75</v>
      </c>
      <c r="H3" t="s">
        <v>52</v>
      </c>
    </row>
    <row r="4" spans="1:8" ht="15.75" customHeight="1">
      <c r="A4" s="4"/>
      <c r="B4" s="21" t="s">
        <v>16</v>
      </c>
      <c r="C4" s="19" t="s">
        <v>25</v>
      </c>
      <c r="D4" s="7" t="s">
        <v>26</v>
      </c>
      <c r="E4" s="9">
        <v>0.04</v>
      </c>
      <c r="F4" s="22">
        <v>100</v>
      </c>
      <c r="G4" s="6">
        <f t="shared" si="0"/>
        <v>4</v>
      </c>
      <c r="H4" t="s">
        <v>15</v>
      </c>
    </row>
    <row r="5" spans="1:8" ht="15.75" customHeight="1">
      <c r="A5" s="4"/>
      <c r="B5" s="8" t="s">
        <v>14</v>
      </c>
      <c r="C5" s="11" t="s">
        <v>27</v>
      </c>
      <c r="D5" s="7" t="s">
        <v>28</v>
      </c>
      <c r="E5" s="5">
        <v>0.16</v>
      </c>
      <c r="F5" s="22">
        <v>20</v>
      </c>
      <c r="G5" s="6">
        <f t="shared" si="0"/>
        <v>3.2</v>
      </c>
      <c r="H5" t="s">
        <v>15</v>
      </c>
    </row>
    <row r="6" spans="1:8">
      <c r="A6" s="4"/>
      <c r="B6" s="13" t="s">
        <v>8</v>
      </c>
      <c r="C6" s="11" t="s">
        <v>9</v>
      </c>
      <c r="D6" s="20" t="s">
        <v>10</v>
      </c>
      <c r="E6" s="5">
        <v>1.47</v>
      </c>
      <c r="F6" s="23">
        <v>25</v>
      </c>
      <c r="G6" s="6">
        <f t="shared" si="0"/>
        <v>36.75</v>
      </c>
      <c r="H6" t="s">
        <v>29</v>
      </c>
    </row>
    <row r="7" spans="1:8">
      <c r="A7" s="4"/>
      <c r="B7" s="14" t="s">
        <v>23</v>
      </c>
      <c r="C7" s="11" t="s">
        <v>30</v>
      </c>
      <c r="D7" s="7" t="s">
        <v>31</v>
      </c>
      <c r="E7" s="5">
        <v>0.33100000000000002</v>
      </c>
      <c r="F7" s="23">
        <v>10</v>
      </c>
      <c r="G7" s="6">
        <f t="shared" si="0"/>
        <v>3.31</v>
      </c>
      <c r="H7" t="s">
        <v>32</v>
      </c>
    </row>
    <row r="8" spans="1:8">
      <c r="A8" s="4"/>
      <c r="B8" s="15" t="s">
        <v>33</v>
      </c>
      <c r="C8" s="11" t="s">
        <v>34</v>
      </c>
      <c r="D8" s="7" t="s">
        <v>35</v>
      </c>
      <c r="E8" s="5">
        <v>0.05</v>
      </c>
      <c r="F8" s="23">
        <v>20</v>
      </c>
      <c r="G8" s="6">
        <f t="shared" si="0"/>
        <v>1</v>
      </c>
      <c r="H8" t="s">
        <v>36</v>
      </c>
    </row>
    <row r="9" spans="1:8" ht="15.75" customHeight="1">
      <c r="A9" s="4"/>
      <c r="B9" s="21" t="s">
        <v>11</v>
      </c>
      <c r="C9" s="19" t="s">
        <v>12</v>
      </c>
      <c r="D9" s="7" t="s">
        <v>13</v>
      </c>
      <c r="E9" s="5">
        <v>0.751</v>
      </c>
      <c r="F9" s="22">
        <v>16</v>
      </c>
      <c r="G9" s="5">
        <f t="shared" si="0"/>
        <v>12.016</v>
      </c>
      <c r="H9" t="s">
        <v>55</v>
      </c>
    </row>
    <row r="10" spans="1:8" ht="15.75" customHeight="1">
      <c r="A10" s="4"/>
      <c r="B10" s="18" t="s">
        <v>21</v>
      </c>
      <c r="C10" s="12" t="s">
        <v>22</v>
      </c>
      <c r="D10" s="7" t="s">
        <v>45</v>
      </c>
      <c r="E10" s="5">
        <v>1.2</v>
      </c>
      <c r="F10" s="22">
        <v>10</v>
      </c>
      <c r="G10" s="6">
        <f>E10*F10</f>
        <v>12</v>
      </c>
      <c r="H10" t="s">
        <v>22</v>
      </c>
    </row>
    <row r="11" spans="1:8">
      <c r="A11" s="4"/>
      <c r="B11" s="16">
        <v>5011</v>
      </c>
      <c r="C11" s="11" t="s">
        <v>37</v>
      </c>
      <c r="D11" s="7" t="s">
        <v>38</v>
      </c>
      <c r="E11" s="5">
        <v>0.33500000000000002</v>
      </c>
      <c r="F11" s="23">
        <v>20</v>
      </c>
      <c r="G11" s="6">
        <f t="shared" si="0"/>
        <v>6.7</v>
      </c>
      <c r="H11" t="s">
        <v>39</v>
      </c>
    </row>
    <row r="12" spans="1:8">
      <c r="A12" s="4"/>
      <c r="B12" s="17">
        <v>25511</v>
      </c>
      <c r="C12" s="11" t="s">
        <v>40</v>
      </c>
      <c r="D12" s="10" t="s">
        <v>41</v>
      </c>
      <c r="E12" s="5">
        <v>6.76</v>
      </c>
      <c r="F12" s="23">
        <v>1</v>
      </c>
      <c r="G12" s="6">
        <f t="shared" si="0"/>
        <v>6.76</v>
      </c>
      <c r="H12" t="s">
        <v>42</v>
      </c>
    </row>
    <row r="13" spans="1:8">
      <c r="A13" s="4"/>
      <c r="B13" s="18" t="s">
        <v>46</v>
      </c>
      <c r="C13" s="12" t="s">
        <v>43</v>
      </c>
      <c r="D13" s="7" t="s">
        <v>44</v>
      </c>
      <c r="E13" s="5">
        <v>21.95</v>
      </c>
      <c r="F13" s="22">
        <v>1</v>
      </c>
      <c r="G13" s="6">
        <f t="shared" si="0"/>
        <v>21.95</v>
      </c>
      <c r="H13" t="s">
        <v>17</v>
      </c>
    </row>
    <row r="14" spans="1:8">
      <c r="A14" s="4"/>
      <c r="B14" s="18" t="s">
        <v>47</v>
      </c>
      <c r="C14" s="12" t="s">
        <v>18</v>
      </c>
      <c r="D14" s="7" t="s">
        <v>19</v>
      </c>
      <c r="E14" s="5">
        <v>6.94</v>
      </c>
      <c r="F14" s="22">
        <v>1</v>
      </c>
      <c r="G14" s="6">
        <f t="shared" si="0"/>
        <v>6.94</v>
      </c>
      <c r="H14" t="s">
        <v>20</v>
      </c>
    </row>
    <row r="16" spans="1:8">
      <c r="F16" t="s">
        <v>56</v>
      </c>
      <c r="G16" s="9">
        <f>SUM(G2:G14)</f>
        <v>328.62599999999998</v>
      </c>
    </row>
    <row r="17" spans="6:7">
      <c r="F17" t="s">
        <v>57</v>
      </c>
      <c r="G17" s="9">
        <f>SUM(G2:G14)</f>
        <v>328.62599999999998</v>
      </c>
    </row>
    <row r="18" spans="6:7">
      <c r="F18" t="s">
        <v>58</v>
      </c>
      <c r="G18" s="9">
        <f>400-G17</f>
        <v>71.374000000000024</v>
      </c>
    </row>
  </sheetData>
  <hyperlinks>
    <hyperlink ref="D2" r:id="rId1" xr:uid="{CF897351-AAD7-4F32-9240-3E62A875C76F}"/>
    <hyperlink ref="D6" r:id="rId2" xr:uid="{9C4BE35F-8E74-4357-B2E7-241A8AB1A1FB}"/>
    <hyperlink ref="D7" r:id="rId3" xr:uid="{0E23603C-9AE2-499D-B224-7A05247EC6A4}"/>
    <hyperlink ref="D8" r:id="rId4" xr:uid="{468C7C61-C26C-4AC2-BB28-E483ACD6EAF6}"/>
    <hyperlink ref="D11" r:id="rId5" xr:uid="{8C2D3027-AB60-405A-992D-CC921879A129}"/>
    <hyperlink ref="D12" r:id="rId6" xr:uid="{2737A26F-2D6C-4263-A885-DDE1B84739AF}"/>
    <hyperlink ref="D13" r:id="rId7" xr:uid="{5D627FB5-77E5-4F8F-914F-FE6451F7BA54}"/>
    <hyperlink ref="D14" r:id="rId8" xr:uid="{65903707-E500-4F24-9902-66C2297A2F09}"/>
    <hyperlink ref="D3" r:id="rId9" xr:uid="{282E0156-07E2-40A7-B87C-ECB6AF58C2F4}"/>
    <hyperlink ref="D5" r:id="rId10" xr:uid="{1952D85D-2AAD-4A1F-8BE3-C67D55E112EA}"/>
    <hyperlink ref="D10" r:id="rId11" xr:uid="{CE23EB21-0930-419C-A8C7-7D05C826C9FE}"/>
    <hyperlink ref="D9" r:id="rId12" xr:uid="{4F07BB8F-800B-4B88-BA6B-783EC4D9469F}"/>
    <hyperlink ref="D4" r:id="rId13" xr:uid="{F62ADF8E-3E68-4DA5-A7F7-FAB6E9AF7231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Minton</dc:creator>
  <cp:lastModifiedBy>Nicholas Minton</cp:lastModifiedBy>
  <dcterms:created xsi:type="dcterms:W3CDTF">2020-10-07T22:39:09Z</dcterms:created>
  <dcterms:modified xsi:type="dcterms:W3CDTF">2020-10-08T14:57:43Z</dcterms:modified>
</cp:coreProperties>
</file>