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nick1\Documents\TAMU\2020_Fall\ECEN 403-904\old\"/>
    </mc:Choice>
  </mc:AlternateContent>
  <xr:revisionPtr revIDLastSave="0" documentId="8_{324D99DC-0951-450E-BDCE-1C7FD190FFCE}" xr6:coauthVersionLast="45" xr6:coauthVersionMax="45" xr10:uidLastSave="{00000000-0000-0000-0000-000000000000}"/>
  <bookViews>
    <workbookView xWindow="-23148" yWindow="5184" windowWidth="23256" windowHeight="12576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i62sDa8yqj3BSw3YGUmZWm0IhE7A=="/>
    </ext>
  </extLst>
</workbook>
</file>

<file path=xl/calcChain.xml><?xml version="1.0" encoding="utf-8"?>
<calcChain xmlns="http://schemas.openxmlformats.org/spreadsheetml/2006/main">
  <c r="G37" i="1" l="1"/>
  <c r="G36" i="1"/>
  <c r="G35" i="1"/>
  <c r="G34" i="1"/>
  <c r="G33" i="1"/>
  <c r="G32" i="1"/>
  <c r="G31" i="1"/>
  <c r="G30" i="1"/>
  <c r="G29" i="1"/>
  <c r="G39" i="1" s="1"/>
  <c r="G23" i="1"/>
  <c r="G25" i="1" s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17" i="1" s="1"/>
  <c r="G18" i="1" s="1"/>
  <c r="G19" i="1" s="1"/>
  <c r="G2" i="1"/>
  <c r="G26" i="1" l="1"/>
  <c r="G27" i="1" s="1"/>
  <c r="G40" i="1"/>
  <c r="G41" i="1" s="1"/>
</calcChain>
</file>

<file path=xl/sharedStrings.xml><?xml version="1.0" encoding="utf-8"?>
<sst xmlns="http://schemas.openxmlformats.org/spreadsheetml/2006/main" count="106" uniqueCount="89">
  <si>
    <t>Order Date</t>
  </si>
  <si>
    <t>Part Number</t>
  </si>
  <si>
    <t>Item Name</t>
  </si>
  <si>
    <t>Location to Buy From</t>
  </si>
  <si>
    <t>Cost per Part</t>
  </si>
  <si>
    <t>Quantity</t>
  </si>
  <si>
    <t>Total Cost</t>
  </si>
  <si>
    <t>Item Description</t>
  </si>
  <si>
    <t>RB-Spa-989</t>
  </si>
  <si>
    <t>2.2" 10K Flexible Sensor</t>
  </si>
  <si>
    <t>https://www.robotshop.com/en/22-10k-flexible-sensor.html</t>
  </si>
  <si>
    <t>Simple 2.2" length flex sensor</t>
  </si>
  <si>
    <t>Wood Artist Drawing Manikin Articulated Mannequin with Wooden Flexible Fingers 10" Right Hand</t>
  </si>
  <si>
    <t>https://www.amazon.com/Drawing-Manikin-Articulated-Mannequin-Flexible/dp/B0783NSNNW/ref=sr_1_9?keywords=art+mannequin+hand&amp;qid=1568755667&amp;s=gateway&amp;sr=8-9#customerReviews</t>
  </si>
  <si>
    <t>Manequin hand for glove modeling</t>
  </si>
  <si>
    <t>Professional Heat Resistant Glove for Hair Styling Heat Blocking for Curling, Flat Iron and Curling Wand Suitable for Left and Right Hands, 2 Pieces, Pink Edge</t>
  </si>
  <si>
    <t>https://www.amazon.com/Professional-Resistant-Styling-Blocking-Suitable/dp/B07NZD1YFF/ref=sr_1_7?keywords=curling%2Biron%2Bglove&amp;qid=1569349927&amp;s=gateway&amp;sr=8-7&amp;th=1</t>
  </si>
  <si>
    <t>Gloves</t>
  </si>
  <si>
    <t>300 Series Stainless Steel Shim Stock, Unpolished (Mill) Finish, Hard Temper, ASTM A666, 0.005" Thickness, 6" Width, 50" Length</t>
  </si>
  <si>
    <t>https://www.amazon.com/Stainless-Unpolished-Finish-Temper-Thickness/dp/B000PS8U1I/ref=sr_1_1?crid=3OEJJOOKYRHDB&amp;keywords=stainless+steel+shim+stock&amp;qid=1569299368&amp;s=industrial&amp;sprefix=stainless+steel+shim%2Cindustrial%2C160&amp;sr=1-1</t>
  </si>
  <si>
    <t>Steel electrode material</t>
  </si>
  <si>
    <t>473-9410-3ML-ND</t>
  </si>
  <si>
    <t>MG Chemicals 9410-3ML</t>
  </si>
  <si>
    <t>https://www.digikey.com/product-detail/en/mg-chemicals/9410-3ML/473-9410-3ML-ND/10222582</t>
  </si>
  <si>
    <t>Conductive adhesive</t>
  </si>
  <si>
    <t>CS Hyde Kapton (Polyimide) Film, Non-Adhesive, 1 mil, Amber, 12" x 12"</t>
  </si>
  <si>
    <t>https://www.amazon.com/Hyde-Kapton-Polyimide-Non-Adhesive-Amber/dp/B0032AM6EI/ref=sr_1_1?keywords=non+adhesive+kapton+film&amp;qid=1569298856&amp;s=gateway&amp;sr=8-1</t>
  </si>
  <si>
    <t>Dielectric material for ESBrake modules</t>
  </si>
  <si>
    <t>NDFP03N150CG</t>
  </si>
  <si>
    <t>1.5 kV 10.5 Ohm 2.5 A Power MOSFET</t>
  </si>
  <si>
    <t>https://www.mouser.com/ProductDetail/ON-Semiconductor/NDFPD1N150CG?qs=l5F7KFZg3O7malbbS2nYHw%3D%3D</t>
  </si>
  <si>
    <t>MC34152PG</t>
  </si>
  <si>
    <t>1.5 A High Speed Dual Non-Inv Driver</t>
  </si>
  <si>
    <t>https://www.mouser.com/ProductDetail/ON-Semiconductor/MC34152PG?qs=sGAEpiMZZMvQcoNRkxSQkr4%2FZMQozr4h3Kq3uDtbmUs%3D</t>
  </si>
  <si>
    <t>1N5408-G</t>
  </si>
  <si>
    <t>1k Vrv 1 Vd 200 Asurge 3 A</t>
  </si>
  <si>
    <t>https://www.mouser.com/ProductDetail/ON-Semiconductor/1N5408G?qs=y2kkmE52mdNSk5Yfm4A7Zg%3D%3D</t>
  </si>
  <si>
    <t>C4GAJUD4500AA3J</t>
  </si>
  <si>
    <t>5 uF 400 Vac 700 Vdc FilmCapacitor</t>
  </si>
  <si>
    <t>https://www.mouser.com/ProductDetail/KEMET/C4GAJUD4500AA3J?qs=pqRVuuzkf6Zt4mP5khBlrw%3D%3D</t>
  </si>
  <si>
    <t>EKXL451ELL270MK2</t>
  </si>
  <si>
    <t>27 uF 450 Vdc ElectrolyticCapacitor</t>
  </si>
  <si>
    <t>https://www.mouser.com/ProductDetail/United-Chemi-Con/EKXL451ELL270MK20S?qs=r5DSvlrkXmJYrR1UgHU%2FlQ%3D%3D</t>
  </si>
  <si>
    <t>OM5155E-R58</t>
  </si>
  <si>
    <t>5.1 MΩ 500V 1W Resistor</t>
  </si>
  <si>
    <t>https://www.mouser.com/ProductDetail/Ohmite/OM5155E-R58?qs=AkUtuiJmyfmJfiEAKq%252B3GA%3D%3D</t>
  </si>
  <si>
    <t>CMF60255R00FKEA</t>
  </si>
  <si>
    <t>225 Ω 500 V 1 W Resistor</t>
  </si>
  <si>
    <t>https://www.mouser.com/ProductDetail/Vishay-Dale/CMF60255R00FKEA?qs=sGAEpiMZZMtlubZbdhIBIOxRN6V7IVS8xziqd08fo%2Fc%3D</t>
  </si>
  <si>
    <t>High voltage resistors</t>
  </si>
  <si>
    <t>ON5135E-R58</t>
  </si>
  <si>
    <t>51 kΩ  500 V 2 W Resistor</t>
  </si>
  <si>
    <t>https://www.mouser.com/ProductDetail/Ohmite/ON5135E-R58?qs=sGAEpiMZZMtlubZbdhIBIDvWcNDqMrFV8hEeFh3kshA%3D</t>
  </si>
  <si>
    <t>Order Total Cost:</t>
  </si>
  <si>
    <t>Spent to Date:</t>
  </si>
  <si>
    <t>Remaining Budget:</t>
  </si>
  <si>
    <t xml:space="preserve">Yellow Jacket 2762, 120-Volt, 15-Amps, 1800-Watts Single Outlet GFCI Adapter, For Indoor Use With Manual Reset, Black
</t>
  </si>
  <si>
    <t>https://www.amazon.com/Yellow-Jacket-2762-1-Outlet-Adapter/dp/B000MM3Z6C/ref=sr_1_4?keywords=gfci+outlet+adapter&amp;qid=1571323503&amp;rnid=2470954011&amp;sr=8-4</t>
  </si>
  <si>
    <t>GFCI Outlet Adapter (AMAZON PRIME FREE ONE DAY SHIPPING)</t>
  </si>
  <si>
    <t>6ft (2M) 18AWG (Power Extension Cord) Power Extension Cable 6 Feet (2 Meters) 3 Conductor (NEMA 5-15P to NEMA 5-15R) 10 Amp Power Cable ED69948</t>
  </si>
  <si>
    <t>https://www.amazon.com/eDragon-Power-Outlet-Extension-ED69948/dp/B00HYJFOH4/ref=sr_1_17?fst=as%3Aoff&amp;qid=1571324757&amp;refinements=p_n_feature_keywords_browse-bin%3A2798252011%2Cp_n_feature_keywords_two_browse-bin%3A7065059011&amp;rnid=3490941011&amp;s=hi&amp;sr=1-17</t>
  </si>
  <si>
    <t>3-Prong Extension Cord  (18 AWG)</t>
  </si>
  <si>
    <t>MC34151PG</t>
  </si>
  <si>
    <t>Inverting gate driver</t>
  </si>
  <si>
    <t>https://www.mouser.com/ProductDetail/ON-Semiconductor/MC34151PG?qs=sGAEpiMZZMvQcoNRkxSQkr4%2FZMQozr4hmUXeAWJQtvo%3D</t>
  </si>
  <si>
    <t>Spent to Date</t>
  </si>
  <si>
    <t>51 kΩ  500 V 1/4 W Resistor</t>
  </si>
  <si>
    <t>https://www.mouser.com/ProductDetail/Vishay-Dale/CCF0751K0GKE36?qs=sGAEpiMZZMsPqMdJzcrNwnPpI93fAKplBuY3iCq7bqA%3D</t>
  </si>
  <si>
    <t>5.1 MΩ 1.6 kV 1/4 W Resistor</t>
  </si>
  <si>
    <t>https://www.mouser.com/ProductDetail/Vishay-BC-Components/VR25000005104JA100?qs=IoswXGX%2F9mU%2FkwHiAC619w%3D%3D</t>
  </si>
  <si>
    <t>MOSFETs</t>
  </si>
  <si>
    <t>Film Cap</t>
  </si>
  <si>
    <t>TB001-500-03BE</t>
  </si>
  <si>
    <t>3 Port Power Screw Terminal</t>
  </si>
  <si>
    <t>https://www.mouser.com/ProductDetail/CUI-Devices/TB001-500-03BE?qs=sGAEpiMZZMvZTcaMAxB2AHpdXjUJWjdtxkG6a2MVMQGDBP2Uh3V5pQ%3D%3D</t>
  </si>
  <si>
    <t>Power Terminals</t>
  </si>
  <si>
    <t>CFR-25JR-52-2K</t>
  </si>
  <si>
    <t>2 kΩ  250 V 1/4 W Resistor</t>
  </si>
  <si>
    <t>https://www.mouser.com/ProductDetail/Yageo/CFR-25JR-52-2K?qs=sGAEpiMZZMtlubZbdhIBICXBKsnvdtuN3EgjpBSer0E%3D</t>
  </si>
  <si>
    <t>Logic Resistors</t>
  </si>
  <si>
    <t>Red Test Point</t>
  </si>
  <si>
    <t>https://www.mouser.com/ProductDetail/Keystone-Electronics/5010?qs=sGAEpiMZZMtzcnMBgC2bs8Ww1YbjsP0nS%252BwlsjAaJqg%3D</t>
  </si>
  <si>
    <t>Red test point</t>
  </si>
  <si>
    <t>Black Test Point</t>
  </si>
  <si>
    <t>https://www.mouser.com/ProductDetail/Keystone-Electronics/5011?qs=sGAEpiMZZMtzcnMBgC2bs8Ww1YbjsP0n2cSj%2FlbS6VU%3D</t>
  </si>
  <si>
    <t>Black Test points</t>
  </si>
  <si>
    <t>Wall Outlet Switch</t>
  </si>
  <si>
    <t>https://www.amazon.com/GE-Grounded-Switch-Efficient-25511/dp/B0113VTPSW/ref=sr_1_4?keywords=outlet+switch&amp;qid=1582065257&amp;s=hi&amp;sr=1-4</t>
  </si>
  <si>
    <t>Wall outlet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</si>
</sst>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2">
    <font>
      <sz val="10"/>
      <color rgb="FF000000"/>
      <name val="Arial"/>
    </font>
    <font>
      <sz val="10"/>
      <color rgb="FF000000"/>
      <name val="Calibri"/>
    </font>
    <font>
      <u/>
      <sz val="10"/>
      <color rgb="FF0563C1"/>
      <name val="Arial"/>
    </font>
    <font>
      <sz val="10"/>
      <color rgb="FF333333"/>
      <name val="Arial"/>
    </font>
    <font>
      <sz val="11"/>
      <color rgb="FFFF0000"/>
      <name val="Arial"/>
    </font>
    <font>
      <u/>
      <sz val="10"/>
      <color rgb="FF0563C1"/>
      <name val="Arial"/>
    </font>
    <font>
      <sz val="11"/>
      <color rgb="FF4A86E8"/>
      <name val="Arial"/>
    </font>
    <font>
      <sz val="11"/>
      <color rgb="FF000000"/>
      <name val="Calibri"/>
    </font>
    <font>
      <sz val="11"/>
      <color rgb="FFFF9900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0"/>
      <color rgb="FF000000"/>
      <name val="Calibri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Calibri"/>
    </font>
    <font>
      <sz val="10"/>
      <color rgb="FF333333"/>
      <name val="Arial"/>
    </font>
    <font>
      <sz val="10"/>
      <color theme="1"/>
      <name val="Inherit"/>
    </font>
    <font>
      <sz val="10"/>
      <name val="Inherit"/>
    </font>
    <font>
      <sz val="10"/>
      <color rgb="FF111111"/>
      <name val="Arial"/>
    </font>
    <font>
      <u/>
      <sz val="10"/>
      <color theme="10"/>
      <name val="Arial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5" borderId="0" applyNumberFormat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14" fontId="0" fillId="0" borderId="0" xfId="0" applyNumberFormat="1" applyFont="1"/>
    <xf numFmtId="0" fontId="2" fillId="0" borderId="0" xfId="0" applyFont="1"/>
    <xf numFmtId="8" fontId="0" fillId="0" borderId="0" xfId="0" applyNumberFormat="1" applyFont="1"/>
    <xf numFmtId="0" fontId="0" fillId="0" borderId="0" xfId="0" applyFont="1" applyAlignment="1"/>
    <xf numFmtId="164" fontId="3" fillId="0" borderId="0" xfId="0" applyNumberFormat="1" applyFont="1" applyAlignment="1">
      <alignment horizontal="right"/>
    </xf>
    <xf numFmtId="0" fontId="0" fillId="0" borderId="0" xfId="0" applyFont="1"/>
    <xf numFmtId="0" fontId="4" fillId="0" borderId="0" xfId="0" applyFont="1"/>
    <xf numFmtId="164" fontId="0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3" borderId="1" xfId="0" applyFont="1" applyFill="1" applyBorder="1"/>
    <xf numFmtId="0" fontId="11" fillId="0" borderId="0" xfId="0" applyFont="1"/>
    <xf numFmtId="0" fontId="12" fillId="0" borderId="0" xfId="0" applyFont="1"/>
    <xf numFmtId="8" fontId="0" fillId="0" borderId="0" xfId="0" applyNumberFormat="1" applyFont="1" applyAlignment="1"/>
    <xf numFmtId="0" fontId="13" fillId="0" borderId="0" xfId="0" applyFont="1" applyAlignment="1"/>
    <xf numFmtId="0" fontId="14" fillId="0" borderId="0" xfId="0" applyFont="1" applyAlignment="1"/>
    <xf numFmtId="164" fontId="14" fillId="0" borderId="0" xfId="0" applyNumberFormat="1" applyFont="1"/>
    <xf numFmtId="0" fontId="8" fillId="0" borderId="0" xfId="0" applyFont="1" applyAlignment="1"/>
    <xf numFmtId="164" fontId="0" fillId="0" borderId="0" xfId="0" applyNumberFormat="1" applyFont="1" applyAlignment="1"/>
    <xf numFmtId="0" fontId="9" fillId="0" borderId="0" xfId="0" applyFont="1" applyAlignment="1"/>
    <xf numFmtId="0" fontId="15" fillId="3" borderId="0" xfId="0" applyFont="1" applyFill="1" applyAlignment="1"/>
    <xf numFmtId="0" fontId="16" fillId="3" borderId="0" xfId="0" applyFont="1" applyFill="1" applyAlignment="1"/>
    <xf numFmtId="0" fontId="17" fillId="3" borderId="0" xfId="0" applyFont="1" applyFill="1" applyAlignment="1"/>
    <xf numFmtId="0" fontId="18" fillId="3" borderId="0" xfId="0" applyFont="1" applyFill="1" applyAlignment="1"/>
    <xf numFmtId="0" fontId="19" fillId="0" borderId="0" xfId="1" applyAlignment="1"/>
    <xf numFmtId="14" fontId="20" fillId="4" borderId="0" xfId="2" applyNumberFormat="1"/>
    <xf numFmtId="0" fontId="20" fillId="4" borderId="0" xfId="2"/>
    <xf numFmtId="0" fontId="20" fillId="4" borderId="0" xfId="2" applyAlignment="1">
      <alignment horizontal="right"/>
    </xf>
    <xf numFmtId="164" fontId="20" fillId="4" borderId="0" xfId="2" applyNumberFormat="1"/>
    <xf numFmtId="0" fontId="20" fillId="4" borderId="0" xfId="2" applyAlignment="1"/>
    <xf numFmtId="164" fontId="20" fillId="4" borderId="0" xfId="2" applyNumberFormat="1" applyAlignment="1">
      <alignment horizontal="right"/>
    </xf>
    <xf numFmtId="8" fontId="20" fillId="4" borderId="0" xfId="2" applyNumberFormat="1"/>
    <xf numFmtId="14" fontId="21" fillId="5" borderId="0" xfId="3" applyNumberFormat="1"/>
    <xf numFmtId="0" fontId="21" fillId="5" borderId="0" xfId="3"/>
    <xf numFmtId="164" fontId="21" fillId="5" borderId="0" xfId="3" applyNumberFormat="1"/>
    <xf numFmtId="0" fontId="21" fillId="5" borderId="0" xfId="3" applyAlignment="1"/>
    <xf numFmtId="8" fontId="20" fillId="4" borderId="0" xfId="2" applyNumberFormat="1" applyAlignmen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ON-Semiconductor/MC34152PG?qs=sGAEpiMZZMvQcoNRkxSQkr4%2FZMQozr4h3Kq3uDtbmUs%3D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https://www.amazon.com/GE-Grounded-Switch-Efficient-25511/dp/B0113VTPSW/ref=sr_1_4?keywords=outlet+switch&amp;qid=1582065257&amp;s=hi&amp;sr=1-4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s://www.mouser.com/ProductDetail/ON-Semiconductor/1N5408G?qs=y2kkmE52mdNSk5Yfm4A7Zg%3D%3D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0"/>
  <sheetViews>
    <sheetView tabSelected="1" topLeftCell="A10" workbookViewId="0">
      <selection activeCell="H19" sqref="H19"/>
    </sheetView>
  </sheetViews>
  <sheetFormatPr defaultColWidth="14.42578125" defaultRowHeight="15" customHeight="1"/>
  <cols>
    <col min="1" max="1" width="10.85546875" customWidth="1"/>
    <col min="2" max="2" width="17.85546875" customWidth="1"/>
    <col min="3" max="3" width="50.5703125" customWidth="1"/>
    <col min="4" max="4" width="46.28515625" customWidth="1"/>
    <col min="5" max="5" width="12" customWidth="1"/>
    <col min="6" max="6" width="16" customWidth="1"/>
    <col min="7" max="7" width="9.42578125" customWidth="1"/>
    <col min="8" max="8" width="63.7109375" customWidth="1"/>
  </cols>
  <sheetData>
    <row r="1" spans="1:9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/>
    </row>
    <row r="2" spans="1:9" s="37" customFormat="1" ht="15.75" customHeight="1">
      <c r="A2" s="33">
        <v>43738</v>
      </c>
      <c r="B2" s="33" t="s">
        <v>8</v>
      </c>
      <c r="C2" s="34" t="s">
        <v>9</v>
      </c>
      <c r="D2" s="34" t="s">
        <v>10</v>
      </c>
      <c r="E2" s="39">
        <v>8.9499999999999993</v>
      </c>
      <c r="F2" s="37">
        <v>15</v>
      </c>
      <c r="G2" s="38">
        <f t="shared" ref="G2:G13" si="0">E2*F2</f>
        <v>134.25</v>
      </c>
      <c r="H2" s="34" t="s">
        <v>11</v>
      </c>
    </row>
    <row r="3" spans="1:9" ht="15.75" customHeight="1">
      <c r="A3" s="4">
        <v>43738</v>
      </c>
      <c r="B3" s="4"/>
      <c r="C3" s="10" t="s">
        <v>12</v>
      </c>
      <c r="D3" s="5" t="s">
        <v>13</v>
      </c>
      <c r="E3" s="6">
        <v>11.99</v>
      </c>
      <c r="F3" s="9">
        <v>1</v>
      </c>
      <c r="G3" s="8">
        <f t="shared" si="0"/>
        <v>11.99</v>
      </c>
      <c r="H3" s="9" t="s">
        <v>14</v>
      </c>
    </row>
    <row r="4" spans="1:9" ht="15.75" customHeight="1">
      <c r="A4" s="4">
        <v>43738</v>
      </c>
      <c r="B4" s="4"/>
      <c r="C4" s="10" t="s">
        <v>15</v>
      </c>
      <c r="D4" s="5" t="s">
        <v>16</v>
      </c>
      <c r="E4" s="11">
        <v>6.99</v>
      </c>
      <c r="F4" s="9">
        <v>2</v>
      </c>
      <c r="G4" s="8">
        <f t="shared" si="0"/>
        <v>13.98</v>
      </c>
      <c r="H4" s="9" t="s">
        <v>17</v>
      </c>
    </row>
    <row r="5" spans="1:9" ht="15.75" customHeight="1">
      <c r="A5" s="4">
        <v>43738</v>
      </c>
      <c r="B5" s="4"/>
      <c r="C5" s="10" t="s">
        <v>18</v>
      </c>
      <c r="D5" s="12" t="s">
        <v>19</v>
      </c>
      <c r="E5" s="6">
        <v>21.18</v>
      </c>
      <c r="F5" s="9">
        <v>1</v>
      </c>
      <c r="G5" s="8">
        <f t="shared" si="0"/>
        <v>21.18</v>
      </c>
      <c r="H5" s="9" t="s">
        <v>20</v>
      </c>
    </row>
    <row r="6" spans="1:9" ht="15.75" customHeight="1">
      <c r="A6" s="4">
        <v>43738</v>
      </c>
      <c r="B6" s="4" t="s">
        <v>21</v>
      </c>
      <c r="C6" s="13" t="s">
        <v>22</v>
      </c>
      <c r="D6" s="12" t="s">
        <v>23</v>
      </c>
      <c r="E6" s="11">
        <v>38.83</v>
      </c>
      <c r="F6" s="9">
        <v>1</v>
      </c>
      <c r="G6" s="8">
        <f t="shared" si="0"/>
        <v>38.83</v>
      </c>
      <c r="H6" s="9" t="s">
        <v>24</v>
      </c>
    </row>
    <row r="7" spans="1:9" ht="15.75" customHeight="1">
      <c r="A7" s="4">
        <v>43738</v>
      </c>
      <c r="B7" s="4"/>
      <c r="C7" s="10" t="s">
        <v>25</v>
      </c>
      <c r="D7" s="12" t="s">
        <v>26</v>
      </c>
      <c r="E7" s="11">
        <v>16.399999999999999</v>
      </c>
      <c r="F7" s="9">
        <v>2</v>
      </c>
      <c r="G7" s="8">
        <f t="shared" si="0"/>
        <v>32.799999999999997</v>
      </c>
      <c r="H7" s="9" t="s">
        <v>27</v>
      </c>
    </row>
    <row r="8" spans="1:9" s="37" customFormat="1" ht="15.75" customHeight="1">
      <c r="A8" s="33">
        <v>43738</v>
      </c>
      <c r="B8" s="34" t="s">
        <v>28</v>
      </c>
      <c r="C8" s="34" t="s">
        <v>29</v>
      </c>
      <c r="D8" s="35" t="s">
        <v>30</v>
      </c>
      <c r="E8" s="36">
        <v>2.25</v>
      </c>
      <c r="F8" s="34">
        <v>22</v>
      </c>
      <c r="G8" s="38">
        <f t="shared" si="0"/>
        <v>49.5</v>
      </c>
    </row>
    <row r="9" spans="1:9" s="37" customFormat="1" ht="15.75" customHeight="1">
      <c r="A9" s="33">
        <v>43738</v>
      </c>
      <c r="B9" s="34" t="s">
        <v>31</v>
      </c>
      <c r="C9" s="34" t="s">
        <v>32</v>
      </c>
      <c r="D9" s="35" t="s">
        <v>33</v>
      </c>
      <c r="E9" s="36">
        <v>1.1499999999999999</v>
      </c>
      <c r="F9" s="34">
        <v>10</v>
      </c>
      <c r="G9" s="36">
        <f t="shared" si="0"/>
        <v>11.5</v>
      </c>
    </row>
    <row r="10" spans="1:9" s="43" customFormat="1" ht="15.75" customHeight="1">
      <c r="A10" s="40">
        <v>43738</v>
      </c>
      <c r="B10" s="41" t="s">
        <v>34</v>
      </c>
      <c r="C10" s="41" t="s">
        <v>35</v>
      </c>
      <c r="D10" s="41" t="s">
        <v>36</v>
      </c>
      <c r="E10" s="42">
        <v>0.13200000000000001</v>
      </c>
      <c r="F10" s="41">
        <v>100</v>
      </c>
      <c r="G10" s="42">
        <f t="shared" si="0"/>
        <v>13.200000000000001</v>
      </c>
      <c r="H10" s="41"/>
    </row>
    <row r="11" spans="1:9" s="43" customFormat="1" ht="15.75" customHeight="1">
      <c r="A11" s="40">
        <v>43738</v>
      </c>
      <c r="B11" s="41" t="s">
        <v>37</v>
      </c>
      <c r="C11" s="41" t="s">
        <v>38</v>
      </c>
      <c r="D11" s="41" t="s">
        <v>39</v>
      </c>
      <c r="E11" s="42">
        <v>6.52</v>
      </c>
      <c r="F11" s="41">
        <v>3</v>
      </c>
      <c r="G11" s="42">
        <f t="shared" si="0"/>
        <v>19.559999999999999</v>
      </c>
      <c r="H11" s="41"/>
    </row>
    <row r="12" spans="1:9" s="37" customFormat="1" ht="15.75" customHeight="1">
      <c r="A12" s="33">
        <v>43738</v>
      </c>
      <c r="B12" s="34" t="s">
        <v>40</v>
      </c>
      <c r="C12" s="34" t="s">
        <v>41</v>
      </c>
      <c r="D12" s="34" t="s">
        <v>42</v>
      </c>
      <c r="E12" s="39">
        <v>0.751</v>
      </c>
      <c r="F12" s="34">
        <v>16</v>
      </c>
      <c r="G12" s="39">
        <f t="shared" si="0"/>
        <v>12.016</v>
      </c>
      <c r="H12" s="34"/>
    </row>
    <row r="13" spans="1:9" ht="15.75" customHeight="1">
      <c r="A13" s="4">
        <v>43738</v>
      </c>
      <c r="B13" s="14" t="s">
        <v>43</v>
      </c>
      <c r="C13" s="15" t="s">
        <v>44</v>
      </c>
      <c r="D13" s="5" t="s">
        <v>45</v>
      </c>
      <c r="E13" s="6">
        <v>4.4999999999999998E-2</v>
      </c>
      <c r="F13" s="9">
        <v>100</v>
      </c>
      <c r="G13" s="6">
        <f t="shared" si="0"/>
        <v>4.5</v>
      </c>
      <c r="H13" s="9"/>
    </row>
    <row r="14" spans="1:9" ht="15.75" customHeight="1">
      <c r="A14" s="4">
        <v>43738</v>
      </c>
      <c r="B14" s="14" t="s">
        <v>46</v>
      </c>
      <c r="C14" s="15" t="s">
        <v>47</v>
      </c>
      <c r="D14" s="17" t="s">
        <v>48</v>
      </c>
      <c r="E14" s="11">
        <v>0.24</v>
      </c>
      <c r="F14" s="9">
        <v>50</v>
      </c>
      <c r="G14" s="11">
        <f t="shared" ref="G14:G15" si="1">F14*E14</f>
        <v>12</v>
      </c>
      <c r="H14" s="9" t="s">
        <v>49</v>
      </c>
    </row>
    <row r="15" spans="1:9" ht="15.75" customHeight="1">
      <c r="A15" s="4">
        <v>43738</v>
      </c>
      <c r="B15" s="14" t="s">
        <v>50</v>
      </c>
      <c r="C15" s="15" t="s">
        <v>51</v>
      </c>
      <c r="D15" s="17" t="s">
        <v>52</v>
      </c>
      <c r="E15" s="11">
        <v>7.5999999999999998E-2</v>
      </c>
      <c r="F15" s="9">
        <v>50</v>
      </c>
      <c r="G15" s="6">
        <f t="shared" si="1"/>
        <v>3.8</v>
      </c>
      <c r="H15" s="9" t="s">
        <v>49</v>
      </c>
    </row>
    <row r="16" spans="1:9" ht="15.75" customHeight="1">
      <c r="B16" s="18"/>
      <c r="F16" s="9"/>
      <c r="G16" s="11"/>
      <c r="H16" s="9"/>
    </row>
    <row r="17" spans="1:8" ht="15.75" customHeight="1">
      <c r="F17" s="16" t="s">
        <v>53</v>
      </c>
      <c r="G17" s="6">
        <f>SUM(G2:G15)</f>
        <v>379.10600000000005</v>
      </c>
      <c r="H17" s="9"/>
    </row>
    <row r="18" spans="1:8" ht="15.75" customHeight="1">
      <c r="A18" s="4"/>
      <c r="E18" s="6"/>
      <c r="F18" s="19" t="s">
        <v>54</v>
      </c>
      <c r="G18" s="6">
        <f>G17</f>
        <v>379.10600000000005</v>
      </c>
      <c r="H18" s="9"/>
    </row>
    <row r="19" spans="1:8" ht="15.75" customHeight="1">
      <c r="A19" s="4"/>
      <c r="E19" s="6"/>
      <c r="F19" s="19" t="s">
        <v>55</v>
      </c>
      <c r="G19" s="6">
        <f>500-G18</f>
        <v>120.89399999999995</v>
      </c>
      <c r="H19" s="9"/>
    </row>
    <row r="20" spans="1:8" ht="15.75" customHeight="1">
      <c r="C20" s="9"/>
      <c r="D20" s="20"/>
      <c r="H20" s="9"/>
    </row>
    <row r="21" spans="1:8" s="37" customFormat="1" ht="15.75" customHeight="1">
      <c r="A21" s="33">
        <v>43755</v>
      </c>
      <c r="B21" s="33"/>
      <c r="C21" s="33" t="s">
        <v>56</v>
      </c>
      <c r="D21" s="34" t="s">
        <v>57</v>
      </c>
      <c r="E21" s="44">
        <v>16.84</v>
      </c>
      <c r="F21" s="34">
        <v>1</v>
      </c>
      <c r="G21" s="44">
        <v>16.84</v>
      </c>
      <c r="H21" s="37" t="s">
        <v>58</v>
      </c>
    </row>
    <row r="22" spans="1:8" s="37" customFormat="1" ht="15.75" customHeight="1">
      <c r="A22" s="33">
        <v>43755</v>
      </c>
      <c r="B22" s="33"/>
      <c r="C22" s="33" t="s">
        <v>59</v>
      </c>
      <c r="D22" s="34" t="s">
        <v>60</v>
      </c>
      <c r="E22" s="44">
        <v>6.94</v>
      </c>
      <c r="F22" s="34">
        <v>1</v>
      </c>
      <c r="G22" s="44">
        <v>6.94</v>
      </c>
      <c r="H22" s="37" t="s">
        <v>61</v>
      </c>
    </row>
    <row r="23" spans="1:8" s="37" customFormat="1" ht="15.75" customHeight="1">
      <c r="A23" s="33">
        <v>43755</v>
      </c>
      <c r="B23" s="33" t="s">
        <v>62</v>
      </c>
      <c r="C23" s="33" t="s">
        <v>63</v>
      </c>
      <c r="D23" s="37" t="s">
        <v>64</v>
      </c>
      <c r="E23" s="44">
        <v>1.21</v>
      </c>
      <c r="F23" s="37">
        <v>10</v>
      </c>
      <c r="G23" s="36">
        <f>F23*E23</f>
        <v>12.1</v>
      </c>
      <c r="H23" s="37" t="s">
        <v>63</v>
      </c>
    </row>
    <row r="24" spans="1:8" ht="15.75" customHeight="1">
      <c r="A24" s="4"/>
      <c r="B24" s="4"/>
      <c r="C24" s="4"/>
      <c r="D24" s="20"/>
      <c r="H24" s="9"/>
    </row>
    <row r="25" spans="1:8" ht="15.75" customHeight="1">
      <c r="B25" s="4"/>
      <c r="C25" s="4"/>
      <c r="D25" s="20"/>
      <c r="F25" s="16" t="s">
        <v>53</v>
      </c>
      <c r="G25" s="11">
        <f>SUM(G21:G23)</f>
        <v>35.880000000000003</v>
      </c>
    </row>
    <row r="26" spans="1:8" ht="15.75" customHeight="1">
      <c r="A26" s="4"/>
      <c r="B26" s="4"/>
      <c r="C26" s="4"/>
      <c r="D26" s="20"/>
      <c r="F26" s="23" t="s">
        <v>65</v>
      </c>
      <c r="G26" s="24">
        <f>G25+G18</f>
        <v>414.98600000000005</v>
      </c>
    </row>
    <row r="27" spans="1:8" ht="15.75" customHeight="1">
      <c r="A27" s="4"/>
      <c r="B27" s="4"/>
      <c r="C27" s="4"/>
      <c r="D27" s="20"/>
      <c r="F27" s="23" t="s">
        <v>55</v>
      </c>
      <c r="G27" s="24">
        <f>500-G26</f>
        <v>85.013999999999953</v>
      </c>
    </row>
    <row r="28" spans="1:8" ht="15.75" customHeight="1">
      <c r="B28" s="4"/>
      <c r="C28" s="4"/>
      <c r="D28" s="20"/>
    </row>
    <row r="29" spans="1:8" ht="15.75" customHeight="1">
      <c r="A29" s="4">
        <v>43879</v>
      </c>
      <c r="B29" s="14" t="s">
        <v>50</v>
      </c>
      <c r="C29" s="25" t="s">
        <v>66</v>
      </c>
      <c r="D29" s="22" t="s">
        <v>67</v>
      </c>
      <c r="E29" s="26">
        <v>0.04</v>
      </c>
      <c r="F29" s="7">
        <v>100</v>
      </c>
      <c r="G29" s="6">
        <f>F29*E29</f>
        <v>4</v>
      </c>
      <c r="H29" s="7" t="s">
        <v>49</v>
      </c>
    </row>
    <row r="30" spans="1:8">
      <c r="A30" s="4">
        <v>43879</v>
      </c>
      <c r="B30" s="14" t="s">
        <v>43</v>
      </c>
      <c r="C30" s="25" t="s">
        <v>68</v>
      </c>
      <c r="D30" s="22" t="s">
        <v>69</v>
      </c>
      <c r="E30" s="21">
        <v>0.16</v>
      </c>
      <c r="F30" s="7">
        <v>20</v>
      </c>
      <c r="G30" s="6">
        <f t="shared" ref="G30:G37" si="2">E30*F30</f>
        <v>3.2</v>
      </c>
      <c r="H30" s="7" t="s">
        <v>49</v>
      </c>
    </row>
    <row r="31" spans="1:8" ht="15.75" customHeight="1">
      <c r="A31" s="4">
        <v>43879</v>
      </c>
      <c r="B31" s="14" t="s">
        <v>28</v>
      </c>
      <c r="C31" s="15" t="s">
        <v>29</v>
      </c>
      <c r="D31" s="12" t="s">
        <v>30</v>
      </c>
      <c r="E31" s="21">
        <v>1.74</v>
      </c>
      <c r="F31" s="27">
        <v>4</v>
      </c>
      <c r="G31" s="8">
        <f t="shared" si="2"/>
        <v>6.96</v>
      </c>
      <c r="H31" s="7" t="s">
        <v>70</v>
      </c>
    </row>
    <row r="32" spans="1:8" ht="15.75" customHeight="1">
      <c r="A32" s="4">
        <v>43879</v>
      </c>
      <c r="B32" s="14" t="s">
        <v>37</v>
      </c>
      <c r="C32" s="15" t="s">
        <v>38</v>
      </c>
      <c r="D32" s="5" t="s">
        <v>39</v>
      </c>
      <c r="E32" s="21">
        <v>6.51</v>
      </c>
      <c r="F32" s="27">
        <v>1</v>
      </c>
      <c r="G32" s="21">
        <f t="shared" si="2"/>
        <v>6.51</v>
      </c>
      <c r="H32" s="7" t="s">
        <v>71</v>
      </c>
    </row>
    <row r="33" spans="1:8" ht="15.75" customHeight="1">
      <c r="A33" s="4">
        <v>43879</v>
      </c>
      <c r="B33" s="28" t="s">
        <v>72</v>
      </c>
      <c r="C33" s="15" t="s">
        <v>73</v>
      </c>
      <c r="D33" s="22" t="s">
        <v>74</v>
      </c>
      <c r="E33" s="21">
        <v>0.33100000000000002</v>
      </c>
      <c r="F33" s="27">
        <v>10</v>
      </c>
      <c r="G33" s="21">
        <f t="shared" si="2"/>
        <v>3.31</v>
      </c>
      <c r="H33" s="7" t="s">
        <v>75</v>
      </c>
    </row>
    <row r="34" spans="1:8" ht="15.75" customHeight="1">
      <c r="A34" s="4">
        <v>43879</v>
      </c>
      <c r="B34" s="29" t="s">
        <v>76</v>
      </c>
      <c r="C34" s="25" t="s">
        <v>77</v>
      </c>
      <c r="D34" s="22" t="s">
        <v>78</v>
      </c>
      <c r="E34" s="21">
        <v>0.05</v>
      </c>
      <c r="F34" s="27">
        <v>20</v>
      </c>
      <c r="G34" s="21">
        <f t="shared" si="2"/>
        <v>1</v>
      </c>
      <c r="H34" s="7" t="s">
        <v>79</v>
      </c>
    </row>
    <row r="35" spans="1:8" ht="15.75" customHeight="1">
      <c r="A35" s="4">
        <v>43879</v>
      </c>
      <c r="B35" s="30">
        <v>5010</v>
      </c>
      <c r="C35" s="25" t="s">
        <v>80</v>
      </c>
      <c r="D35" s="22" t="s">
        <v>81</v>
      </c>
      <c r="E35" s="21">
        <v>0.33500000000000002</v>
      </c>
      <c r="F35" s="27">
        <v>30</v>
      </c>
      <c r="G35" s="21">
        <f t="shared" si="2"/>
        <v>10.050000000000001</v>
      </c>
      <c r="H35" s="7" t="s">
        <v>82</v>
      </c>
    </row>
    <row r="36" spans="1:8" ht="15.75" customHeight="1">
      <c r="A36" s="4">
        <v>43879</v>
      </c>
      <c r="B36" s="30">
        <v>5011</v>
      </c>
      <c r="C36" s="25" t="s">
        <v>83</v>
      </c>
      <c r="D36" s="22" t="s">
        <v>84</v>
      </c>
      <c r="E36" s="21">
        <v>0.33500000000000002</v>
      </c>
      <c r="F36" s="27">
        <v>30</v>
      </c>
      <c r="G36" s="21">
        <f t="shared" si="2"/>
        <v>10.050000000000001</v>
      </c>
      <c r="H36" s="7" t="s">
        <v>85</v>
      </c>
    </row>
    <row r="37" spans="1:8" ht="15.75" customHeight="1">
      <c r="A37" s="4">
        <v>43879</v>
      </c>
      <c r="B37" s="31">
        <v>25511</v>
      </c>
      <c r="C37" s="25" t="s">
        <v>86</v>
      </c>
      <c r="D37" s="32" t="s">
        <v>87</v>
      </c>
      <c r="E37" s="21">
        <v>6.36</v>
      </c>
      <c r="F37" s="27">
        <v>1</v>
      </c>
      <c r="G37" s="21">
        <f t="shared" si="2"/>
        <v>6.36</v>
      </c>
      <c r="H37" s="7" t="s">
        <v>88</v>
      </c>
    </row>
    <row r="38" spans="1:8" ht="15.75" customHeight="1">
      <c r="C38" s="25"/>
      <c r="H38" s="7"/>
    </row>
    <row r="39" spans="1:8" ht="15.75" customHeight="1">
      <c r="F39" s="16" t="s">
        <v>53</v>
      </c>
      <c r="G39" s="6">
        <f>SUM(G29:G37)</f>
        <v>51.44</v>
      </c>
    </row>
    <row r="40" spans="1:8" ht="15.75" customHeight="1">
      <c r="F40" s="19" t="s">
        <v>54</v>
      </c>
      <c r="G40" s="6">
        <f>G39+G26</f>
        <v>466.42600000000004</v>
      </c>
    </row>
    <row r="41" spans="1:8" ht="15.75" customHeight="1">
      <c r="F41" s="19" t="s">
        <v>55</v>
      </c>
      <c r="G41" s="6">
        <f>500-G40</f>
        <v>33.573999999999955</v>
      </c>
    </row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000-000000000000}"/>
    <hyperlink ref="D3" r:id="rId2" location="customerReviews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21" r:id="rId15" xr:uid="{00000000-0004-0000-0000-00000E000000}"/>
    <hyperlink ref="D22" r:id="rId16" xr:uid="{00000000-0004-0000-0000-00000F000000}"/>
    <hyperlink ref="D23" r:id="rId17" xr:uid="{00000000-0004-0000-0000-000010000000}"/>
    <hyperlink ref="D29" r:id="rId18" xr:uid="{00000000-0004-0000-0000-000011000000}"/>
    <hyperlink ref="D30" r:id="rId19" xr:uid="{00000000-0004-0000-0000-000012000000}"/>
    <hyperlink ref="D31" r:id="rId20" xr:uid="{00000000-0004-0000-0000-000013000000}"/>
    <hyperlink ref="D32" r:id="rId21" xr:uid="{00000000-0004-0000-0000-000014000000}"/>
    <hyperlink ref="D33" r:id="rId22" xr:uid="{00000000-0004-0000-0000-000015000000}"/>
    <hyperlink ref="D34" r:id="rId23" xr:uid="{00000000-0004-0000-0000-000016000000}"/>
    <hyperlink ref="D35" r:id="rId24" xr:uid="{00000000-0004-0000-0000-000017000000}"/>
    <hyperlink ref="D36" r:id="rId25" xr:uid="{00000000-0004-0000-0000-000018000000}"/>
    <hyperlink ref="D37" r:id="rId26" xr:uid="{00000000-0004-0000-0000-000019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Nowka, Kevin J.</dc:creator>
  <cp:lastModifiedBy>Nicholas Minton</cp:lastModifiedBy>
  <dcterms:created xsi:type="dcterms:W3CDTF">2019-09-18T01:44:56Z</dcterms:created>
  <dcterms:modified xsi:type="dcterms:W3CDTF">2020-10-08T15:05:01Z</dcterms:modified>
</cp:coreProperties>
</file>