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Backlog weeks 3-4" sheetId="1" r:id="rId3"/>
    <sheet state="visible" name="Product Backlog" sheetId="2" r:id="rId4"/>
    <sheet state="visible" name="User types" sheetId="3" r:id="rId5"/>
    <sheet state="visible" name="Team members" sheetId="4" r:id="rId6"/>
    <sheet state="visible" name="Task statuses" sheetId="5" r:id="rId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Tutorial (Product Owners):
- Add items like the existing examples. Define the user type in column D and his needs in column E.
- Define the priority of a backlog item by moving the rows up/down.
- The complexity and sprint number are decided by the dev team.
Your contributions to this document ends here, thanks :)</t>
      </text>
    </comment>
    <comment authorId="0" ref="B1">
      <text>
        <t xml:space="preserve">Estimate complexity (use fibonacci sequence: 0 (done), 1, 2, 3, 5, 8, 13, 21)</t>
      </text>
    </comment>
    <comment authorId="0" ref="A2">
      <text>
        <t xml:space="preserve">Drag and drop row to change priority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1">
      <text>
        <t xml:space="preserve">Tutorial:
Before the sprint, update the total working hours ("daily burnout") per day in row 31 columns I-V. For example, give 0 for sundays (if no one's working)
1- Define the tasks for each of user story (column E)
2 - Estimate the total time for each task (column F). You should UPDATE this estimations as necessary at any time.
3 - Pick up a task and change column G to your name.
4 - every sprint day (columns I-V), report how many hours you SPENT on that task on that day and update the estimated time to complete (step 2).
5 - Monitor team progress using the Sprint burndown chart below
OBS: All 'modifiable' fields are in dark green color.
</t>
      </text>
    </comment>
    <comment authorId="0" ref="F1">
      <text>
        <t xml:space="preserve">The estimated time can be updated whenever necessary (e.g. "how many more hours do I need to complete this taks?"). Changes will be reflected in the burndown chart.
Once a task is completed, the time spent (yellow boxes) MUST match the estimated, i.e., the estimation will corresponding to the total of hours spent on that task. </t>
      </text>
    </comment>
    <comment authorId="0" ref="I2">
      <text>
        <t xml:space="preserve">Monday
</t>
      </text>
    </comment>
    <comment authorId="0" ref="N2">
      <text>
        <t xml:space="preserve">Saturday
</t>
      </text>
    </comment>
    <comment authorId="0" ref="B3">
      <text>
        <t xml:space="preserve">formula
=SUM(F3:F17)</t>
      </text>
    </comment>
    <comment authorId="0" ref="C3">
      <text>
        <t xml:space="preserve">formula
=IF(B3&lt;SUM(I3:I17, J3:J17, K3:K17,L3:L17,M3:M17,N3:N17,O3:O17,P3:P17,Q3:Q17,R3:R17,S3:S17,T3:T17,U3:U17,V3:V17),SUM(I3:I17, J3:J17, K3:K17,L3:L17,M3:M17,N3:N17,O3:O17,P3:P17,Q3:Q17,R3:R17,S3:S17,T3:T17,U3:U17,V3:V17),B3)
</t>
      </text>
    </comment>
    <comment authorId="0" ref="D3">
      <text>
        <t xml:space="preserve">formula:
=IF(C3&gt;B3,$C3-(SUM(I3:I17, J3:J17, K3:K17,L3:L17,M3:M17,N3:N17,O3:O17,P3:P17,Q3:Q17,R3:R17,S3:S17,T3:T17,U3:U17,V3:V17)),$B3-(SUM(I3:I17, J3:J17, K3:K17,L3:L17,M3:M17,N3:N17,O3:O17,P3:P17,Q3:Q17,R3:R17,S3:S17,T3:T17,U3:U17,V3:V17)))</t>
      </text>
    </comment>
    <comment authorId="0" ref="B32">
      <text>
        <t xml:space="preserve">Number of extra working hours (negative: free hours after completing all tasks) (do not change it)</t>
      </text>
    </comment>
    <comment authorId="0" ref="I32">
      <text>
        <t xml:space="preserve">Before the sprint, update the total working hours ("daily burnout") per day in row 31 columns I-V. For example, give 0 for sundays (if no one's working)</t>
      </text>
    </comment>
  </commentList>
</comments>
</file>

<file path=xl/sharedStrings.xml><?xml version="1.0" encoding="utf-8"?>
<sst xmlns="http://schemas.openxmlformats.org/spreadsheetml/2006/main" count="103" uniqueCount="65">
  <si>
    <t>User</t>
  </si>
  <si>
    <t>Priority</t>
  </si>
  <si>
    <t>Moderator</t>
  </si>
  <si>
    <t>Client administrator</t>
  </si>
  <si>
    <t>Advertiser</t>
  </si>
  <si>
    <t>Developer</t>
  </si>
  <si>
    <t>Configuration Manager</t>
  </si>
  <si>
    <t>Story Points</t>
  </si>
  <si>
    <t>Sprint</t>
  </si>
  <si>
    <t>User Type</t>
  </si>
  <si>
    <t>Wants to...</t>
  </si>
  <si>
    <t>So that...</t>
  </si>
  <si>
    <t>Working hours per day</t>
  </si>
  <si>
    <t>TODO</t>
  </si>
  <si>
    <t>Cassio</t>
  </si>
  <si>
    <t>Working</t>
  </si>
  <si>
    <t>Done</t>
  </si>
  <si>
    <t>Blocked</t>
  </si>
  <si>
    <t>Verify</t>
  </si>
  <si>
    <t>John</t>
  </si>
  <si>
    <t>David</t>
  </si>
  <si>
    <t>Ana</t>
  </si>
  <si>
    <t>Get recommended activities</t>
  </si>
  <si>
    <t>He/she can discover new interesting activities</t>
  </si>
  <si>
    <t>Comment moderation interface</t>
  </si>
  <si>
    <t xml:space="preserve">He will be able to remove comments and mark as spam </t>
  </si>
  <si>
    <t>Authentication</t>
  </si>
  <si>
    <t>He can sign in on the system and manage his content</t>
  </si>
  <si>
    <t>Notifications for friend's activities</t>
  </si>
  <si>
    <t>Users will be aware of their friends' activities</t>
  </si>
  <si>
    <t>Search Activity</t>
  </si>
  <si>
    <t>Users wil be able to find activities that matches with some criteria</t>
  </si>
  <si>
    <t>Past stories</t>
  </si>
  <si>
    <t>Get all tools working on local machine</t>
  </si>
  <si>
    <t>List infrastructure to deploy the application</t>
  </si>
  <si>
    <t>the code can run</t>
  </si>
  <si>
    <t>User Story</t>
  </si>
  <si>
    <t>Time (est)</t>
  </si>
  <si>
    <t>Time (spent)</t>
  </si>
  <si>
    <t>Time (left)</t>
  </si>
  <si>
    <t>Task</t>
  </si>
  <si>
    <t>Who's working</t>
  </si>
  <si>
    <t>Status</t>
  </si>
  <si>
    <t>Work Done per day per task [Hours]</t>
  </si>
  <si>
    <t>GOAL: "Recommendation Engine prototype and Simple Authentication"               Started: 20-01-2014</t>
  </si>
  <si>
    <t>activity wizard UI</t>
  </si>
  <si>
    <t>Separate scripts load only for the needed pages</t>
  </si>
  <si>
    <t xml:space="preserve">Add results from the current recommendation page in the results (i.e. most popular products from brans/shops the user follows) </t>
  </si>
  <si>
    <t>Most popular products page</t>
  </si>
  <si>
    <t>Track activity views</t>
  </si>
  <si>
    <t>Pagination</t>
  </si>
  <si>
    <t>Client side validation</t>
  </si>
  <si>
    <t>Design UI</t>
  </si>
  <si>
    <t>Flag a comment</t>
  </si>
  <si>
    <t>Define role based authentication</t>
  </si>
  <si>
    <t>Tag brand categories</t>
  </si>
  <si>
    <t>Implement Candidate Filter Strategy</t>
  </si>
  <si>
    <t>decouple fetch products/users from the fetch preferences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</si>
  <si>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</si>
  <si>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</si>
  <si>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</si>
  <si>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</si>
  <si>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</si>
  <si>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</si>
  <si>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Complexity (story points)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</si>
</sst>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b/>
      <sz val="12.0"/>
    </font>
    <font>
      <sz val="11.0"/>
    </font>
    <font>
      <sz val="11.0"/>
      <color rgb="FF434343"/>
    </font>
    <font>
      <b/>
      <sz val="10.0"/>
      <color rgb="FF666666"/>
    </font>
    <font>
      <b/>
      <sz val="12.0"/>
      <color rgb="FF274E13"/>
    </font>
    <font>
      <b/>
      <sz val="10.0"/>
      <color rgb="FF274E13"/>
    </font>
    <font>
      <i/>
      <sz val="11.0"/>
      <color rgb="FF0000FF"/>
    </font>
    <font>
      <b/>
      <sz val="10.0"/>
    </font>
    <font>
      <sz val="10.0"/>
      <color rgb="FF666666"/>
    </font>
    <font>
      <sz val="10.0"/>
      <color rgb="FF274E13"/>
    </font>
    <font>
      <sz val="11.0"/>
      <color rgb="FF274E13"/>
    </font>
    <font>
      <b/>
      <sz val="11.0"/>
      <color rgb="FF274E13"/>
    </font>
    <font>
      <b/>
      <sz val="8.0"/>
      <color rgb="FF333333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DDDDDD"/>
        <bgColor rgb="FFDDDDDD"/>
      </patternFill>
    </fill>
  </fills>
  <borders count="11">
    <border>
      <left/>
      <right/>
      <top/>
      <bottom/>
    </border>
    <border>
      <left/>
      <right style="thin">
        <color rgb="FF999999"/>
      </right>
      <top/>
      <bottom/>
    </border>
    <border>
      <left style="thin">
        <color rgb="FF999999"/>
      </left>
      <right/>
      <top/>
      <bottom/>
    </border>
    <border>
      <left style="thin">
        <color rgb="FF999999"/>
      </left>
      <right style="thin">
        <color rgb="FF999999"/>
      </right>
      <top/>
      <bottom/>
    </border>
    <border>
      <left style="thin">
        <color rgb="FF999999"/>
      </left>
      <right/>
      <top/>
      <bottom style="thin">
        <color rgb="FF999999"/>
      </bottom>
    </border>
    <border>
      <left/>
      <right/>
      <top/>
      <bottom style="thin">
        <color rgb="FF999999"/>
      </bottom>
    </border>
    <border>
      <left/>
      <right style="thin">
        <color rgb="FF999999"/>
      </right>
      <top/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/>
    </border>
    <border>
      <left style="thin">
        <color rgb="FF999999"/>
      </left>
      <right/>
      <top style="thin">
        <color rgb="FF999999"/>
      </top>
      <bottom/>
    </border>
    <border>
      <left/>
      <right/>
      <top style="thin">
        <color rgb="FF999999"/>
      </top>
      <bottom/>
    </border>
    <border>
      <left/>
      <right style="thin">
        <color rgb="FF999999"/>
      </right>
      <top style="thin">
        <color rgb="FF999999"/>
      </top>
      <bottom/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horizontal="center" vertical="center" wrapText="1"/>
    </xf>
    <xf borderId="0" fillId="2" fontId="2" numFmtId="0" xfId="0" applyAlignment="1" applyFont="1">
      <alignment horizontal="center" vertical="center" wrapText="1"/>
    </xf>
    <xf borderId="0" fillId="3" fontId="1" numFmtId="0" xfId="0" applyAlignment="1" applyFill="1" applyFont="1">
      <alignment horizontal="center" vertical="center" wrapText="1"/>
    </xf>
    <xf borderId="0" fillId="3" fontId="1" numFmtId="0" xfId="0" applyAlignment="1" applyFont="1">
      <alignment horizontal="center" vertical="center" wrapText="1"/>
    </xf>
    <xf borderId="0" fillId="3" fontId="1" numFmtId="0" xfId="0" applyAlignment="1" applyFont="1">
      <alignment vertical="center" wrapText="1"/>
    </xf>
    <xf borderId="0" fillId="3" fontId="3" numFmtId="0" xfId="0" applyAlignment="1" applyFont="1">
      <alignment vertical="center" wrapText="1"/>
    </xf>
    <xf borderId="0" fillId="3" fontId="3" numFmtId="0" xfId="0" applyAlignment="1" applyFont="1">
      <alignment vertical="center" wrapText="1"/>
    </xf>
    <xf borderId="0" fillId="3" fontId="1" numFmtId="0" xfId="0" applyAlignment="1" applyFont="1">
      <alignment wrapText="1"/>
    </xf>
    <xf borderId="0" fillId="3" fontId="1" numFmtId="0" xfId="0" applyAlignment="1" applyFont="1">
      <alignment wrapText="1"/>
    </xf>
    <xf borderId="0" fillId="3" fontId="1" numFmtId="0" xfId="0" applyAlignment="1" applyFont="1">
      <alignment vertical="center" wrapText="1"/>
    </xf>
    <xf borderId="0" fillId="3" fontId="1" numFmtId="0" xfId="0" applyAlignment="1" applyFont="1">
      <alignment horizontal="center" vertical="center" wrapText="1"/>
    </xf>
    <xf borderId="0" fillId="3" fontId="4" numFmtId="0" xfId="0" applyAlignment="1" applyFont="1">
      <alignment vertical="center" wrapText="1"/>
    </xf>
    <xf borderId="0" fillId="4" fontId="1" numFmtId="0" xfId="0" applyAlignment="1" applyFill="1" applyFont="1">
      <alignment horizontal="center" vertical="center" wrapText="1"/>
    </xf>
    <xf borderId="0" fillId="4" fontId="1" numFmtId="0" xfId="0" applyAlignment="1" applyFont="1">
      <alignment horizontal="center" vertical="center" wrapText="1"/>
    </xf>
    <xf borderId="0" fillId="4" fontId="1" numFmtId="0" xfId="0" applyAlignment="1" applyFont="1">
      <alignment vertical="center" wrapText="1"/>
    </xf>
    <xf borderId="0" fillId="4" fontId="3" numFmtId="0" xfId="0" applyAlignment="1" applyFont="1">
      <alignment vertical="center" wrapText="1"/>
    </xf>
    <xf borderId="0" fillId="4" fontId="3" numFmtId="0" xfId="0" applyAlignment="1" applyFont="1">
      <alignment vertical="center" wrapText="1"/>
    </xf>
    <xf borderId="0" fillId="4" fontId="1" numFmtId="0" xfId="0" applyAlignment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vertical="center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vertical="center" wrapText="1"/>
    </xf>
    <xf borderId="0" fillId="5" fontId="2" numFmtId="0" xfId="0" applyAlignment="1" applyFill="1" applyFont="1">
      <alignment horizontal="center" vertical="center" wrapText="1"/>
    </xf>
    <xf borderId="0" fillId="5" fontId="5" numFmtId="0" xfId="0" applyAlignment="1" applyFont="1">
      <alignment horizontal="center" vertical="center" wrapText="1"/>
    </xf>
    <xf borderId="0" fillId="5" fontId="6" numFmtId="0" xfId="0" applyAlignment="1" applyFont="1">
      <alignment horizontal="center" vertical="center" wrapText="1"/>
    </xf>
    <xf borderId="0" fillId="5" fontId="7" numFmtId="0" xfId="0" applyAlignment="1" applyFont="1">
      <alignment horizontal="center" vertical="center" wrapText="1"/>
    </xf>
    <xf borderId="1" fillId="5" fontId="6" numFmtId="0" xfId="0" applyAlignment="1" applyBorder="1" applyFont="1">
      <alignment horizontal="center" vertical="center" wrapText="1"/>
    </xf>
    <xf borderId="2" fillId="5" fontId="2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wrapText="1"/>
    </xf>
    <xf borderId="0" fillId="5" fontId="8" numFmtId="0" xfId="0" applyAlignment="1" applyFont="1">
      <alignment horizontal="center" vertical="center" wrapText="1"/>
    </xf>
    <xf borderId="2" fillId="5" fontId="9" numFmtId="0" xfId="0" applyAlignment="1" applyBorder="1" applyFont="1">
      <alignment horizontal="center" vertical="center" wrapText="1"/>
    </xf>
    <xf borderId="0" fillId="5" fontId="9" numFmtId="0" xfId="0" applyAlignment="1" applyFont="1">
      <alignment horizontal="center" vertical="center" wrapText="1"/>
    </xf>
    <xf borderId="0" fillId="6" fontId="9" numFmtId="0" xfId="0" applyAlignment="1" applyFill="1" applyFont="1">
      <alignment horizontal="center" vertical="center" wrapText="1"/>
    </xf>
    <xf borderId="0" fillId="7" fontId="9" numFmtId="0" xfId="0" applyAlignment="1" applyFill="1" applyFont="1">
      <alignment horizontal="center" vertical="center" wrapText="1"/>
    </xf>
    <xf borderId="0" fillId="4" fontId="9" numFmtId="0" xfId="0" applyAlignment="1" applyFont="1">
      <alignment horizontal="center" vertical="center" wrapText="1"/>
    </xf>
    <xf borderId="1" fillId="4" fontId="9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  <xf borderId="2" fillId="8" fontId="10" numFmtId="0" xfId="0" applyAlignment="1" applyBorder="1" applyFill="1" applyFont="1">
      <alignment horizontal="center" vertical="center" wrapText="1"/>
    </xf>
    <xf borderId="0" fillId="8" fontId="10" numFmtId="0" xfId="0" applyAlignment="1" applyFont="1">
      <alignment horizontal="center" vertical="center" wrapText="1"/>
    </xf>
    <xf borderId="1" fillId="8" fontId="10" numFmtId="0" xfId="0" applyAlignment="1" applyBorder="1" applyFont="1">
      <alignment horizontal="center" vertical="center" wrapText="1"/>
    </xf>
    <xf borderId="2" fillId="0" fontId="11" numFmtId="0" xfId="0" applyAlignment="1" applyBorder="1" applyFont="1">
      <alignment horizontal="left" vertical="center" wrapText="1"/>
    </xf>
    <xf borderId="0" fillId="0" fontId="7" numFmtId="0" xfId="0" applyAlignment="1" applyFont="1">
      <alignment horizontal="center" vertical="center" wrapText="1"/>
    </xf>
    <xf borderId="0" fillId="0" fontId="11" numFmtId="0" xfId="0" applyAlignment="1" applyFont="1">
      <alignment horizontal="center" vertical="center" wrapText="1"/>
    </xf>
    <xf borderId="1" fillId="0" fontId="11" numFmtId="0" xfId="0" applyAlignment="1" applyBorder="1" applyFont="1">
      <alignment horizontal="center" vertical="center" wrapText="1"/>
    </xf>
    <xf borderId="2" fillId="0" fontId="12" numFmtId="0" xfId="0" applyAlignment="1" applyBorder="1" applyFont="1">
      <alignment vertical="center" wrapText="1"/>
    </xf>
    <xf borderId="0" fillId="0" fontId="12" numFmtId="0" xfId="0" applyAlignment="1" applyFont="1">
      <alignment vertical="center" wrapText="1"/>
    </xf>
    <xf borderId="0" fillId="0" fontId="11" numFmtId="0" xfId="0" applyAlignment="1" applyFont="1">
      <alignment vertical="center" wrapText="1"/>
    </xf>
    <xf borderId="0" fillId="6" fontId="11" numFmtId="0" xfId="0" applyAlignment="1" applyFont="1">
      <alignment vertical="center" wrapText="1"/>
    </xf>
    <xf borderId="0" fillId="4" fontId="11" numFmtId="0" xfId="0" applyAlignment="1" applyFont="1">
      <alignment vertical="center" wrapText="1"/>
    </xf>
    <xf borderId="1" fillId="4" fontId="11" numFmtId="0" xfId="0" applyAlignment="1" applyBorder="1" applyFont="1">
      <alignment vertical="center" wrapText="1"/>
    </xf>
    <xf borderId="2" fillId="0" fontId="1" numFmtId="0" xfId="0" applyAlignment="1" applyBorder="1" applyFont="1">
      <alignment wrapText="1"/>
    </xf>
    <xf borderId="0" fillId="8" fontId="10" numFmtId="0" xfId="0" applyAlignment="1" applyFont="1">
      <alignment horizontal="center" vertical="center" wrapText="1"/>
    </xf>
    <xf borderId="1" fillId="8" fontId="10" numFmtId="0" xfId="0" applyAlignment="1" applyBorder="1" applyFont="1">
      <alignment horizontal="center" vertical="center" wrapText="1"/>
    </xf>
    <xf borderId="2" fillId="0" fontId="11" numFmtId="0" xfId="0" applyAlignment="1" applyBorder="1" applyFont="1">
      <alignment horizontal="left" vertical="center" wrapText="1"/>
    </xf>
    <xf borderId="0" fillId="0" fontId="7" numFmtId="0" xfId="0" applyAlignment="1" applyFont="1">
      <alignment horizontal="center" vertical="center" wrapText="1"/>
    </xf>
    <xf borderId="0" fillId="0" fontId="11" numFmtId="0" xfId="0" applyAlignment="1" applyFont="1">
      <alignment horizontal="center" vertical="center" wrapText="1"/>
    </xf>
    <xf borderId="1" fillId="0" fontId="11" numFmtId="0" xfId="0" applyAlignment="1" applyBorder="1" applyFont="1">
      <alignment horizontal="center" vertical="center" wrapText="1"/>
    </xf>
    <xf borderId="2" fillId="0" fontId="12" numFmtId="0" xfId="0" applyAlignment="1" applyBorder="1" applyFont="1">
      <alignment vertical="center" wrapText="1"/>
    </xf>
    <xf borderId="0" fillId="0" fontId="12" numFmtId="0" xfId="0" applyAlignment="1" applyFont="1">
      <alignment vertical="center" wrapText="1"/>
    </xf>
    <xf borderId="0" fillId="0" fontId="11" numFmtId="0" xfId="0" applyAlignment="1" applyFont="1">
      <alignment vertical="center" wrapText="1"/>
    </xf>
    <xf borderId="3" fillId="0" fontId="12" numFmtId="0" xfId="0" applyAlignment="1" applyBorder="1" applyFont="1">
      <alignment vertical="center" wrapText="1"/>
    </xf>
    <xf borderId="3" fillId="0" fontId="12" numFmtId="0" xfId="0" applyAlignment="1" applyBorder="1" applyFont="1">
      <alignment vertical="center" wrapText="1"/>
    </xf>
    <xf borderId="4" fillId="0" fontId="11" numFmtId="0" xfId="0" applyAlignment="1" applyBorder="1" applyFont="1">
      <alignment horizontal="left" vertical="center" wrapText="1"/>
    </xf>
    <xf borderId="5" fillId="0" fontId="7" numFmtId="0" xfId="0" applyAlignment="1" applyBorder="1" applyFont="1">
      <alignment horizontal="center" vertical="center" wrapText="1"/>
    </xf>
    <xf borderId="5" fillId="0" fontId="11" numFmtId="0" xfId="0" applyAlignment="1" applyBorder="1" applyFont="1">
      <alignment horizontal="center" vertical="center" wrapText="1"/>
    </xf>
    <xf borderId="6" fillId="0" fontId="11" numFmtId="0" xfId="0" applyAlignment="1" applyBorder="1" applyFont="1">
      <alignment horizontal="center" vertical="center" wrapText="1"/>
    </xf>
    <xf borderId="4" fillId="0" fontId="12" numFmtId="0" xfId="0" applyAlignment="1" applyBorder="1" applyFont="1">
      <alignment vertical="center" wrapText="1"/>
    </xf>
    <xf borderId="5" fillId="0" fontId="12" numFmtId="0" xfId="0" applyAlignment="1" applyBorder="1" applyFont="1">
      <alignment vertical="center" wrapText="1"/>
    </xf>
    <xf borderId="5" fillId="0" fontId="11" numFmtId="0" xfId="0" applyAlignment="1" applyBorder="1" applyFont="1">
      <alignment vertical="center" wrapText="1"/>
    </xf>
    <xf borderId="5" fillId="6" fontId="11" numFmtId="0" xfId="0" applyAlignment="1" applyBorder="1" applyFont="1">
      <alignment vertical="center" wrapText="1"/>
    </xf>
    <xf borderId="5" fillId="4" fontId="11" numFmtId="0" xfId="0" applyAlignment="1" applyBorder="1" applyFont="1">
      <alignment vertical="center" wrapText="1"/>
    </xf>
    <xf borderId="6" fillId="4" fontId="11" numFmtId="0" xfId="0" applyAlignment="1" applyBorder="1" applyFont="1">
      <alignment vertical="center" wrapText="1"/>
    </xf>
    <xf borderId="7" fillId="5" fontId="1" numFmtId="0" xfId="0" applyAlignment="1" applyBorder="1" applyFont="1">
      <alignment horizontal="center" vertical="center" wrapText="1"/>
    </xf>
    <xf borderId="8" fillId="5" fontId="10" numFmtId="0" xfId="0" applyAlignment="1" applyBorder="1" applyFont="1">
      <alignment horizontal="center" vertical="center" wrapText="1"/>
    </xf>
    <xf borderId="9" fillId="5" fontId="10" numFmtId="0" xfId="0" applyAlignment="1" applyBorder="1" applyFont="1">
      <alignment horizontal="center" vertical="center" wrapText="1"/>
    </xf>
    <xf borderId="10" fillId="5" fontId="10" numFmtId="0" xfId="0" applyAlignment="1" applyBorder="1" applyFont="1">
      <alignment horizontal="center" vertical="center" wrapText="1"/>
    </xf>
    <xf borderId="8" fillId="5" fontId="11" numFmtId="0" xfId="0" applyAlignment="1" applyBorder="1" applyFont="1">
      <alignment horizontal="center" vertical="center" wrapText="1"/>
    </xf>
    <xf borderId="9" fillId="5" fontId="7" numFmtId="0" xfId="0" applyAlignment="1" applyBorder="1" applyFont="1">
      <alignment horizontal="center" vertical="center" wrapText="1"/>
    </xf>
    <xf borderId="9" fillId="5" fontId="11" numFmtId="0" xfId="0" applyAlignment="1" applyBorder="1" applyFont="1">
      <alignment horizontal="center" vertical="center" wrapText="1"/>
    </xf>
    <xf borderId="10" fillId="5" fontId="11" numFmtId="0" xfId="0" applyAlignment="1" applyBorder="1" applyFont="1">
      <alignment horizontal="center" vertical="center" wrapText="1"/>
    </xf>
    <xf borderId="8" fillId="5" fontId="3" numFmtId="0" xfId="0" applyAlignment="1" applyBorder="1" applyFont="1">
      <alignment vertical="center" wrapText="1"/>
    </xf>
    <xf borderId="9" fillId="5" fontId="3" numFmtId="0" xfId="0" applyAlignment="1" applyBorder="1" applyFont="1">
      <alignment vertical="center" wrapText="1"/>
    </xf>
    <xf borderId="10" fillId="5" fontId="3" numFmtId="0" xfId="0" applyAlignment="1" applyBorder="1" applyFont="1">
      <alignment vertical="center" wrapText="1"/>
    </xf>
    <xf borderId="2" fillId="0" fontId="1" numFmtId="0" xfId="0" applyAlignment="1" applyBorder="1" applyFont="1">
      <alignment horizontal="center" vertical="center" wrapText="1"/>
    </xf>
    <xf borderId="0" fillId="9" fontId="10" numFmtId="0" xfId="0" applyAlignment="1" applyFill="1" applyFont="1">
      <alignment horizontal="center" vertical="center" wrapText="1"/>
    </xf>
    <xf borderId="0" fillId="0" fontId="10" numFmtId="0" xfId="0" applyAlignment="1" applyFont="1">
      <alignment horizontal="center" vertical="center" wrapText="1"/>
    </xf>
    <xf borderId="3" fillId="0" fontId="13" numFmtId="0" xfId="0" applyAlignment="1" applyBorder="1" applyFont="1">
      <alignment vertical="center" wrapText="1"/>
    </xf>
    <xf borderId="3" fillId="0" fontId="13" numFmtId="0" xfId="0" applyAlignment="1" applyBorder="1" applyFont="1">
      <alignment vertical="center" wrapText="1"/>
    </xf>
    <xf borderId="2" fillId="0" fontId="13" numFmtId="0" xfId="0" applyAlignment="1" applyBorder="1" applyFont="1">
      <alignment vertical="center" wrapText="1"/>
    </xf>
    <xf borderId="2" fillId="10" fontId="14" numFmtId="0" xfId="0" applyAlignment="1" applyBorder="1" applyFill="1" applyFont="1">
      <alignment wrapText="1"/>
    </xf>
    <xf borderId="1" fillId="0" fontId="11" numFmtId="0" xfId="0" applyAlignment="1" applyBorder="1" applyFont="1">
      <alignment horizontal="center" vertical="center" wrapText="1"/>
    </xf>
    <xf borderId="2" fillId="0" fontId="3" numFmtId="0" xfId="0" applyAlignment="1" applyBorder="1" applyFont="1">
      <alignment vertical="center" wrapText="1"/>
    </xf>
    <xf borderId="0" fillId="0" fontId="3" numFmtId="0" xfId="0" applyAlignment="1" applyFont="1">
      <alignment vertical="center" wrapText="1"/>
    </xf>
    <xf borderId="4" fillId="10" fontId="14" numFmtId="0" xfId="0" applyAlignment="1" applyBorder="1" applyFont="1">
      <alignment wrapText="1"/>
    </xf>
    <xf borderId="5" fillId="0" fontId="10" numFmtId="0" xfId="0" applyAlignment="1" applyBorder="1" applyFont="1">
      <alignment horizontal="center" vertical="center" wrapText="1"/>
    </xf>
    <xf borderId="5" fillId="0" fontId="11" numFmtId="0" xfId="0" applyAlignment="1" applyBorder="1" applyFont="1">
      <alignment horizontal="center" vertical="center" wrapText="1"/>
    </xf>
    <xf borderId="5" fillId="0" fontId="7" numFmtId="0" xfId="0" applyAlignment="1" applyBorder="1" applyFont="1">
      <alignment horizontal="center" vertical="center" wrapText="1"/>
    </xf>
    <xf borderId="6" fillId="0" fontId="11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vertical="center" wrapText="1"/>
    </xf>
    <xf borderId="5" fillId="0" fontId="3" numFmtId="0" xfId="0" applyAlignment="1" applyBorder="1" applyFont="1">
      <alignment vertical="center" wrapText="1"/>
    </xf>
    <xf borderId="6" fillId="0" fontId="3" numFmtId="0" xfId="0" applyAlignment="1" applyBorder="1" applyFont="1">
      <alignment vertical="center" wrapText="1"/>
    </xf>
    <xf borderId="9" fillId="0" fontId="1" numFmtId="0" xfId="0" applyAlignment="1" applyBorder="1" applyFont="1">
      <alignment horizontal="center" vertical="center" wrapText="1"/>
    </xf>
    <xf borderId="9" fillId="0" fontId="10" numFmtId="0" xfId="0" applyAlignment="1" applyBorder="1" applyFont="1">
      <alignment horizontal="center" vertical="center" wrapText="1"/>
    </xf>
    <xf borderId="9" fillId="0" fontId="11" numFmtId="0" xfId="0" applyAlignment="1" applyBorder="1" applyFont="1">
      <alignment horizontal="center" vertical="center" wrapText="1"/>
    </xf>
    <xf borderId="9" fillId="0" fontId="7" numFmtId="0" xfId="0" applyAlignment="1" applyBorder="1" applyFont="1">
      <alignment horizontal="center" vertical="center" wrapText="1"/>
    </xf>
    <xf borderId="10" fillId="0" fontId="11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vertical="center" wrapText="1"/>
    </xf>
    <xf borderId="9" fillId="0" fontId="3" numFmtId="0" xfId="0" applyAlignment="1" applyBorder="1" applyFont="1">
      <alignment vertical="center" wrapText="1"/>
    </xf>
    <xf borderId="9" fillId="0" fontId="1" numFmtId="0" xfId="0" applyAlignment="1" applyBorder="1" applyFont="1">
      <alignment vertical="center" wrapText="1"/>
    </xf>
    <xf borderId="0" fillId="4" fontId="10" numFmtId="0" xfId="0" applyAlignment="1" applyFont="1">
      <alignment horizontal="center" vertical="center" wrapText="1"/>
    </xf>
    <xf borderId="0" fillId="4" fontId="10" numFmtId="0" xfId="0" applyAlignment="1" applyFont="1">
      <alignment horizontal="center" vertical="center" wrapText="1"/>
    </xf>
    <xf borderId="2" fillId="0" fontId="3" numFmtId="0" xfId="0" applyAlignment="1" applyBorder="1" applyFont="1">
      <alignment vertical="center" wrapText="1"/>
    </xf>
  </cellXfs>
  <cellStyles count="1">
    <cellStyle xfId="0" name="Normal" builtinId="0"/>
  </cellStyles>
  <dxfs count="7">
    <dxf>
      <font/>
      <fill>
        <patternFill patternType="solid">
          <fgColor rgb="FFFFFF00"/>
          <bgColor rgb="FFFFFF00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D9D9D9"/>
          <bgColor rgb="FFD9D9D9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999999"/>
      </font>
      <fill>
        <patternFill patternType="solid">
          <fgColor rgb="FFD9D9D9"/>
          <bgColor rgb="FFD9D9D9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DD7E6B"/>
          <bgColor rgb="FFDD7E6B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D9EAD3"/>
          <bgColor rgb="FFD9EAD3"/>
        </patternFill>
      </fill>
      <alignment wrapText="1"/>
      <border>
        <left/>
        <right/>
        <top/>
        <bottom/>
      </border>
    </dxf>
    <dxf>
      <font/>
      <fill>
        <patternFill patternType="solid">
          <fgColor rgb="FFFFD966"/>
          <bgColor rgb="FFFFD966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Sprint Burndown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'Sprint Backlog weeks 3-4'!$G$33</c:f>
            </c:strRef>
          </c:tx>
          <c:spPr>
            <a:solidFill>
              <a:srgbClr val="4684EE">
                <a:alpha val="30000"/>
              </a:srgbClr>
            </a:solidFill>
            <a:ln cmpd="sng" w="25400">
              <a:solidFill>
                <a:srgbClr val="4684EE"/>
              </a:solidFill>
            </a:ln>
          </c:spPr>
          <c:val>
            <c:numRef>
              <c:f>'Sprint Backlog weeks 3-4'!$H$33:$V$33</c:f>
            </c:numRef>
          </c:val>
        </c:ser>
        <c:ser>
          <c:idx val="1"/>
          <c:order val="1"/>
          <c:tx>
            <c:strRef>
              <c:f>'Sprint Backlog weeks 3-4'!$G$34</c:f>
            </c:strRef>
          </c:tx>
          <c:spPr>
            <a:solidFill>
              <a:srgbClr val="DC3912">
                <a:alpha val="30000"/>
              </a:srgbClr>
            </a:solidFill>
            <a:ln cmpd="sng" w="25400">
              <a:solidFill>
                <a:srgbClr val="DC3912"/>
              </a:solidFill>
            </a:ln>
          </c:spPr>
          <c:val>
            <c:numRef>
              <c:f>'Sprint Backlog weeks 3-4'!$H$34:$V$34</c:f>
            </c:numRef>
          </c:val>
        </c:ser>
        <c:axId val="1134939088"/>
        <c:axId val="1115339075"/>
      </c:areaChart>
      <c:catAx>
        <c:axId val="113493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Days in Calendar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115339075"/>
      </c:catAx>
      <c:valAx>
        <c:axId val="11153390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Hours left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34939088"/>
      </c:valAx>
    </c:plotArea>
    <c:legend>
      <c:legendPos val="t"/>
      <c:overlay val="0"/>
    </c:legend>
  </c:chart>
</c:chartSpace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695325</xdr:colOff>
      <xdr:row>36</xdr:row>
      <xdr:rowOff>428625</xdr:rowOff>
    </xdr:from>
    <xdr:to>
      <xdr:col>21</xdr:col>
      <xdr:colOff>123825</xdr:colOff>
      <xdr:row>64</xdr:row>
      <xdr:rowOff>38100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3.29"/>
    <col customWidth="1" min="2" max="20" width="17.29"/>
  </cols>
  <sheetData>
    <row r="2">
      <c r="A2" s="1" t="s">
        <v>0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13</v>
      </c>
    </row>
    <row r="2">
      <c r="A2" s="1" t="s">
        <v>15</v>
      </c>
    </row>
    <row r="3">
      <c r="A3" s="1" t="s">
        <v>16</v>
      </c>
    </row>
    <row r="4">
      <c r="A4" s="1" t="s">
        <v>17</v>
      </c>
    </row>
    <row r="5">
      <c r="A5" s="1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0.86"/>
    <col customWidth="1" min="3" max="20" width="17.29"/>
  </cols>
  <sheetData>
    <row r="1">
      <c r="B1" s="1" t="s">
        <v>12</v>
      </c>
    </row>
    <row r="2">
      <c r="A2" s="1" t="s">
        <v>14</v>
      </c>
      <c r="B2" s="1">
        <v>3.0</v>
      </c>
    </row>
    <row r="3">
      <c r="A3" s="1" t="s">
        <v>19</v>
      </c>
      <c r="B3" s="1">
        <v>3.0</v>
      </c>
    </row>
    <row r="4">
      <c r="A4" s="1" t="s">
        <v>20</v>
      </c>
      <c r="B4" s="1">
        <v>3.0</v>
      </c>
    </row>
    <row r="5">
      <c r="A5" s="1" t="s">
        <v>21</v>
      </c>
      <c r="B5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1.57"/>
    <col customWidth="1" min="2" max="2" width="15.43"/>
    <col customWidth="1" min="3" max="3" width="11.71"/>
    <col customWidth="1" min="4" max="4" width="26.29"/>
    <col customWidth="1" min="5" max="5" width="58.86"/>
    <col customWidth="1" hidden="1" min="6" max="6" width="62.86"/>
    <col customWidth="1" min="7" max="7" width="40.86"/>
    <col customWidth="1" min="8" max="21" width="17.29"/>
  </cols>
  <sheetData>
    <row r="1" ht="24.0" customHeight="1">
      <c r="A1" s="2" t="s">
        <v>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22.5" customHeight="1">
      <c r="A2" s="4" t="str">
        <f t="array" ref="A2:A16">ROW(A1:A15)</f>
        <v>1</v>
      </c>
      <c r="B2" s="5">
        <v>8.0</v>
      </c>
      <c r="C2" s="5">
        <v>1.0</v>
      </c>
      <c r="D2" s="6" t="s">
        <v>0</v>
      </c>
      <c r="E2" s="7" t="s">
        <v>22</v>
      </c>
      <c r="F2" s="8"/>
      <c r="G2" s="9" t="s">
        <v>23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ht="22.5" customHeight="1">
      <c r="A3" s="4">
        <v>2.0</v>
      </c>
      <c r="B3" s="5">
        <v>5.0</v>
      </c>
      <c r="C3" s="5">
        <v>1.0</v>
      </c>
      <c r="D3" s="6" t="s">
        <v>2</v>
      </c>
      <c r="E3" s="7" t="s">
        <v>24</v>
      </c>
      <c r="F3" s="8"/>
      <c r="G3" s="6" t="s">
        <v>25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ht="22.5" customHeight="1">
      <c r="A4" s="4">
        <v>3.0</v>
      </c>
      <c r="B4" s="5">
        <v>5.0</v>
      </c>
      <c r="C4" s="5">
        <v>1.0</v>
      </c>
      <c r="D4" s="6" t="s">
        <v>3</v>
      </c>
      <c r="E4" s="7" t="s">
        <v>26</v>
      </c>
      <c r="F4" s="8"/>
      <c r="G4" s="6" t="s">
        <v>27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22.5" customHeight="1">
      <c r="A5" s="4">
        <v>4.0</v>
      </c>
      <c r="B5" s="12"/>
      <c r="C5" s="5">
        <v>2.0</v>
      </c>
      <c r="D5" s="6" t="s">
        <v>0</v>
      </c>
      <c r="E5" s="7" t="s">
        <v>28</v>
      </c>
      <c r="F5" s="8"/>
      <c r="G5" s="9" t="s">
        <v>29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ht="22.5" customHeight="1">
      <c r="A6" s="4">
        <v>5.0</v>
      </c>
      <c r="B6" s="12"/>
      <c r="C6" s="5">
        <v>2.0</v>
      </c>
      <c r="D6" s="6" t="s">
        <v>0</v>
      </c>
      <c r="E6" s="7" t="s">
        <v>30</v>
      </c>
      <c r="F6" s="8"/>
      <c r="G6" s="9" t="s">
        <v>31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ht="22.5" customHeight="1">
      <c r="A7" s="4">
        <v>6.0</v>
      </c>
      <c r="B7" s="12"/>
      <c r="C7" s="12"/>
      <c r="D7" s="11"/>
      <c r="E7" s="8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ht="22.5" customHeight="1">
      <c r="A8" s="4">
        <v>7.0</v>
      </c>
      <c r="B8" s="12"/>
      <c r="C8" s="12"/>
      <c r="D8" s="11"/>
      <c r="E8" s="8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ht="22.5" customHeight="1">
      <c r="A9" s="4">
        <v>8.0</v>
      </c>
      <c r="B9" s="12"/>
      <c r="C9" s="12"/>
      <c r="D9" s="11"/>
      <c r="E9" s="8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ht="22.5" customHeight="1">
      <c r="A10" s="4">
        <v>9.0</v>
      </c>
      <c r="B10" s="12"/>
      <c r="C10" s="12"/>
      <c r="D10" s="11"/>
      <c r="E10" s="8"/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ht="22.5" customHeight="1">
      <c r="A11" s="4">
        <v>10.0</v>
      </c>
      <c r="B11" s="12"/>
      <c r="C11" s="12"/>
      <c r="D11" s="11"/>
      <c r="E11" s="13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ht="22.5" customHeight="1">
      <c r="A12" s="4">
        <v>11.0</v>
      </c>
      <c r="B12" s="12"/>
      <c r="C12" s="12"/>
      <c r="D12" s="11"/>
      <c r="E12" s="8"/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ht="22.5" customHeight="1">
      <c r="A13" s="4">
        <v>12.0</v>
      </c>
      <c r="B13" s="12"/>
      <c r="C13" s="12"/>
      <c r="D13" s="11"/>
      <c r="E13" s="8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ht="22.5" customHeight="1">
      <c r="A14" s="4">
        <v>13.0</v>
      </c>
      <c r="B14" s="12"/>
      <c r="C14" s="12"/>
      <c r="D14" s="11"/>
      <c r="E14" s="8"/>
      <c r="F14" s="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ht="22.5" customHeight="1">
      <c r="A15" s="4">
        <v>14.0</v>
      </c>
      <c r="B15" s="12"/>
      <c r="C15" s="12"/>
      <c r="D15" s="11"/>
      <c r="E15" s="8"/>
      <c r="F15" s="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ht="22.5" customHeight="1">
      <c r="A16" s="4">
        <v>15.0</v>
      </c>
      <c r="B16" s="12"/>
      <c r="C16" s="12"/>
      <c r="D16" s="11"/>
      <c r="E16" s="8"/>
      <c r="F16" s="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ht="31.5" customHeight="1">
      <c r="A17" s="2" t="s">
        <v>32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22.5" customHeight="1">
      <c r="A18" s="14"/>
      <c r="B18" s="15">
        <v>5.0</v>
      </c>
      <c r="C18" s="15">
        <v>1.0</v>
      </c>
      <c r="D18" s="16" t="s">
        <v>5</v>
      </c>
      <c r="E18" s="17" t="s">
        <v>33</v>
      </c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ht="22.5" customHeight="1">
      <c r="A19" s="14"/>
      <c r="B19" s="15">
        <v>5.0</v>
      </c>
      <c r="C19" s="15">
        <v>1.0</v>
      </c>
      <c r="D19" s="16" t="s">
        <v>6</v>
      </c>
      <c r="E19" s="17" t="s">
        <v>34</v>
      </c>
      <c r="F19" s="17" t="s">
        <v>35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>
      <c r="A20" s="20"/>
      <c r="B20" s="20"/>
      <c r="C20" s="20"/>
      <c r="D20" s="21"/>
      <c r="E20" s="22"/>
      <c r="F20" s="23"/>
    </row>
    <row r="21">
      <c r="A21" s="20"/>
      <c r="B21" s="20"/>
      <c r="C21" s="20"/>
      <c r="D21" s="21"/>
      <c r="E21" s="22"/>
      <c r="F21" s="23"/>
    </row>
    <row r="22">
      <c r="A22" s="20"/>
      <c r="B22" s="20"/>
      <c r="C22" s="20"/>
      <c r="D22" s="21"/>
      <c r="E22" s="22"/>
      <c r="F22" s="23"/>
    </row>
    <row r="23" ht="17.25" customHeight="1">
      <c r="A23" s="20"/>
      <c r="B23" s="20"/>
      <c r="C23" s="20"/>
      <c r="D23" s="21"/>
      <c r="E23" s="22"/>
      <c r="F23" s="23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ht="17.25" customHeight="1">
      <c r="A24" s="20"/>
      <c r="B24" s="20"/>
      <c r="C24" s="20"/>
      <c r="D24" s="21"/>
      <c r="E24" s="23"/>
      <c r="F24" s="23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ht="17.25" customHeight="1">
      <c r="A25" s="20"/>
      <c r="B25" s="20"/>
      <c r="C25" s="20"/>
      <c r="D25" s="21"/>
      <c r="E25" s="23"/>
      <c r="F25" s="23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>
      <c r="A26" s="20"/>
      <c r="B26" s="20"/>
      <c r="C26" s="20"/>
      <c r="D26" s="21"/>
      <c r="E26" s="22"/>
      <c r="F26" s="23"/>
    </row>
    <row r="27">
      <c r="A27" s="20"/>
      <c r="B27" s="20"/>
      <c r="C27" s="20"/>
      <c r="D27" s="21"/>
      <c r="E27" s="22"/>
      <c r="F27" s="23"/>
    </row>
    <row r="28">
      <c r="A28" s="20"/>
      <c r="B28" s="20"/>
      <c r="C28" s="20"/>
      <c r="D28" s="21"/>
      <c r="E28" s="22"/>
      <c r="F28" s="23"/>
    </row>
    <row r="29">
      <c r="A29" s="20"/>
      <c r="B29" s="20"/>
      <c r="C29" s="20"/>
      <c r="D29" s="21"/>
      <c r="E29" s="22"/>
      <c r="F29" s="23"/>
    </row>
    <row r="30">
      <c r="A30" s="20"/>
      <c r="B30" s="20"/>
      <c r="C30" s="20"/>
      <c r="D30" s="21"/>
      <c r="E30" s="22"/>
      <c r="F30" s="23"/>
    </row>
    <row r="31">
      <c r="A31" s="20"/>
      <c r="B31" s="20"/>
      <c r="C31" s="20"/>
      <c r="D31" s="21"/>
      <c r="E31" s="22"/>
      <c r="F31" s="23"/>
    </row>
    <row r="32">
      <c r="A32" s="20"/>
      <c r="B32" s="20"/>
      <c r="C32" s="20"/>
      <c r="D32" s="21"/>
      <c r="E32" s="22"/>
      <c r="F32" s="23"/>
    </row>
    <row r="33">
      <c r="A33" s="20"/>
      <c r="B33" s="20"/>
      <c r="C33" s="20"/>
      <c r="D33" s="21"/>
      <c r="E33" s="22"/>
      <c r="F33" s="23"/>
    </row>
    <row r="34">
      <c r="A34" s="20"/>
      <c r="B34" s="20"/>
      <c r="C34" s="20"/>
      <c r="D34" s="21"/>
      <c r="E34" s="22"/>
      <c r="F34" s="23"/>
    </row>
    <row r="35">
      <c r="A35" s="20"/>
      <c r="B35" s="20"/>
      <c r="C35" s="20"/>
      <c r="D35" s="21"/>
      <c r="E35" s="22"/>
      <c r="F35" s="23"/>
    </row>
    <row r="36">
      <c r="A36" s="20"/>
      <c r="B36" s="20"/>
      <c r="C36" s="20"/>
      <c r="D36" s="21"/>
      <c r="E36" s="22"/>
      <c r="F36" s="23"/>
    </row>
    <row r="37">
      <c r="A37" s="20"/>
      <c r="B37" s="20"/>
      <c r="C37" s="20"/>
      <c r="D37" s="21"/>
      <c r="E37" s="22"/>
      <c r="F37" s="23"/>
    </row>
    <row r="38">
      <c r="A38" s="20"/>
      <c r="B38" s="20"/>
      <c r="C38" s="20"/>
      <c r="D38" s="21"/>
      <c r="E38" s="22"/>
      <c r="F38" s="23"/>
    </row>
    <row r="39">
      <c r="A39" s="20"/>
      <c r="B39" s="20"/>
      <c r="C39" s="20"/>
      <c r="D39" s="21"/>
      <c r="E39" s="22"/>
      <c r="F39" s="23"/>
    </row>
    <row r="40">
      <c r="A40" s="20"/>
      <c r="B40" s="20"/>
      <c r="C40" s="20"/>
      <c r="D40" s="21"/>
      <c r="E40" s="22"/>
      <c r="F40" s="23"/>
    </row>
    <row r="41">
      <c r="A41" s="20"/>
      <c r="B41" s="20"/>
      <c r="C41" s="20"/>
      <c r="D41" s="21"/>
      <c r="E41" s="22"/>
      <c r="F41" s="23"/>
    </row>
    <row r="42">
      <c r="A42" s="20"/>
      <c r="B42" s="20"/>
      <c r="C42" s="20"/>
      <c r="D42" s="21"/>
      <c r="E42" s="22"/>
      <c r="F42" s="23"/>
    </row>
    <row r="43">
      <c r="A43" s="20"/>
      <c r="B43" s="20"/>
      <c r="C43" s="20"/>
      <c r="D43" s="21"/>
      <c r="E43" s="22"/>
      <c r="F43" s="23"/>
    </row>
    <row r="44">
      <c r="A44" s="20"/>
      <c r="B44" s="20"/>
      <c r="C44" s="20"/>
      <c r="D44" s="21"/>
      <c r="E44" s="22"/>
      <c r="F44" s="23"/>
    </row>
    <row r="45">
      <c r="A45" s="20"/>
      <c r="B45" s="20"/>
      <c r="C45" s="20"/>
      <c r="D45" s="21"/>
      <c r="E45" s="22"/>
      <c r="F45" s="23"/>
    </row>
    <row r="46">
      <c r="A46" s="20"/>
      <c r="B46" s="20"/>
      <c r="C46" s="20"/>
      <c r="D46" s="21"/>
      <c r="E46" s="22"/>
      <c r="F46" s="23"/>
    </row>
    <row r="47">
      <c r="A47" s="20"/>
      <c r="B47" s="20"/>
      <c r="C47" s="20"/>
      <c r="D47" s="21"/>
      <c r="E47" s="22"/>
      <c r="F47" s="23"/>
    </row>
    <row r="48">
      <c r="A48" s="20"/>
      <c r="B48" s="20"/>
      <c r="C48" s="20"/>
      <c r="D48" s="21"/>
      <c r="E48" s="22"/>
      <c r="F48" s="23"/>
    </row>
    <row r="49">
      <c r="A49" s="20"/>
      <c r="B49" s="20"/>
      <c r="C49" s="20"/>
      <c r="D49" s="21"/>
      <c r="E49" s="22"/>
      <c r="F49" s="23"/>
    </row>
    <row r="50">
      <c r="A50" s="20"/>
      <c r="B50" s="20"/>
      <c r="C50" s="20"/>
      <c r="D50" s="21"/>
      <c r="E50" s="22"/>
      <c r="F50" s="23"/>
    </row>
    <row r="51">
      <c r="A51" s="20"/>
      <c r="B51" s="20"/>
      <c r="C51" s="20"/>
      <c r="D51" s="21"/>
      <c r="E51" s="22"/>
      <c r="F51" s="23"/>
    </row>
    <row r="52">
      <c r="A52" s="20"/>
      <c r="B52" s="20"/>
      <c r="C52" s="20"/>
      <c r="D52" s="21"/>
      <c r="E52" s="22"/>
      <c r="F52" s="23"/>
    </row>
    <row r="53">
      <c r="A53" s="20"/>
      <c r="B53" s="20"/>
      <c r="C53" s="20"/>
      <c r="D53" s="21"/>
      <c r="E53" s="22"/>
      <c r="F53" s="23"/>
    </row>
    <row r="54">
      <c r="A54" s="20"/>
      <c r="B54" s="20"/>
      <c r="C54" s="20"/>
      <c r="D54" s="21"/>
      <c r="E54" s="22"/>
      <c r="F54" s="23"/>
    </row>
    <row r="55">
      <c r="A55" s="20"/>
      <c r="B55" s="20"/>
      <c r="C55" s="20"/>
      <c r="D55" s="21"/>
      <c r="E55" s="22"/>
      <c r="F55" s="23"/>
    </row>
    <row r="56">
      <c r="A56" s="20"/>
      <c r="B56" s="20"/>
      <c r="C56" s="20"/>
      <c r="D56" s="21"/>
      <c r="E56" s="22"/>
      <c r="F56" s="23"/>
    </row>
    <row r="57">
      <c r="A57" s="20"/>
      <c r="B57" s="20"/>
      <c r="C57" s="20"/>
      <c r="D57" s="21"/>
      <c r="E57" s="22"/>
      <c r="F57" s="23"/>
    </row>
    <row r="58">
      <c r="A58" s="20"/>
      <c r="B58" s="20"/>
      <c r="C58" s="20"/>
      <c r="D58" s="21"/>
      <c r="E58" s="22"/>
      <c r="F58" s="23"/>
    </row>
    <row r="59">
      <c r="A59" s="20"/>
      <c r="B59" s="20"/>
      <c r="C59" s="20"/>
      <c r="D59" s="21"/>
      <c r="E59" s="22"/>
      <c r="F59" s="23"/>
    </row>
    <row r="60">
      <c r="A60" s="20"/>
      <c r="B60" s="20"/>
      <c r="C60" s="20"/>
      <c r="D60" s="21"/>
      <c r="E60" s="22"/>
      <c r="F60" s="23"/>
    </row>
    <row r="61">
      <c r="A61" s="20"/>
      <c r="B61" s="20"/>
      <c r="C61" s="20"/>
      <c r="D61" s="21"/>
      <c r="E61" s="22"/>
      <c r="F61" s="23"/>
    </row>
    <row r="62">
      <c r="A62" s="20"/>
      <c r="B62" s="20"/>
      <c r="C62" s="20"/>
      <c r="D62" s="21"/>
      <c r="E62" s="22"/>
      <c r="F62" s="23"/>
    </row>
    <row r="63">
      <c r="A63" s="20"/>
      <c r="B63" s="20"/>
      <c r="C63" s="20"/>
      <c r="D63" s="21"/>
      <c r="E63" s="22"/>
      <c r="F63" s="23"/>
    </row>
    <row r="64">
      <c r="A64" s="20"/>
      <c r="B64" s="20"/>
      <c r="C64" s="20"/>
      <c r="D64" s="21"/>
      <c r="E64" s="22"/>
      <c r="F64" s="23"/>
    </row>
    <row r="65">
      <c r="A65" s="20"/>
      <c r="B65" s="20"/>
      <c r="C65" s="20"/>
      <c r="D65" s="21"/>
      <c r="E65" s="22"/>
      <c r="F65" s="23"/>
    </row>
    <row r="66">
      <c r="A66" s="20"/>
      <c r="B66" s="20"/>
      <c r="C66" s="20"/>
      <c r="D66" s="21"/>
      <c r="E66" s="22"/>
      <c r="F66" s="23"/>
    </row>
    <row r="67">
      <c r="A67" s="20"/>
      <c r="B67" s="20"/>
      <c r="C67" s="20"/>
      <c r="D67" s="21"/>
      <c r="E67" s="22"/>
      <c r="F67" s="23"/>
    </row>
    <row r="68">
      <c r="A68" s="20"/>
      <c r="B68" s="20"/>
      <c r="C68" s="20"/>
      <c r="D68" s="21"/>
      <c r="E68" s="22"/>
      <c r="F68" s="23"/>
    </row>
    <row r="69">
      <c r="A69" s="20"/>
      <c r="B69" s="20"/>
      <c r="C69" s="20"/>
      <c r="D69" s="21"/>
      <c r="E69" s="22"/>
      <c r="F69" s="23"/>
    </row>
    <row r="70">
      <c r="A70" s="20"/>
      <c r="B70" s="20"/>
      <c r="C70" s="20"/>
      <c r="D70" s="21"/>
      <c r="E70" s="22"/>
      <c r="F70" s="23"/>
    </row>
    <row r="71">
      <c r="A71" s="20"/>
      <c r="B71" s="20"/>
      <c r="C71" s="20"/>
      <c r="D71" s="21"/>
      <c r="E71" s="22"/>
      <c r="F71" s="23"/>
    </row>
    <row r="72">
      <c r="A72" s="20"/>
      <c r="B72" s="20"/>
      <c r="C72" s="20"/>
      <c r="D72" s="21"/>
      <c r="E72" s="22"/>
      <c r="F72" s="23"/>
    </row>
    <row r="73">
      <c r="A73" s="20"/>
      <c r="B73" s="20"/>
      <c r="C73" s="20"/>
      <c r="D73" s="21"/>
      <c r="E73" s="22"/>
      <c r="F73" s="23"/>
    </row>
    <row r="74">
      <c r="A74" s="20"/>
      <c r="B74" s="20"/>
      <c r="C74" s="20"/>
      <c r="D74" s="21"/>
      <c r="E74" s="22"/>
      <c r="F74" s="23"/>
    </row>
    <row r="75">
      <c r="A75" s="20"/>
      <c r="B75" s="20"/>
      <c r="C75" s="20"/>
      <c r="D75" s="21"/>
      <c r="E75" s="22"/>
      <c r="F75" s="23"/>
    </row>
    <row r="76">
      <c r="A76" s="20"/>
      <c r="B76" s="20"/>
      <c r="C76" s="20"/>
      <c r="D76" s="21"/>
      <c r="E76" s="22"/>
      <c r="F76" s="23"/>
    </row>
    <row r="77">
      <c r="A77" s="20"/>
      <c r="B77" s="20"/>
      <c r="C77" s="20"/>
      <c r="D77" s="21"/>
      <c r="E77" s="22"/>
      <c r="F77" s="23"/>
    </row>
    <row r="78">
      <c r="A78" s="20"/>
      <c r="B78" s="20"/>
      <c r="C78" s="20"/>
      <c r="D78" s="21"/>
      <c r="E78" s="22"/>
      <c r="F78" s="23"/>
    </row>
  </sheetData>
  <mergeCells count="1">
    <mergeCell ref="A17:G17"/>
  </mergeCells>
  <dataValidations>
    <dataValidation type="list" allowBlank="1" showErrorMessage="1" sqref="D2:D16 D18:D19">
      <formula1>'User types'!$A$1:$A$100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30.71"/>
    <col customWidth="1" min="2" max="4" width="7.29"/>
    <col customWidth="1" min="5" max="5" width="28.71"/>
    <col customWidth="1" min="6" max="6" width="7.29"/>
    <col customWidth="1" min="7" max="7" width="15.0"/>
    <col customWidth="1" min="8" max="8" width="11.86"/>
    <col customWidth="1" min="9" max="22" width="4.43"/>
  </cols>
  <sheetData>
    <row r="1" ht="24.0" customHeight="1">
      <c r="A1" s="24" t="s">
        <v>36</v>
      </c>
      <c r="B1" s="25" t="s">
        <v>37</v>
      </c>
      <c r="C1" s="25" t="s">
        <v>38</v>
      </c>
      <c r="D1" s="25" t="s">
        <v>39</v>
      </c>
      <c r="E1" s="26" t="s">
        <v>40</v>
      </c>
      <c r="F1" s="27" t="s">
        <v>37</v>
      </c>
      <c r="G1" s="26" t="s">
        <v>41</v>
      </c>
      <c r="H1" s="28" t="s">
        <v>42</v>
      </c>
      <c r="I1" s="29" t="s">
        <v>43</v>
      </c>
      <c r="V1" s="30"/>
    </row>
    <row r="2" ht="17.25" customHeight="1">
      <c r="A2" s="31" t="s">
        <v>44</v>
      </c>
      <c r="H2" s="30"/>
      <c r="I2" s="32">
        <v>1.0</v>
      </c>
      <c r="J2" s="33">
        <v>2.0</v>
      </c>
      <c r="K2" s="33">
        <v>3.0</v>
      </c>
      <c r="L2" s="33">
        <v>4.0</v>
      </c>
      <c r="M2" s="33">
        <v>5.0</v>
      </c>
      <c r="N2" s="34">
        <v>6.0</v>
      </c>
      <c r="O2" s="34">
        <v>7.0</v>
      </c>
      <c r="P2" s="35">
        <v>8.0</v>
      </c>
      <c r="Q2" s="33">
        <v>9.0</v>
      </c>
      <c r="R2" s="33">
        <v>10.0</v>
      </c>
      <c r="S2" s="33">
        <v>11.0</v>
      </c>
      <c r="T2" s="33">
        <v>12.0</v>
      </c>
      <c r="U2" s="36">
        <v>13.0</v>
      </c>
      <c r="V2" s="37">
        <v>14.0</v>
      </c>
    </row>
    <row r="3" ht="22.5" hidden="1" customHeight="1">
      <c r="A3" s="38"/>
      <c r="B3" s="39">
        <v>0.0</v>
      </c>
      <c r="C3" s="40">
        <v>0.0</v>
      </c>
      <c r="D3" s="41">
        <v>0.0</v>
      </c>
      <c r="E3" s="42"/>
      <c r="F3" s="43"/>
      <c r="G3" s="44"/>
      <c r="H3" s="45"/>
      <c r="I3" s="46"/>
      <c r="J3" s="47"/>
      <c r="K3" s="48"/>
      <c r="L3" s="48"/>
      <c r="M3" s="48"/>
      <c r="N3" s="49"/>
      <c r="O3" s="49"/>
      <c r="P3" s="48"/>
      <c r="Q3" s="48"/>
      <c r="R3" s="48"/>
      <c r="S3" s="48"/>
      <c r="T3" s="48"/>
      <c r="U3" s="50"/>
      <c r="V3" s="51"/>
    </row>
    <row r="4" ht="22.5" hidden="1" customHeight="1">
      <c r="A4" s="30"/>
      <c r="B4" s="52"/>
      <c r="D4" s="30"/>
      <c r="E4" s="42"/>
      <c r="F4" s="43"/>
      <c r="G4" s="44"/>
      <c r="H4" s="45"/>
      <c r="I4" s="46"/>
      <c r="J4" s="47"/>
      <c r="K4" s="48"/>
      <c r="L4" s="48"/>
      <c r="M4" s="48"/>
      <c r="N4" s="49"/>
      <c r="O4" s="49"/>
      <c r="P4" s="48"/>
      <c r="Q4" s="48"/>
      <c r="R4" s="48"/>
      <c r="S4" s="48"/>
      <c r="T4" s="48"/>
      <c r="U4" s="50"/>
      <c r="V4" s="51"/>
    </row>
    <row r="5" ht="22.5" hidden="1" customHeight="1">
      <c r="A5" s="30"/>
      <c r="B5" s="52"/>
      <c r="D5" s="30"/>
      <c r="E5" s="42"/>
      <c r="F5" s="43"/>
      <c r="G5" s="44"/>
      <c r="H5" s="45"/>
      <c r="I5" s="46"/>
      <c r="J5" s="47"/>
      <c r="K5" s="48"/>
      <c r="L5" s="48"/>
      <c r="M5" s="48"/>
      <c r="N5" s="49"/>
      <c r="O5" s="49"/>
      <c r="P5" s="48"/>
      <c r="Q5" s="48"/>
      <c r="R5" s="48"/>
      <c r="S5" s="48"/>
      <c r="T5" s="48"/>
      <c r="U5" s="50"/>
      <c r="V5" s="51"/>
    </row>
    <row r="6" ht="22.5" hidden="1" customHeight="1">
      <c r="A6" s="30"/>
      <c r="B6" s="52"/>
      <c r="D6" s="30"/>
      <c r="E6" s="42"/>
      <c r="F6" s="43"/>
      <c r="G6" s="44"/>
      <c r="H6" s="45"/>
      <c r="I6" s="46"/>
      <c r="J6" s="47"/>
      <c r="K6" s="48"/>
      <c r="L6" s="48"/>
      <c r="M6" s="48"/>
      <c r="N6" s="49"/>
      <c r="O6" s="49"/>
      <c r="P6" s="48"/>
      <c r="Q6" s="48"/>
      <c r="R6" s="48"/>
      <c r="S6" s="48"/>
      <c r="T6" s="48"/>
      <c r="U6" s="50"/>
      <c r="V6" s="51"/>
    </row>
    <row r="7" ht="22.5" hidden="1" customHeight="1">
      <c r="A7" s="30"/>
      <c r="B7" s="52"/>
      <c r="D7" s="30"/>
      <c r="E7" s="42"/>
      <c r="F7" s="43"/>
      <c r="G7" s="44"/>
      <c r="H7" s="45"/>
      <c r="I7" s="46"/>
      <c r="J7" s="47"/>
      <c r="K7" s="48"/>
      <c r="L7" s="48"/>
      <c r="M7" s="48"/>
      <c r="N7" s="49"/>
      <c r="O7" s="49"/>
      <c r="P7" s="48"/>
      <c r="Q7" s="48"/>
      <c r="R7" s="48"/>
      <c r="S7" s="48"/>
      <c r="T7" s="48"/>
      <c r="U7" s="50"/>
      <c r="V7" s="51"/>
    </row>
    <row r="8" ht="22.5" hidden="1" customHeight="1">
      <c r="A8" s="30"/>
      <c r="B8" s="52"/>
      <c r="D8" s="30"/>
      <c r="E8" s="42"/>
      <c r="F8" s="43"/>
      <c r="G8" s="44"/>
      <c r="H8" s="45"/>
      <c r="I8" s="46"/>
      <c r="J8" s="47"/>
      <c r="K8" s="48"/>
      <c r="L8" s="48"/>
      <c r="M8" s="48"/>
      <c r="N8" s="49"/>
      <c r="O8" s="49"/>
      <c r="P8" s="48"/>
      <c r="Q8" s="48"/>
      <c r="R8" s="48"/>
      <c r="S8" s="48"/>
      <c r="T8" s="48"/>
      <c r="U8" s="50"/>
      <c r="V8" s="51"/>
    </row>
    <row r="9" ht="22.5" hidden="1" customHeight="1">
      <c r="A9" s="30"/>
      <c r="B9" s="52"/>
      <c r="D9" s="30"/>
      <c r="E9" s="42"/>
      <c r="F9" s="43"/>
      <c r="G9" s="44"/>
      <c r="H9" s="45"/>
      <c r="I9" s="46"/>
      <c r="J9" s="47"/>
      <c r="K9" s="48"/>
      <c r="L9" s="48"/>
      <c r="M9" s="48"/>
      <c r="N9" s="49"/>
      <c r="O9" s="49"/>
      <c r="P9" s="48"/>
      <c r="Q9" s="48"/>
      <c r="R9" s="48"/>
      <c r="S9" s="48"/>
      <c r="T9" s="48"/>
      <c r="U9" s="50"/>
      <c r="V9" s="51"/>
    </row>
    <row r="10" ht="22.5" hidden="1" customHeight="1">
      <c r="A10" s="30"/>
      <c r="B10" s="52"/>
      <c r="D10" s="30"/>
      <c r="E10" s="42"/>
      <c r="F10" s="43"/>
      <c r="G10" s="44"/>
      <c r="H10" s="45"/>
      <c r="I10" s="46"/>
      <c r="J10" s="47"/>
      <c r="K10" s="48"/>
      <c r="L10" s="48"/>
      <c r="M10" s="48"/>
      <c r="N10" s="49"/>
      <c r="O10" s="49"/>
      <c r="P10" s="48"/>
      <c r="Q10" s="48"/>
      <c r="R10" s="48"/>
      <c r="S10" s="48"/>
      <c r="T10" s="48"/>
      <c r="U10" s="50"/>
      <c r="V10" s="51"/>
    </row>
    <row r="11" ht="22.5" hidden="1" customHeight="1">
      <c r="A11" s="30"/>
      <c r="B11" s="52"/>
      <c r="D11" s="30"/>
      <c r="E11" s="42"/>
      <c r="F11" s="43"/>
      <c r="G11" s="44"/>
      <c r="H11" s="45"/>
      <c r="I11" s="46"/>
      <c r="J11" s="47"/>
      <c r="K11" s="48"/>
      <c r="L11" s="48"/>
      <c r="M11" s="48"/>
      <c r="N11" s="49"/>
      <c r="O11" s="49"/>
      <c r="P11" s="48"/>
      <c r="Q11" s="48"/>
      <c r="R11" s="48"/>
      <c r="S11" s="48"/>
      <c r="T11" s="48"/>
      <c r="U11" s="50"/>
      <c r="V11" s="51"/>
    </row>
    <row r="12" ht="22.5" hidden="1" customHeight="1">
      <c r="A12" s="30"/>
      <c r="B12" s="52"/>
      <c r="D12" s="30"/>
      <c r="E12" s="42"/>
      <c r="F12" s="43"/>
      <c r="G12" s="44"/>
      <c r="H12" s="45"/>
      <c r="I12" s="46"/>
      <c r="J12" s="47"/>
      <c r="K12" s="48"/>
      <c r="L12" s="48"/>
      <c r="M12" s="48"/>
      <c r="N12" s="49"/>
      <c r="O12" s="49"/>
      <c r="P12" s="48"/>
      <c r="Q12" s="48"/>
      <c r="R12" s="48"/>
      <c r="S12" s="48"/>
      <c r="T12" s="48"/>
      <c r="U12" s="50"/>
      <c r="V12" s="51"/>
    </row>
    <row r="13" ht="22.5" hidden="1" customHeight="1">
      <c r="A13" s="30"/>
      <c r="B13" s="52"/>
      <c r="D13" s="30"/>
      <c r="E13" s="42"/>
      <c r="F13" s="43"/>
      <c r="G13" s="44"/>
      <c r="H13" s="45"/>
      <c r="I13" s="46"/>
      <c r="J13" s="47"/>
      <c r="K13" s="48"/>
      <c r="L13" s="48"/>
      <c r="M13" s="48"/>
      <c r="N13" s="49"/>
      <c r="O13" s="49"/>
      <c r="P13" s="48"/>
      <c r="Q13" s="48"/>
      <c r="R13" s="48"/>
      <c r="S13" s="48"/>
      <c r="T13" s="48"/>
      <c r="U13" s="50"/>
      <c r="V13" s="51"/>
    </row>
    <row r="14" ht="22.5" hidden="1" customHeight="1">
      <c r="A14" s="30"/>
      <c r="B14" s="52"/>
      <c r="D14" s="30"/>
      <c r="E14" s="42"/>
      <c r="F14" s="43"/>
      <c r="G14" s="44"/>
      <c r="H14" s="45"/>
      <c r="I14" s="46"/>
      <c r="J14" s="47"/>
      <c r="K14" s="48"/>
      <c r="L14" s="48"/>
      <c r="M14" s="48"/>
      <c r="N14" s="49"/>
      <c r="O14" s="49"/>
      <c r="P14" s="48"/>
      <c r="Q14" s="48"/>
      <c r="R14" s="48"/>
      <c r="S14" s="48"/>
      <c r="T14" s="48"/>
      <c r="U14" s="50"/>
      <c r="V14" s="51"/>
    </row>
    <row r="15" ht="22.5" hidden="1" customHeight="1">
      <c r="A15" s="30"/>
      <c r="B15" s="52"/>
      <c r="D15" s="30"/>
      <c r="E15" s="42"/>
      <c r="F15" s="43"/>
      <c r="G15" s="44"/>
      <c r="H15" s="45"/>
      <c r="I15" s="46"/>
      <c r="J15" s="47"/>
      <c r="K15" s="48"/>
      <c r="L15" s="48"/>
      <c r="M15" s="48"/>
      <c r="N15" s="49"/>
      <c r="O15" s="49"/>
      <c r="P15" s="48"/>
      <c r="Q15" s="48"/>
      <c r="R15" s="48"/>
      <c r="S15" s="48"/>
      <c r="T15" s="48"/>
      <c r="U15" s="50"/>
      <c r="V15" s="51"/>
    </row>
    <row r="16" ht="22.5" hidden="1" customHeight="1">
      <c r="A16" s="30"/>
      <c r="B16" s="52"/>
      <c r="D16" s="30"/>
      <c r="E16" s="42"/>
      <c r="F16" s="43"/>
      <c r="G16" s="44"/>
      <c r="H16" s="45"/>
      <c r="I16" s="46"/>
      <c r="J16" s="47"/>
      <c r="K16" s="48"/>
      <c r="L16" s="48"/>
      <c r="M16" s="48"/>
      <c r="N16" s="49"/>
      <c r="O16" s="49"/>
      <c r="P16" s="48"/>
      <c r="Q16" s="48"/>
      <c r="R16" s="48"/>
      <c r="S16" s="48"/>
      <c r="T16" s="48"/>
      <c r="U16" s="50"/>
      <c r="V16" s="51"/>
    </row>
    <row r="17" ht="22.5" hidden="1" customHeight="1">
      <c r="A17" s="30"/>
      <c r="B17" s="52"/>
      <c r="D17" s="30"/>
      <c r="E17" s="42"/>
      <c r="F17" s="43"/>
      <c r="G17" s="44"/>
      <c r="H17" s="45"/>
      <c r="I17" s="46"/>
      <c r="J17" s="47"/>
      <c r="K17" s="48"/>
      <c r="L17" s="48"/>
      <c r="M17" s="48"/>
      <c r="N17" s="49"/>
      <c r="O17" s="49"/>
      <c r="P17" s="48"/>
      <c r="Q17" s="48"/>
      <c r="R17" s="48"/>
      <c r="S17" s="48"/>
      <c r="T17" s="48"/>
      <c r="U17" s="50"/>
      <c r="V17" s="51"/>
    </row>
    <row r="18" ht="22.5" customHeight="1">
      <c r="A18" s="7" t="s">
        <v>22</v>
      </c>
      <c r="B18" s="53" t="str">
        <f>SUM(F18:F23)</f>
        <v>23</v>
      </c>
      <c r="C18" s="53" t="str">
        <f>IF(B18&lt;SUM(I18:I23, J18:J23, K18:K23,L18:L23,M18:M23,N18:N23,O18:O23,P18:P23,Q18:Q23,R18:R23,S18:S23,T18:T23,U18:U23,V18:V23),SUM(I18:I23, J18:J23, K18:K23,L18:L23,M18:M23,N18:N23,O18:O23,P18:P23,Q18:Q23,R18:R23,S18:S23,T18:T23,U18:U23,V18:V23),B18)</f>
        <v>23</v>
      </c>
      <c r="D18" s="54" t="str">
        <f>IF(C18&gt;B18,$C18-(SUM(I18:I23, J18:J23, K18:K23,L18:L23,M18:M23,N18:N23,O18:O23,P18:P23,Q18:Q23,R18:R23,S18:S23,T18:T23,U18:U23,V18:V23)),$B18-(SUM(I18:I23, J18:J23, K18:K23,L18:L23,M18:M23,N18:N23,O18:O23,P18:P23,Q18:Q23,R18:R23,S18:S23,T18:T23,U18:U23,V18:V23)))</f>
        <v>4</v>
      </c>
      <c r="E18" s="55" t="s">
        <v>45</v>
      </c>
      <c r="F18" s="56">
        <v>4.0</v>
      </c>
      <c r="G18" s="57" t="s">
        <v>14</v>
      </c>
      <c r="H18" s="58" t="s">
        <v>16</v>
      </c>
      <c r="I18" s="59">
        <v>4.0</v>
      </c>
      <c r="J18" s="47"/>
      <c r="K18" s="48"/>
      <c r="L18" s="48"/>
      <c r="M18" s="48"/>
      <c r="N18" s="49"/>
      <c r="O18" s="49"/>
      <c r="P18" s="48"/>
      <c r="Q18" s="48"/>
      <c r="R18" s="48"/>
      <c r="S18" s="48"/>
      <c r="T18" s="48"/>
      <c r="U18" s="50"/>
      <c r="V18" s="51"/>
    </row>
    <row r="19" ht="22.5" customHeight="1">
      <c r="D19" s="30"/>
      <c r="E19" s="55" t="s">
        <v>46</v>
      </c>
      <c r="F19" s="56">
        <v>5.0</v>
      </c>
      <c r="G19" s="57" t="s">
        <v>14</v>
      </c>
      <c r="H19" s="58" t="s">
        <v>16</v>
      </c>
      <c r="I19" s="46"/>
      <c r="J19" s="60">
        <v>2.0</v>
      </c>
      <c r="K19" s="61">
        <v>3.0</v>
      </c>
      <c r="L19" s="48"/>
      <c r="M19" s="48"/>
      <c r="N19" s="49"/>
      <c r="O19" s="49"/>
      <c r="P19" s="48"/>
      <c r="Q19" s="48"/>
      <c r="R19" s="48"/>
      <c r="S19" s="48"/>
      <c r="T19" s="48"/>
      <c r="U19" s="50"/>
      <c r="V19" s="51"/>
    </row>
    <row r="20" ht="22.5" customHeight="1">
      <c r="D20" s="30"/>
      <c r="E20" s="55" t="s">
        <v>47</v>
      </c>
      <c r="F20" s="56">
        <v>4.0</v>
      </c>
      <c r="G20" s="57" t="s">
        <v>14</v>
      </c>
      <c r="H20" s="58" t="s">
        <v>16</v>
      </c>
      <c r="I20" s="46"/>
      <c r="J20" s="47"/>
      <c r="K20" s="48"/>
      <c r="L20" s="48"/>
      <c r="M20" s="61">
        <v>4.0</v>
      </c>
      <c r="N20" s="49"/>
      <c r="O20" s="49"/>
      <c r="P20" s="48"/>
      <c r="Q20" s="48"/>
      <c r="R20" s="48"/>
      <c r="S20" s="48"/>
      <c r="T20" s="48"/>
      <c r="U20" s="50"/>
      <c r="V20" s="51"/>
    </row>
    <row r="21" ht="22.5" customHeight="1">
      <c r="D21" s="30"/>
      <c r="E21" s="55" t="s">
        <v>48</v>
      </c>
      <c r="F21" s="56">
        <v>3.0</v>
      </c>
      <c r="G21" s="57" t="s">
        <v>14</v>
      </c>
      <c r="H21" s="58" t="s">
        <v>16</v>
      </c>
      <c r="I21" s="46"/>
      <c r="J21" s="47"/>
      <c r="K21" s="48"/>
      <c r="L21" s="61">
        <v>2.0</v>
      </c>
      <c r="M21" s="61">
        <v>1.0</v>
      </c>
      <c r="N21" s="49"/>
      <c r="O21" s="49"/>
      <c r="P21" s="48"/>
      <c r="Q21" s="48"/>
      <c r="R21" s="48"/>
      <c r="S21" s="48"/>
      <c r="T21" s="48"/>
      <c r="U21" s="50"/>
      <c r="V21" s="51"/>
    </row>
    <row r="22" ht="22.5" customHeight="1">
      <c r="D22" s="30"/>
      <c r="E22" s="55" t="s">
        <v>49</v>
      </c>
      <c r="F22" s="56">
        <v>5.0</v>
      </c>
      <c r="G22" s="57" t="s">
        <v>14</v>
      </c>
      <c r="H22" s="58" t="s">
        <v>15</v>
      </c>
      <c r="I22" s="46"/>
      <c r="J22" s="47"/>
      <c r="K22" s="48"/>
      <c r="L22" s="48"/>
      <c r="M22" s="48"/>
      <c r="N22" s="49"/>
      <c r="O22" s="49"/>
      <c r="P22" s="61">
        <v>3.0</v>
      </c>
      <c r="Q22" s="48"/>
      <c r="R22" s="48"/>
      <c r="S22" s="48"/>
      <c r="T22" s="48"/>
      <c r="U22" s="50"/>
      <c r="V22" s="51"/>
    </row>
    <row r="23" ht="22.5" customHeight="1">
      <c r="D23" s="30"/>
      <c r="E23" s="55" t="s">
        <v>50</v>
      </c>
      <c r="F23" s="56">
        <v>2.0</v>
      </c>
      <c r="G23" s="57" t="s">
        <v>14</v>
      </c>
      <c r="H23" s="58" t="s">
        <v>13</v>
      </c>
      <c r="I23" s="46"/>
      <c r="J23" s="47"/>
      <c r="K23" s="48"/>
      <c r="L23" s="48"/>
      <c r="M23" s="48"/>
      <c r="N23" s="49"/>
      <c r="O23" s="49"/>
      <c r="P23" s="48"/>
      <c r="Q23" s="48"/>
      <c r="R23" s="48"/>
      <c r="S23" s="48"/>
      <c r="T23" s="48"/>
      <c r="U23" s="50"/>
      <c r="V23" s="51"/>
    </row>
    <row r="24" ht="22.5" customHeight="1">
      <c r="A24" s="7" t="s">
        <v>24</v>
      </c>
      <c r="B24" s="53" t="str">
        <f>SUM(F24:F26)</f>
        <v>9</v>
      </c>
      <c r="C24" s="53" t="str">
        <f>IF(B24&lt;SUM(I24:I26, J24:J26, K24:K26,L24:L26,M24:M26,N24:N26,O24:O26,P24:P26,Q24:Q26,R24:R26,S24:S26,T24:T26,U24:U26,V24:V26),SUM(I24:I26, J24:J26, K24:K26,L24:L26,M24:M26,N24:N26,O24:O26,P24:P26,Q24:Q26,R24:R26,S24:S26,T24:T26,U24:U26,V24:V26),B24)</f>
        <v>9</v>
      </c>
      <c r="D24" s="54" t="str">
        <f>IF(C24&gt;B24,$C24-(SUM(I24:I26, J24:J26, K24:K26,L24:L26,M24:M26,N24:N26,O24:O26,P24:P26,Q24:Q26,R24:R26,S24:S26,T24:T26,U24:U26,V24:V26)),$B24-(SUM(I24:I26, J24:J26, K24:K26,L24:L26,M24:M26,N24:N26,O24:O26,P24:P26,Q24:Q26,R24:R26,S24:S26,T24:T26,U24:U26,V24:V26)))</f>
        <v>5</v>
      </c>
      <c r="E24" s="55" t="s">
        <v>51</v>
      </c>
      <c r="F24" s="56">
        <v>2.0</v>
      </c>
      <c r="G24" s="57" t="s">
        <v>21</v>
      </c>
      <c r="H24" s="58" t="s">
        <v>16</v>
      </c>
      <c r="I24" s="46"/>
      <c r="J24" s="47"/>
      <c r="K24" s="48"/>
      <c r="L24" s="61">
        <v>2.0</v>
      </c>
      <c r="M24" s="48"/>
      <c r="N24" s="49"/>
      <c r="O24" s="49"/>
      <c r="P24" s="48"/>
      <c r="Q24" s="48"/>
      <c r="R24" s="48"/>
      <c r="S24" s="48"/>
      <c r="T24" s="48"/>
      <c r="U24" s="50"/>
      <c r="V24" s="51"/>
    </row>
    <row r="25" ht="22.5" customHeight="1">
      <c r="D25" s="30"/>
      <c r="E25" s="55" t="s">
        <v>52</v>
      </c>
      <c r="F25" s="56">
        <v>4.0</v>
      </c>
      <c r="G25" s="57" t="s">
        <v>21</v>
      </c>
      <c r="H25" s="58" t="s">
        <v>15</v>
      </c>
      <c r="I25" s="46"/>
      <c r="J25" s="47"/>
      <c r="K25" s="48"/>
      <c r="L25" s="48"/>
      <c r="M25" s="61">
        <v>2.0</v>
      </c>
      <c r="N25" s="49"/>
      <c r="O25" s="49"/>
      <c r="P25" s="48"/>
      <c r="Q25" s="48"/>
      <c r="R25" s="48"/>
      <c r="S25" s="48"/>
      <c r="T25" s="48"/>
      <c r="U25" s="50"/>
      <c r="V25" s="51"/>
    </row>
    <row r="26" ht="22.5" customHeight="1">
      <c r="D26" s="30"/>
      <c r="E26" s="55" t="s">
        <v>53</v>
      </c>
      <c r="F26" s="56">
        <v>3.0</v>
      </c>
      <c r="G26" s="57" t="s">
        <v>21</v>
      </c>
      <c r="H26" s="58" t="s">
        <v>13</v>
      </c>
      <c r="I26" s="46"/>
      <c r="J26" s="47"/>
      <c r="K26" s="48"/>
      <c r="L26" s="48"/>
      <c r="M26" s="48"/>
      <c r="N26" s="49"/>
      <c r="O26" s="49"/>
      <c r="P26" s="48"/>
      <c r="Q26" s="48"/>
      <c r="R26" s="48"/>
      <c r="S26" s="48"/>
      <c r="T26" s="48"/>
      <c r="U26" s="50"/>
      <c r="V26" s="51"/>
    </row>
    <row r="27" ht="22.5" customHeight="1">
      <c r="A27" s="7" t="s">
        <v>26</v>
      </c>
      <c r="B27" s="53" t="str">
        <f>SUM(F27:F30)</f>
        <v>21</v>
      </c>
      <c r="C27" s="53" t="str">
        <f>IF(B27&lt;SUM(I27:I30, J27:J30, K27:K30,L27:L30,M27:M30,N27:N30,O27:O30,P27:P30,Q27:Q30,R27:R30,S27:S30,T27:T30,U27:U30,V27:V30),SUM(I27:I30, J27:J30, K27:K30,L27:L30,M27:M30,N27:N30,O27:O30,P27:P30,Q27:Q30,R27:R30,S27:S30,T27:T30,U27:U30,V27:V30),B27)</f>
        <v>21</v>
      </c>
      <c r="D27" s="54" t="str">
        <f>IF(C27&gt;B27,$C27-(SUM(I27:I30, J27:J30, K27:K30,L27:L30,M27:M30,N27:N30,O27:O30,P27:P30,Q27:Q30,R27:R30,S27:S30,T27:T30,U27:U30,V27:V30)),$B27-(SUM(I27:I30, J27:J30, K27:K30,L27:L30,M27:M30,N27:N30,O27:O30,P27:P30,Q27:Q30,R27:R30,S27:S30,T27:T30,U27:U30,V27:V30)))</f>
        <v>14</v>
      </c>
      <c r="E27" s="55" t="s">
        <v>54</v>
      </c>
      <c r="F27" s="56">
        <v>5.0</v>
      </c>
      <c r="G27" s="57" t="s">
        <v>19</v>
      </c>
      <c r="H27" s="58" t="s">
        <v>15</v>
      </c>
      <c r="I27" s="46"/>
      <c r="J27" s="47"/>
      <c r="K27" s="61">
        <v>2.0</v>
      </c>
      <c r="L27" s="48"/>
      <c r="M27" s="48"/>
      <c r="N27" s="49"/>
      <c r="O27" s="49"/>
      <c r="P27" s="48"/>
      <c r="Q27" s="48"/>
      <c r="R27" s="48"/>
      <c r="S27" s="48"/>
      <c r="T27" s="48"/>
      <c r="U27" s="50"/>
      <c r="V27" s="51"/>
    </row>
    <row r="28" ht="22.5" customHeight="1">
      <c r="D28" s="30"/>
      <c r="E28" s="55" t="s">
        <v>55</v>
      </c>
      <c r="F28" s="56">
        <v>6.0</v>
      </c>
      <c r="G28" s="57" t="s">
        <v>19</v>
      </c>
      <c r="H28" s="58" t="s">
        <v>13</v>
      </c>
      <c r="I28" s="46"/>
      <c r="J28" s="47"/>
      <c r="K28" s="48"/>
      <c r="L28" s="48"/>
      <c r="M28" s="48"/>
      <c r="N28" s="49"/>
      <c r="O28" s="49"/>
      <c r="P28" s="48"/>
      <c r="Q28" s="48"/>
      <c r="R28" s="48"/>
      <c r="S28" s="48"/>
      <c r="T28" s="48"/>
      <c r="U28" s="50"/>
      <c r="V28" s="51"/>
    </row>
    <row r="29" ht="22.5" customHeight="1">
      <c r="D29" s="30"/>
      <c r="E29" s="55" t="s">
        <v>56</v>
      </c>
      <c r="F29" s="56">
        <v>7.0</v>
      </c>
      <c r="G29" s="57" t="s">
        <v>20</v>
      </c>
      <c r="H29" s="58" t="s">
        <v>15</v>
      </c>
      <c r="I29" s="62"/>
      <c r="J29" s="62"/>
      <c r="K29" s="63">
        <v>1.0</v>
      </c>
      <c r="L29" s="63">
        <v>2.0</v>
      </c>
      <c r="M29" s="59">
        <v>2.0</v>
      </c>
      <c r="N29" s="49"/>
      <c r="O29" s="49"/>
      <c r="P29" s="48"/>
      <c r="Q29" s="48"/>
      <c r="R29" s="48"/>
      <c r="S29" s="48"/>
      <c r="T29" s="48"/>
      <c r="U29" s="50"/>
      <c r="V29" s="51"/>
    </row>
    <row r="30" ht="22.5" customHeight="1">
      <c r="D30" s="30"/>
      <c r="E30" s="64" t="s">
        <v>57</v>
      </c>
      <c r="F30" s="65">
        <v>3.0</v>
      </c>
      <c r="G30" s="66" t="s">
        <v>14</v>
      </c>
      <c r="H30" s="67" t="s">
        <v>13</v>
      </c>
      <c r="I30" s="68"/>
      <c r="J30" s="69"/>
      <c r="K30" s="70"/>
      <c r="L30" s="70"/>
      <c r="M30" s="70"/>
      <c r="N30" s="71"/>
      <c r="O30" s="71"/>
      <c r="P30" s="70"/>
      <c r="Q30" s="70"/>
      <c r="R30" s="70"/>
      <c r="S30" s="70"/>
      <c r="T30" s="70"/>
      <c r="U30" s="72"/>
      <c r="V30" s="73"/>
    </row>
    <row r="31" ht="22.5" customHeight="1">
      <c r="A31" s="74" t="s">
        <v>58</v>
      </c>
      <c r="B31" s="75" t="str">
        <f t="shared" ref="B31:D31" si="1">SUM(B3:B30)</f>
        <v>53</v>
      </c>
      <c r="C31" s="76" t="str">
        <f t="shared" si="1"/>
        <v>53</v>
      </c>
      <c r="D31" s="77" t="str">
        <f t="shared" si="1"/>
        <v>23</v>
      </c>
      <c r="E31" s="78"/>
      <c r="F31" s="79"/>
      <c r="G31" s="80"/>
      <c r="H31" s="81"/>
      <c r="I31" s="82" t="str">
        <f t="shared" ref="I31:V31" si="2">SUM(I3:I30)</f>
        <v>4</v>
      </c>
      <c r="J31" s="83" t="str">
        <f t="shared" si="2"/>
        <v>2</v>
      </c>
      <c r="K31" s="83" t="str">
        <f t="shared" si="2"/>
        <v>6</v>
      </c>
      <c r="L31" s="83" t="str">
        <f t="shared" si="2"/>
        <v>6</v>
      </c>
      <c r="M31" s="83" t="str">
        <f t="shared" si="2"/>
        <v>9</v>
      </c>
      <c r="N31" s="83" t="str">
        <f t="shared" si="2"/>
        <v>0</v>
      </c>
      <c r="O31" s="83" t="str">
        <f t="shared" si="2"/>
        <v>0</v>
      </c>
      <c r="P31" s="83" t="str">
        <f t="shared" si="2"/>
        <v>3</v>
      </c>
      <c r="Q31" s="83" t="str">
        <f t="shared" si="2"/>
        <v>0</v>
      </c>
      <c r="R31" s="83" t="str">
        <f t="shared" si="2"/>
        <v>0</v>
      </c>
      <c r="S31" s="83" t="str">
        <f t="shared" si="2"/>
        <v>0</v>
      </c>
      <c r="T31" s="83" t="str">
        <f t="shared" si="2"/>
        <v>0</v>
      </c>
      <c r="U31" s="83" t="str">
        <f t="shared" si="2"/>
        <v>0</v>
      </c>
      <c r="V31" s="84" t="str">
        <f t="shared" si="2"/>
        <v>0</v>
      </c>
    </row>
    <row r="32">
      <c r="A32" s="85" t="s">
        <v>59</v>
      </c>
      <c r="B32" s="86" t="str">
        <f>B31-SUM(I32:V32)</f>
        <v>-67</v>
      </c>
      <c r="C32" s="87"/>
      <c r="D32" s="87"/>
      <c r="E32" s="44"/>
      <c r="F32" s="43"/>
      <c r="G32" s="44"/>
      <c r="H32" s="45"/>
      <c r="I32" s="88" t="str">
        <f>SUM('Team members'!$B:$B)</f>
        <v>12</v>
      </c>
      <c r="J32" s="88" t="str">
        <f>SUM('Team members'!$B:$B)</f>
        <v>12</v>
      </c>
      <c r="K32" s="88" t="str">
        <f>SUM('Team members'!$B:$B)</f>
        <v>12</v>
      </c>
      <c r="L32" s="88" t="str">
        <f>SUM('Team members'!$B:$B)</f>
        <v>12</v>
      </c>
      <c r="M32" s="88" t="str">
        <f>SUM('Team members'!$B:$B)</f>
        <v>12</v>
      </c>
      <c r="N32" s="89">
        <v>0.0</v>
      </c>
      <c r="O32" s="89">
        <v>0.0</v>
      </c>
      <c r="P32" s="88" t="str">
        <f>SUM('Team members'!$B:$B)</f>
        <v>12</v>
      </c>
      <c r="Q32" s="88" t="str">
        <f>SUM('Team members'!$B:$B)</f>
        <v>12</v>
      </c>
      <c r="R32" s="88" t="str">
        <f>SUM('Team members'!$B:$B)</f>
        <v>12</v>
      </c>
      <c r="S32" s="88" t="str">
        <f>SUM('Team members'!$B:$B)</f>
        <v>12</v>
      </c>
      <c r="T32" s="88" t="str">
        <f>SUM('Team members'!$B:$B)</f>
        <v>12</v>
      </c>
      <c r="U32" s="89">
        <v>0.0</v>
      </c>
      <c r="V32" s="90">
        <v>0.0</v>
      </c>
    </row>
    <row r="33">
      <c r="A33" s="91" t="s">
        <v>60</v>
      </c>
      <c r="B33" s="87"/>
      <c r="C33" s="87"/>
      <c r="D33" s="87"/>
      <c r="E33" s="44"/>
      <c r="F33" s="43"/>
      <c r="G33" s="57" t="s">
        <v>61</v>
      </c>
      <c r="H33" s="92" t="str">
        <f>B31</f>
        <v>53</v>
      </c>
      <c r="I33" s="93" t="str">
        <f t="shared" ref="I33:V33" si="3">MAX(H33-I32,0)</f>
        <v>41</v>
      </c>
      <c r="J33" s="94" t="str">
        <f t="shared" si="3"/>
        <v>29</v>
      </c>
      <c r="K33" s="94" t="str">
        <f t="shared" si="3"/>
        <v>17</v>
      </c>
      <c r="L33" s="94" t="str">
        <f t="shared" si="3"/>
        <v>5</v>
      </c>
      <c r="M33" s="94" t="str">
        <f t="shared" si="3"/>
        <v>0</v>
      </c>
      <c r="N33" s="94" t="str">
        <f t="shared" si="3"/>
        <v>0</v>
      </c>
      <c r="O33" s="94" t="str">
        <f t="shared" si="3"/>
        <v>0</v>
      </c>
      <c r="P33" s="94" t="str">
        <f t="shared" si="3"/>
        <v>0</v>
      </c>
      <c r="Q33" s="94" t="str">
        <f t="shared" si="3"/>
        <v>0</v>
      </c>
      <c r="R33" s="94" t="str">
        <f t="shared" si="3"/>
        <v>0</v>
      </c>
      <c r="S33" s="94" t="str">
        <f t="shared" si="3"/>
        <v>0</v>
      </c>
      <c r="T33" s="94" t="str">
        <f t="shared" si="3"/>
        <v>0</v>
      </c>
      <c r="U33" s="94" t="str">
        <f t="shared" si="3"/>
        <v>0</v>
      </c>
      <c r="V33" s="94" t="str">
        <f t="shared" si="3"/>
        <v>0</v>
      </c>
    </row>
    <row r="34">
      <c r="A34" s="95" t="s">
        <v>62</v>
      </c>
      <c r="B34" s="96"/>
      <c r="C34" s="96"/>
      <c r="D34" s="96"/>
      <c r="E34" s="97"/>
      <c r="F34" s="98"/>
      <c r="G34" s="66" t="s">
        <v>63</v>
      </c>
      <c r="H34" s="99" t="str">
        <f>C31</f>
        <v>53</v>
      </c>
      <c r="I34" s="100" t="str">
        <f t="shared" ref="I34:V34" si="4">H34-I31</f>
        <v>49</v>
      </c>
      <c r="J34" s="101" t="str">
        <f t="shared" si="4"/>
        <v>47</v>
      </c>
      <c r="K34" s="101" t="str">
        <f t="shared" si="4"/>
        <v>41</v>
      </c>
      <c r="L34" s="101" t="str">
        <f t="shared" si="4"/>
        <v>35</v>
      </c>
      <c r="M34" s="101" t="str">
        <f t="shared" si="4"/>
        <v>26</v>
      </c>
      <c r="N34" s="101" t="str">
        <f t="shared" si="4"/>
        <v>26</v>
      </c>
      <c r="O34" s="101" t="str">
        <f t="shared" si="4"/>
        <v>26</v>
      </c>
      <c r="P34" s="101" t="str">
        <f t="shared" si="4"/>
        <v>23</v>
      </c>
      <c r="Q34" s="101" t="str">
        <f t="shared" si="4"/>
        <v>23</v>
      </c>
      <c r="R34" s="101" t="str">
        <f t="shared" si="4"/>
        <v>23</v>
      </c>
      <c r="S34" s="101" t="str">
        <f t="shared" si="4"/>
        <v>23</v>
      </c>
      <c r="T34" s="101" t="str">
        <f t="shared" si="4"/>
        <v>23</v>
      </c>
      <c r="U34" s="101" t="str">
        <f t="shared" si="4"/>
        <v>23</v>
      </c>
      <c r="V34" s="102" t="str">
        <f t="shared" si="4"/>
        <v>23</v>
      </c>
    </row>
    <row r="35">
      <c r="A35" s="103"/>
      <c r="B35" s="104"/>
      <c r="C35" s="104"/>
      <c r="D35" s="104"/>
      <c r="E35" s="105"/>
      <c r="F35" s="106"/>
      <c r="G35" s="105"/>
      <c r="H35" s="107"/>
      <c r="I35" s="108"/>
      <c r="J35" s="109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</row>
    <row r="36">
      <c r="A36" s="15" t="s">
        <v>64</v>
      </c>
      <c r="B36" s="111">
        <v>31.0</v>
      </c>
      <c r="C36" s="112"/>
      <c r="D36" s="112"/>
      <c r="E36" s="44"/>
      <c r="F36" s="43"/>
      <c r="G36" s="44"/>
      <c r="H36" s="45"/>
      <c r="I36" s="113"/>
      <c r="J36" s="23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ht="17.25" customHeight="1">
      <c r="A37" s="20"/>
      <c r="B37" s="87"/>
      <c r="C37" s="87"/>
      <c r="D37" s="87"/>
      <c r="E37" s="44"/>
      <c r="F37" s="43"/>
      <c r="G37" s="44"/>
      <c r="H37" s="45"/>
      <c r="I37" s="113"/>
      <c r="J37" s="23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ht="17.25" customHeight="1">
      <c r="A38" s="20"/>
      <c r="B38" s="87"/>
      <c r="C38" s="87"/>
      <c r="D38" s="87"/>
      <c r="E38" s="44"/>
      <c r="F38" s="43"/>
      <c r="G38" s="44"/>
      <c r="H38" s="45"/>
      <c r="I38" s="113"/>
      <c r="J38" s="23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>
      <c r="A39" s="20"/>
      <c r="B39" s="87"/>
      <c r="C39" s="87"/>
      <c r="D39" s="87"/>
      <c r="E39" s="44"/>
      <c r="F39" s="43"/>
      <c r="G39" s="44"/>
      <c r="H39" s="45"/>
      <c r="I39" s="113"/>
      <c r="J39" s="23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>
      <c r="A40" s="20"/>
      <c r="B40" s="87"/>
      <c r="C40" s="87"/>
      <c r="D40" s="87"/>
      <c r="E40" s="44"/>
      <c r="F40" s="43"/>
      <c r="G40" s="44"/>
      <c r="H40" s="45"/>
      <c r="I40" s="113"/>
      <c r="J40" s="23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>
      <c r="A41" s="20"/>
      <c r="B41" s="87"/>
      <c r="C41" s="87"/>
      <c r="D41" s="87"/>
      <c r="E41" s="44"/>
      <c r="F41" s="43"/>
      <c r="G41" s="44"/>
      <c r="H41" s="45"/>
      <c r="I41" s="113"/>
      <c r="J41" s="23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>
      <c r="A42" s="20"/>
      <c r="B42" s="87"/>
      <c r="C42" s="87"/>
      <c r="D42" s="87"/>
      <c r="E42" s="44"/>
      <c r="F42" s="43"/>
      <c r="G42" s="44"/>
      <c r="H42" s="45"/>
      <c r="I42" s="113"/>
      <c r="J42" s="23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>
      <c r="A43" s="20"/>
      <c r="B43" s="87"/>
      <c r="C43" s="87"/>
      <c r="D43" s="87"/>
      <c r="E43" s="44"/>
      <c r="F43" s="43"/>
      <c r="G43" s="44"/>
      <c r="H43" s="45"/>
      <c r="I43" s="113"/>
      <c r="J43" s="23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>
      <c r="A44" s="20"/>
      <c r="B44" s="87"/>
      <c r="C44" s="87"/>
      <c r="D44" s="87"/>
      <c r="E44" s="44"/>
      <c r="F44" s="43"/>
      <c r="G44" s="44"/>
      <c r="H44" s="45"/>
      <c r="I44" s="113"/>
      <c r="J44" s="23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>
      <c r="A45" s="20"/>
      <c r="B45" s="87"/>
      <c r="C45" s="87"/>
      <c r="D45" s="87"/>
      <c r="E45" s="44"/>
      <c r="F45" s="43"/>
      <c r="G45" s="44"/>
      <c r="H45" s="45"/>
      <c r="I45" s="113"/>
      <c r="J45" s="23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>
      <c r="A46" s="20"/>
      <c r="B46" s="87"/>
      <c r="C46" s="87"/>
      <c r="D46" s="87"/>
      <c r="E46" s="44"/>
      <c r="F46" s="43"/>
      <c r="G46" s="44"/>
      <c r="H46" s="45"/>
      <c r="I46" s="113"/>
      <c r="J46" s="23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>
      <c r="A47" s="20"/>
      <c r="B47" s="87"/>
      <c r="C47" s="87"/>
      <c r="D47" s="87"/>
      <c r="E47" s="44"/>
      <c r="F47" s="43"/>
      <c r="G47" s="44"/>
      <c r="H47" s="45"/>
      <c r="I47" s="113"/>
      <c r="J47" s="23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>
      <c r="A48" s="20"/>
      <c r="B48" s="87"/>
      <c r="C48" s="87"/>
      <c r="D48" s="87"/>
      <c r="E48" s="44"/>
      <c r="F48" s="43"/>
      <c r="G48" s="44"/>
      <c r="H48" s="45"/>
      <c r="I48" s="113"/>
      <c r="J48" s="23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>
      <c r="A49" s="20"/>
      <c r="B49" s="87"/>
      <c r="C49" s="87"/>
      <c r="D49" s="87"/>
      <c r="E49" s="44"/>
      <c r="F49" s="43"/>
      <c r="G49" s="44"/>
      <c r="H49" s="45"/>
      <c r="I49" s="113"/>
      <c r="J49" s="23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>
      <c r="A50" s="20"/>
      <c r="B50" s="87"/>
      <c r="C50" s="87"/>
      <c r="D50" s="87"/>
      <c r="E50" s="44"/>
      <c r="F50" s="43"/>
      <c r="G50" s="44"/>
      <c r="H50" s="45"/>
      <c r="I50" s="113"/>
      <c r="J50" s="23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>
      <c r="A51" s="20"/>
      <c r="B51" s="87"/>
      <c r="C51" s="87"/>
      <c r="D51" s="87"/>
      <c r="E51" s="44"/>
      <c r="F51" s="43"/>
      <c r="G51" s="44"/>
      <c r="H51" s="45"/>
      <c r="I51" s="113"/>
      <c r="J51" s="23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>
      <c r="A52" s="20"/>
      <c r="B52" s="87"/>
      <c r="C52" s="87"/>
      <c r="D52" s="87"/>
      <c r="E52" s="44"/>
      <c r="F52" s="43"/>
      <c r="G52" s="44"/>
      <c r="H52" s="45"/>
      <c r="I52" s="113"/>
      <c r="J52" s="23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>
      <c r="A53" s="20"/>
      <c r="B53" s="87"/>
      <c r="C53" s="87"/>
      <c r="D53" s="87"/>
      <c r="E53" s="44"/>
      <c r="F53" s="43"/>
      <c r="G53" s="44"/>
      <c r="H53" s="45"/>
      <c r="I53" s="113"/>
      <c r="J53" s="23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>
      <c r="A54" s="20"/>
      <c r="B54" s="87"/>
      <c r="C54" s="87"/>
      <c r="D54" s="87"/>
      <c r="E54" s="44"/>
      <c r="F54" s="43"/>
      <c r="G54" s="44"/>
      <c r="H54" s="45"/>
      <c r="I54" s="113"/>
      <c r="J54" s="23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>
      <c r="A55" s="20"/>
      <c r="B55" s="87"/>
      <c r="C55" s="87"/>
      <c r="D55" s="87"/>
      <c r="E55" s="44"/>
      <c r="F55" s="43"/>
      <c r="G55" s="44"/>
      <c r="H55" s="45"/>
      <c r="I55" s="113"/>
      <c r="J55" s="23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>
      <c r="A56" s="20"/>
      <c r="B56" s="87"/>
      <c r="C56" s="87"/>
      <c r="D56" s="87"/>
      <c r="E56" s="44"/>
      <c r="F56" s="43"/>
      <c r="G56" s="44"/>
      <c r="H56" s="45"/>
      <c r="I56" s="113"/>
      <c r="J56" s="23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>
      <c r="A57" s="20"/>
      <c r="B57" s="87"/>
      <c r="C57" s="87"/>
      <c r="D57" s="87"/>
      <c r="E57" s="44"/>
      <c r="F57" s="43"/>
      <c r="G57" s="44"/>
      <c r="H57" s="45"/>
      <c r="I57" s="113"/>
      <c r="J57" s="23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>
      <c r="A58" s="20"/>
      <c r="B58" s="87"/>
      <c r="C58" s="87"/>
      <c r="D58" s="87"/>
      <c r="E58" s="44"/>
      <c r="F58" s="43"/>
      <c r="G58" s="44"/>
      <c r="H58" s="45"/>
      <c r="I58" s="113"/>
      <c r="J58" s="23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>
      <c r="A59" s="20"/>
      <c r="B59" s="87"/>
      <c r="C59" s="87"/>
      <c r="D59" s="87"/>
      <c r="E59" s="44"/>
      <c r="F59" s="43"/>
      <c r="G59" s="44"/>
      <c r="H59" s="45"/>
      <c r="I59" s="113"/>
      <c r="J59" s="23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>
      <c r="A60" s="20"/>
      <c r="B60" s="87"/>
      <c r="C60" s="87"/>
      <c r="D60" s="87"/>
      <c r="E60" s="44"/>
      <c r="F60" s="43"/>
      <c r="G60" s="44"/>
      <c r="H60" s="45"/>
      <c r="I60" s="113"/>
      <c r="J60" s="23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>
      <c r="A61" s="20"/>
      <c r="B61" s="87"/>
      <c r="C61" s="87"/>
      <c r="D61" s="87"/>
      <c r="E61" s="44"/>
      <c r="F61" s="43"/>
      <c r="G61" s="44"/>
      <c r="H61" s="45"/>
      <c r="I61" s="113"/>
      <c r="J61" s="23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>
      <c r="A62" s="20"/>
      <c r="B62" s="87"/>
      <c r="C62" s="87"/>
      <c r="D62" s="87"/>
      <c r="E62" s="44"/>
      <c r="F62" s="43"/>
      <c r="G62" s="44"/>
      <c r="H62" s="45"/>
      <c r="I62" s="113"/>
      <c r="J62" s="23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>
      <c r="A63" s="20"/>
      <c r="B63" s="87"/>
      <c r="C63" s="87"/>
      <c r="D63" s="87"/>
      <c r="E63" s="44"/>
      <c r="F63" s="43"/>
      <c r="G63" s="44"/>
      <c r="H63" s="45"/>
      <c r="I63" s="113"/>
      <c r="J63" s="23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>
      <c r="A64" s="20"/>
      <c r="B64" s="87"/>
      <c r="C64" s="87"/>
      <c r="D64" s="87"/>
      <c r="E64" s="44"/>
      <c r="F64" s="43"/>
      <c r="G64" s="44"/>
      <c r="H64" s="45"/>
      <c r="I64" s="113"/>
      <c r="J64" s="23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>
      <c r="A65" s="20"/>
      <c r="B65" s="87"/>
      <c r="C65" s="87"/>
      <c r="D65" s="87"/>
      <c r="E65" s="44"/>
      <c r="F65" s="43"/>
      <c r="G65" s="44"/>
      <c r="H65" s="45"/>
      <c r="I65" s="113"/>
      <c r="J65" s="23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>
      <c r="A66" s="20"/>
      <c r="B66" s="87"/>
      <c r="C66" s="87"/>
      <c r="D66" s="87"/>
      <c r="E66" s="44"/>
      <c r="F66" s="43"/>
      <c r="G66" s="44"/>
      <c r="H66" s="45"/>
      <c r="I66" s="113"/>
      <c r="J66" s="23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>
      <c r="A67" s="20"/>
      <c r="B67" s="87"/>
      <c r="C67" s="87"/>
      <c r="D67" s="87"/>
      <c r="E67" s="44"/>
      <c r="F67" s="43"/>
      <c r="G67" s="44"/>
      <c r="H67" s="45"/>
      <c r="I67" s="113"/>
      <c r="J67" s="23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>
      <c r="A68" s="20"/>
      <c r="B68" s="87"/>
      <c r="C68" s="87"/>
      <c r="D68" s="87"/>
      <c r="E68" s="44"/>
      <c r="F68" s="43"/>
      <c r="G68" s="44"/>
      <c r="H68" s="45"/>
      <c r="I68" s="113"/>
      <c r="J68" s="23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>
      <c r="A69" s="20"/>
      <c r="B69" s="87"/>
      <c r="C69" s="87"/>
      <c r="D69" s="87"/>
      <c r="E69" s="44"/>
      <c r="F69" s="43"/>
      <c r="G69" s="44"/>
      <c r="H69" s="45"/>
      <c r="I69" s="113"/>
      <c r="J69" s="23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>
      <c r="A70" s="20"/>
      <c r="B70" s="87"/>
      <c r="C70" s="87"/>
      <c r="D70" s="87"/>
      <c r="E70" s="44"/>
      <c r="F70" s="43"/>
      <c r="G70" s="44"/>
      <c r="H70" s="45"/>
      <c r="I70" s="113"/>
      <c r="J70" s="23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>
      <c r="A71" s="20"/>
      <c r="B71" s="87"/>
      <c r="C71" s="87"/>
      <c r="D71" s="87"/>
      <c r="E71" s="44"/>
      <c r="F71" s="43"/>
      <c r="G71" s="44"/>
      <c r="H71" s="45"/>
      <c r="I71" s="113"/>
      <c r="J71" s="23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>
      <c r="A72" s="20"/>
      <c r="B72" s="87"/>
      <c r="C72" s="87"/>
      <c r="D72" s="87"/>
      <c r="E72" s="44"/>
      <c r="F72" s="43"/>
      <c r="G72" s="44"/>
      <c r="H72" s="45"/>
      <c r="I72" s="113"/>
      <c r="J72" s="23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>
      <c r="A73" s="20"/>
      <c r="B73" s="87"/>
      <c r="C73" s="87"/>
      <c r="D73" s="87"/>
      <c r="E73" s="44"/>
      <c r="F73" s="43"/>
      <c r="G73" s="44"/>
      <c r="H73" s="45"/>
      <c r="I73" s="113"/>
      <c r="J73" s="23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>
      <c r="A74" s="20"/>
      <c r="B74" s="87"/>
      <c r="C74" s="87"/>
      <c r="D74" s="87"/>
      <c r="E74" s="44"/>
      <c r="F74" s="43"/>
      <c r="G74" s="44"/>
      <c r="H74" s="45"/>
      <c r="I74" s="113"/>
      <c r="J74" s="23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>
      <c r="A75" s="20"/>
      <c r="B75" s="87"/>
      <c r="C75" s="87"/>
      <c r="D75" s="87"/>
      <c r="E75" s="44"/>
      <c r="F75" s="43"/>
      <c r="G75" s="44"/>
      <c r="H75" s="45"/>
      <c r="I75" s="113"/>
      <c r="J75" s="23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>
      <c r="A76" s="20"/>
      <c r="B76" s="87"/>
      <c r="C76" s="87"/>
      <c r="D76" s="87"/>
      <c r="E76" s="44"/>
      <c r="F76" s="43"/>
      <c r="G76" s="44"/>
      <c r="H76" s="45"/>
      <c r="I76" s="113"/>
      <c r="J76" s="23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>
      <c r="A77" s="20"/>
      <c r="B77" s="87"/>
      <c r="C77" s="87"/>
      <c r="D77" s="87"/>
      <c r="E77" s="44"/>
      <c r="F77" s="43"/>
      <c r="G77" s="44"/>
      <c r="H77" s="45"/>
      <c r="I77" s="113"/>
      <c r="J77" s="23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>
      <c r="A78" s="20"/>
      <c r="B78" s="87"/>
      <c r="C78" s="87"/>
      <c r="D78" s="87"/>
      <c r="E78" s="44"/>
      <c r="F78" s="43"/>
      <c r="G78" s="44"/>
      <c r="H78" s="45"/>
      <c r="I78" s="113"/>
      <c r="J78" s="23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>
      <c r="A79" s="20"/>
      <c r="B79" s="87"/>
      <c r="C79" s="87"/>
      <c r="D79" s="87"/>
      <c r="E79" s="44"/>
      <c r="F79" s="43"/>
      <c r="G79" s="44"/>
      <c r="H79" s="45"/>
      <c r="I79" s="113"/>
      <c r="J79" s="23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>
      <c r="A80" s="20"/>
      <c r="B80" s="87"/>
      <c r="C80" s="87"/>
      <c r="D80" s="87"/>
      <c r="E80" s="44"/>
      <c r="F80" s="43"/>
      <c r="G80" s="44"/>
      <c r="H80" s="45"/>
      <c r="I80" s="113"/>
      <c r="J80" s="23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>
      <c r="A81" s="20"/>
      <c r="B81" s="87"/>
      <c r="C81" s="87"/>
      <c r="D81" s="87"/>
      <c r="E81" s="44"/>
      <c r="F81" s="43"/>
      <c r="G81" s="44"/>
      <c r="H81" s="45"/>
      <c r="I81" s="113"/>
      <c r="J81" s="23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>
      <c r="A82" s="20"/>
      <c r="B82" s="87"/>
      <c r="C82" s="87"/>
      <c r="D82" s="87"/>
      <c r="E82" s="44"/>
      <c r="F82" s="43"/>
      <c r="G82" s="44"/>
      <c r="H82" s="45"/>
      <c r="I82" s="113"/>
      <c r="J82" s="23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>
      <c r="A83" s="20"/>
      <c r="B83" s="87"/>
      <c r="C83" s="87"/>
      <c r="D83" s="87"/>
      <c r="E83" s="44"/>
      <c r="F83" s="43"/>
      <c r="G83" s="44"/>
      <c r="H83" s="45"/>
      <c r="I83" s="113"/>
      <c r="J83" s="23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>
      <c r="A84" s="20"/>
      <c r="B84" s="87"/>
      <c r="C84" s="87"/>
      <c r="D84" s="87"/>
      <c r="E84" s="44"/>
      <c r="F84" s="43"/>
      <c r="G84" s="44"/>
      <c r="H84" s="45"/>
      <c r="I84" s="113"/>
      <c r="J84" s="23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>
      <c r="A85" s="20"/>
      <c r="B85" s="87"/>
      <c r="C85" s="87"/>
      <c r="D85" s="87"/>
      <c r="E85" s="44"/>
      <c r="F85" s="43"/>
      <c r="G85" s="44"/>
      <c r="H85" s="45"/>
      <c r="I85" s="113"/>
      <c r="J85" s="23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>
      <c r="A86" s="20"/>
      <c r="B86" s="87"/>
      <c r="C86" s="87"/>
      <c r="D86" s="87"/>
      <c r="E86" s="44"/>
      <c r="F86" s="43"/>
      <c r="G86" s="44"/>
      <c r="H86" s="45"/>
      <c r="I86" s="113"/>
      <c r="J86" s="23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>
      <c r="A87" s="20"/>
      <c r="B87" s="87"/>
      <c r="C87" s="87"/>
      <c r="D87" s="87"/>
      <c r="E87" s="44"/>
      <c r="F87" s="43"/>
      <c r="G87" s="44"/>
      <c r="H87" s="45"/>
      <c r="I87" s="113"/>
      <c r="J87" s="23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>
      <c r="A88" s="20"/>
      <c r="B88" s="87"/>
      <c r="C88" s="87"/>
      <c r="D88" s="87"/>
      <c r="E88" s="44"/>
      <c r="F88" s="43"/>
      <c r="G88" s="44"/>
      <c r="H88" s="45"/>
      <c r="I88" s="113"/>
      <c r="J88" s="23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>
      <c r="A89" s="20"/>
      <c r="B89" s="87"/>
      <c r="C89" s="87"/>
      <c r="D89" s="87"/>
      <c r="E89" s="44"/>
      <c r="F89" s="43"/>
      <c r="G89" s="44"/>
      <c r="H89" s="45"/>
      <c r="I89" s="113"/>
      <c r="J89" s="23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>
      <c r="A90" s="20"/>
      <c r="B90" s="87"/>
      <c r="C90" s="87"/>
      <c r="D90" s="87"/>
      <c r="E90" s="44"/>
      <c r="F90" s="43"/>
      <c r="G90" s="44"/>
      <c r="H90" s="45"/>
      <c r="I90" s="113"/>
      <c r="J90" s="23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>
      <c r="A91" s="20"/>
      <c r="B91" s="87"/>
      <c r="C91" s="87"/>
      <c r="D91" s="87"/>
      <c r="E91" s="44"/>
      <c r="F91" s="43"/>
      <c r="G91" s="44"/>
      <c r="H91" s="45"/>
      <c r="I91" s="113"/>
      <c r="J91" s="23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</sheetData>
  <mergeCells count="18">
    <mergeCell ref="C24:C26"/>
    <mergeCell ref="D24:D26"/>
    <mergeCell ref="D27:D30"/>
    <mergeCell ref="B27:B30"/>
    <mergeCell ref="C27:C30"/>
    <mergeCell ref="A24:A26"/>
    <mergeCell ref="A27:A30"/>
    <mergeCell ref="A3:A17"/>
    <mergeCell ref="A18:A23"/>
    <mergeCell ref="D18:D23"/>
    <mergeCell ref="C18:C23"/>
    <mergeCell ref="B24:B26"/>
    <mergeCell ref="B3:B17"/>
    <mergeCell ref="B18:B23"/>
    <mergeCell ref="I1:V1"/>
    <mergeCell ref="A2:H2"/>
    <mergeCell ref="C3:C17"/>
    <mergeCell ref="D3:D17"/>
  </mergeCells>
  <conditionalFormatting sqref="I1:V1">
    <cfRule type="cellIs" dxfId="0" priority="1" operator="greaterThan">
      <formula>0</formula>
    </cfRule>
  </conditionalFormatting>
  <conditionalFormatting sqref="I3:V30">
    <cfRule type="cellIs" dxfId="0" priority="2" operator="greaterThan">
      <formula>0</formula>
    </cfRule>
  </conditionalFormatting>
  <conditionalFormatting sqref="I35:V91">
    <cfRule type="cellIs" dxfId="0" priority="3" operator="greaterThan">
      <formula>0</formula>
    </cfRule>
  </conditionalFormatting>
  <conditionalFormatting sqref="C19:D19">
    <cfRule type="containsText" dxfId="1" priority="4" operator="containsText" text="Done">
      <formula>NOT(ISERROR(SEARCH(("Done"),(C19))))</formula>
    </cfRule>
  </conditionalFormatting>
  <conditionalFormatting sqref="B28:D28">
    <cfRule type="containsText" dxfId="1" priority="5" operator="containsText" text="Done">
      <formula>NOT(ISERROR(SEARCH(("Done"),(B28))))</formula>
    </cfRule>
  </conditionalFormatting>
  <conditionalFormatting sqref="A6:F6">
    <cfRule type="containsText" dxfId="1" priority="6" operator="containsText" text="Done">
      <formula>NOT(ISERROR(SEARCH(("Done"),(A6))))</formula>
    </cfRule>
  </conditionalFormatting>
  <conditionalFormatting sqref="A25:F25">
    <cfRule type="containsText" dxfId="1" priority="7" operator="containsText" text="Done">
      <formula>NOT(ISERROR(SEARCH(("Done"),(A25))))</formula>
    </cfRule>
  </conditionalFormatting>
  <conditionalFormatting sqref="G6:G17">
    <cfRule type="containsText" dxfId="1" priority="8" operator="containsText" text="Done">
      <formula>NOT(ISERROR(SEARCH(("Done"),(G6))))</formula>
    </cfRule>
  </conditionalFormatting>
  <conditionalFormatting sqref="A33:A34">
    <cfRule type="cellIs" dxfId="2" priority="9" operator="lessThan">
      <formula>1</formula>
    </cfRule>
  </conditionalFormatting>
  <conditionalFormatting sqref="H3:H30">
    <cfRule type="containsText" dxfId="3" priority="10" operator="containsText" text="Done">
      <formula>NOT(ISERROR(SEARCH(("Done"),(H3))))</formula>
    </cfRule>
  </conditionalFormatting>
  <conditionalFormatting sqref="H3:H30">
    <cfRule type="containsText" dxfId="4" priority="11" operator="containsText" text="Blocked">
      <formula>NOT(ISERROR(SEARCH(("Blocked"),(H3))))</formula>
    </cfRule>
  </conditionalFormatting>
  <conditionalFormatting sqref="H3:H30">
    <cfRule type="containsText" dxfId="5" priority="12" operator="containsText" text="Working">
      <formula>NOT(ISERROR(SEARCH(("Working"),(H3))))</formula>
    </cfRule>
  </conditionalFormatting>
  <conditionalFormatting sqref="H18:H30">
    <cfRule type="containsText" dxfId="6" priority="13" operator="containsText" text="Verify">
      <formula>NOT(ISERROR(SEARCH(("Verify"),(H18))))</formula>
    </cfRule>
  </conditionalFormatting>
  <dataValidations>
    <dataValidation type="list" allowBlank="1" showErrorMessage="1" sqref="H3:H30">
      <formula1>'Task statuses'!$A$1:$A$100</formula1>
    </dataValidation>
    <dataValidation type="list" allowBlank="1" showErrorMessage="1" sqref="G3:G30">
      <formula1>'Team members'!$A$1:$A$100</formula1>
    </dataValidation>
  </dataValidations>
  <drawing r:id="rId2"/>
  <legacyDrawing r:id="rId3"/>
</worksheet>
</file>