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s\ETEC\Matérias\Design\Atividades\Projeto Segurança da informação\"/>
    </mc:Choice>
  </mc:AlternateContent>
  <xr:revisionPtr revIDLastSave="0" documentId="13_ncr:1_{873E255B-5AF2-4245-A00B-61A6CFA4EC5E}" xr6:coauthVersionLast="47" xr6:coauthVersionMax="47" xr10:uidLastSave="{00000000-0000-0000-0000-000000000000}"/>
  <bookViews>
    <workbookView xWindow="-120" yWindow="-120" windowWidth="15600" windowHeight="11760" activeTab="2" xr2:uid="{60051B29-26A7-43E9-8510-39E3D67571CB}"/>
  </bookViews>
  <sheets>
    <sheet name="Funcionários" sheetId="1" r:id="rId1"/>
    <sheet name="Orçamento" sheetId="2" r:id="rId2"/>
    <sheet name="Cronograma" sheetId="3" r:id="rId3"/>
  </sheets>
  <definedNames>
    <definedName name="_xlnm._FilterDatabase" localSheetId="0" hidden="1">Funcionários!$C$3:$C$31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2" l="1"/>
  <c r="M3" i="2" a="1"/>
  <c r="M3" i="2" s="1"/>
  <c r="J4" i="2" s="1"/>
  <c r="E13" i="2"/>
  <c r="E12" i="2"/>
  <c r="E6" i="2"/>
  <c r="E5" i="2"/>
  <c r="E4" i="2"/>
  <c r="K3" i="1" a="1"/>
  <c r="K3" i="1" s="1"/>
  <c r="G4" i="1"/>
  <c r="H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<sst xmlns="http://schemas.openxmlformats.org/spreadsheetml/2006/main" count="164" uniqueCount="125">
  <si>
    <t>Nome</t>
  </si>
  <si>
    <t>Cargo</t>
  </si>
  <si>
    <t>Função</t>
  </si>
  <si>
    <t>Salário</t>
  </si>
  <si>
    <t>Maria Cecília Pinto</t>
  </si>
  <si>
    <t>Alana Rocha</t>
  </si>
  <si>
    <t>Maysa Vieira</t>
  </si>
  <si>
    <t>Valentina Araújo</t>
  </si>
  <si>
    <t>Calebe Viana</t>
  </si>
  <si>
    <t>Yasmin Rodrigues</t>
  </si>
  <si>
    <t>Benício Teixeira</t>
  </si>
  <si>
    <t>Bernardo Nogueira</t>
  </si>
  <si>
    <t>Melissa Nunes</t>
  </si>
  <si>
    <t>Thales Almeida</t>
  </si>
  <si>
    <t>Alice Sales</t>
  </si>
  <si>
    <t>Pietro Correia</t>
  </si>
  <si>
    <t>Clara Carvalho</t>
  </si>
  <si>
    <t>Laura Rocha</t>
  </si>
  <si>
    <t>Nicole Ramos</t>
  </si>
  <si>
    <t>Isabelly da Mota</t>
  </si>
  <si>
    <t>Ana Júlia Martins</t>
  </si>
  <si>
    <t>Igor da Rosa</t>
  </si>
  <si>
    <t>Davi Lucca da Conceição</t>
  </si>
  <si>
    <t>Mariana Aragão</t>
  </si>
  <si>
    <t>Isaac Rocha</t>
  </si>
  <si>
    <t>Isabel Azevedo</t>
  </si>
  <si>
    <t>Nicole da Luz</t>
  </si>
  <si>
    <t>Isabel Alves</t>
  </si>
  <si>
    <t>Guilherme Pereira</t>
  </si>
  <si>
    <t>Joaquim Pires</t>
  </si>
  <si>
    <t>Beatriz da Mota</t>
  </si>
  <si>
    <t>Funcionários</t>
  </si>
  <si>
    <t>Nickolas Maia de Araujo</t>
  </si>
  <si>
    <t>Diretor Executivo</t>
  </si>
  <si>
    <t>Web Designer</t>
  </si>
  <si>
    <t>Diretor Criativo</t>
  </si>
  <si>
    <t>Diretor de Operações</t>
  </si>
  <si>
    <t>Diretor Financeiro</t>
  </si>
  <si>
    <t>Diretor de marketing</t>
  </si>
  <si>
    <t>Diretor de Receita</t>
  </si>
  <si>
    <t>Gerente de Vendas</t>
  </si>
  <si>
    <t xml:space="preserve">Ux Designer </t>
  </si>
  <si>
    <t>Developer FullStack</t>
  </si>
  <si>
    <t>Developer Front-end</t>
  </si>
  <si>
    <t>Arquiteto de Redes</t>
  </si>
  <si>
    <t>Developer Mobile</t>
  </si>
  <si>
    <t>Analista de Segurança</t>
  </si>
  <si>
    <t>Administrador de E-commerce</t>
  </si>
  <si>
    <t>Analista de Banco de Dados</t>
  </si>
  <si>
    <t>Arquiteto Clound</t>
  </si>
  <si>
    <t>Assessor de Marketing</t>
  </si>
  <si>
    <t>Responsável por toda a gestão criativa de uma marca ou projeto: da concepção, design, liderança de equipes à execução.</t>
  </si>
  <si>
    <t>Dirige as operações da empresa, desenvolve o planejamento estratégico e implanta o projeto de negócios para alcançar os objetivos de rentabilidade</t>
  </si>
  <si>
    <t>Conduzir o planejamento financeiro da empresa. Conduzir gerenciamento de risco analisando o passivo e os investimentos da empresa</t>
  </si>
  <si>
    <t>Coordenar todas as ações dos demais departamentos e o cumprimento dos prazos.</t>
  </si>
  <si>
    <t>Estabelecer boa comunicação entre diferentes equipes, gerenciar o desempenho dos envolvidos e encontrar novas formas de gerar mais receita</t>
  </si>
  <si>
    <t>Desenvolver estratégias de marketing e identidade visual das marcas. Definir canais de comunicação específicos, exclusivos e adequados para cada público</t>
  </si>
  <si>
    <t>Motivar, treinar e dirigir a equipe de vendas, avaliando quais pontos devem ser melhorados e, continuamente, buscar resultados mais expressivos</t>
  </si>
  <si>
    <t>Criar o design de websites</t>
  </si>
  <si>
    <t>Trabalhar toda a jornada do usuário, arquitetura da informação e demais pontos de contato entre plataforma e público, cuidando muito bem dos elementos que afetam a experiência do cliente e que possam influenciar as suas percepções, emoções e comportamentos</t>
  </si>
  <si>
    <t>Conduzir todo projeto, coordenando uma equipe de programadores e desenvolvedores e também se envolvendo de forma ativa nas mais diferentes etapas de criação de um software.</t>
  </si>
  <si>
    <t>Developer Back-end</t>
  </si>
  <si>
    <t>Responsável pela experiência do usuário dentro de uma aplicação web. É ele quem vai desenhar e desenvolver as páginas com as quais, posteriormente, o usuário irá interagir.</t>
  </si>
  <si>
    <t>Estabelecer conexões, fluxos de dados e processos ETL entre os diferentes conjuntos de dados. Integrar novos sistemas com estruturas de armazenamento. Gerir os dados para garantir escalabilidade, segurança e desempenho do sistema</t>
  </si>
  <si>
    <t xml:space="preserve">Data Scientist  </t>
  </si>
  <si>
    <t>Responsável por transformar dados em informações ou produtos de informações dentro de uma corporação. Além disso, ele também deve ser responsável pela formulação dos problemas, escolha de modelos de simulação e estatística e entrega dos produtos de dados</t>
  </si>
  <si>
    <t>Responsável por atuar, junto a uma equipe, no desenvolvimento de aplicativos ou sistemas para dispositivos móveis, seja programando de forma nativa ou por meio de outras linguagens</t>
  </si>
  <si>
    <t>Presta suporte nas ações de comunicação interna e externa, na realização de eventos, campanhas promocionais e no desenvolvimento de projetos diversos voltados à satisfação dos clientes e de melhoria da imagem da empresa</t>
  </si>
  <si>
    <t>Administra ambientes computacionais e participa na definição da arquitetura tecnológica para segurança da informação. Analisa sistemas, levanta vulnerabilidades, mapeia riscos e implementa solução para a segurança de ambientes e dispositivos informatizados.</t>
  </si>
  <si>
    <t>Administra banco de dados, envolvendo manutenção de estrutura e implementação de novos processos de software, métodos de acesso e dimensionamento de hardware e mantém segurança conforme políticas da empresa</t>
  </si>
  <si>
    <t>Responsável pela infraestrutura de nuvem oferecida aos clientes, envolvendo a estruturação e migração de ambientes e identificação de soluções de data center.</t>
  </si>
  <si>
    <r>
      <t>Entender os objetivos do projeto e criar soluções eficazes, armazenando dados e também assegurando que eles sejam exibidos para o usuário que deveria ter acesso a eles</t>
    </r>
    <r>
      <rPr>
        <sz val="10"/>
        <color rgb="FFBDC1C6"/>
        <rFont val="Arial"/>
        <family val="2"/>
      </rPr>
      <t>.</t>
    </r>
  </si>
  <si>
    <t>Elabora e atualiza o site, cadastra os produtos e controla estoque.</t>
  </si>
  <si>
    <t>Valores</t>
  </si>
  <si>
    <t>Valor em Real</t>
  </si>
  <si>
    <t>Valor em Dolar</t>
  </si>
  <si>
    <t>Cotação do Dolar</t>
  </si>
  <si>
    <t>Real para Dolar</t>
  </si>
  <si>
    <t>Equipamentos</t>
  </si>
  <si>
    <t>Quantidade</t>
  </si>
  <si>
    <t>Descrição</t>
  </si>
  <si>
    <t>Nome da Empresa</t>
  </si>
  <si>
    <t>Observações</t>
  </si>
  <si>
    <t>Notebook Inspiron 15 3000 SSD 512GB 16GB RAM Placa de vídeo GeForce MX350</t>
  </si>
  <si>
    <t>Dell Technologies</t>
  </si>
  <si>
    <t>Notebook para Designers Web, UX designer e em geral para a área artística da empresa</t>
  </si>
  <si>
    <t>Preço Unidade</t>
  </si>
  <si>
    <t>Preço Total</t>
  </si>
  <si>
    <t>Amazon</t>
  </si>
  <si>
    <t>Notebook para programadores e as outras áreas da empresa que não neceitam de tanta capacidade de processamento.</t>
  </si>
  <si>
    <t>Custos do Home Office</t>
  </si>
  <si>
    <t>Internet 300 Mb</t>
  </si>
  <si>
    <t>Vivo Internet</t>
  </si>
  <si>
    <t>Cadeira de Escritório Comfy New Stance Plus Tela Mesh Preta, Base Giratória e Sistema Relax</t>
  </si>
  <si>
    <t>Comfy</t>
  </si>
  <si>
    <t>Cadeiras para os funcionários trabalharem em suas casas</t>
  </si>
  <si>
    <t>Custo de Energia</t>
  </si>
  <si>
    <t>Enel</t>
  </si>
  <si>
    <t>Reembolso por energia gasta durante horas de trabalho</t>
  </si>
  <si>
    <t>Notebook Samsung Book Core i5-1135G7, 8G, 256GB SSD, Iris X</t>
  </si>
  <si>
    <t>Tarefas</t>
  </si>
  <si>
    <t>Prazos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</si>
  <si>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</si>
  <si>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</si>
  <si>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</si>
  <si>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</si>
  <si>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</si>
  <si>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</si>
  <si>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</si>
  <si>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</si>
  <si>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</si>
  <si>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</si>
  <si>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</si>
  <si>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</si>
  <si>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Treinamento Design Thinking</t>
  </si>
  <si>
    <t>Treinamento de Trabalho em Grupo</t>
  </si>
  <si>
    <t>Identificação de Riscos</t>
  </si>
  <si>
    <t>Avaliação e tratamento de riscos</t>
  </si>
  <si>
    <t>Medição de Performance</t>
  </si>
  <si>
    <t>Criação Antivirus</t>
  </si>
  <si>
    <t>Criação Aplicação Mobile</t>
  </si>
  <si>
    <t>Criação de VPN</t>
  </si>
  <si>
    <t>Tarefas Realizadas</t>
  </si>
  <si>
    <t>Tarefas a realizar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</si>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</sst>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_-[$$-409]* #,##0.00_ ;_-[$$-409]* \-#,##0.00\ ;_-[$$-409]* &quot;-&quot;??_ ;_-@_ "/>
    <numFmt numFmtId="166" formatCode="&quot;R$&quot;\ #,##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BDC1C6"/>
      <name val="Arial"/>
      <family val="2"/>
    </font>
    <font>
      <b/>
      <sz val="12"/>
      <color theme="1"/>
      <name val="Times New Roman"/>
      <family val="1"/>
    </font>
    <font>
      <b/>
      <sz val="16"/>
      <name val="Impact"/>
      <family val="2"/>
    </font>
    <font>
      <b/>
      <sz val="16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b/>
      <sz val="20"/>
      <color theme="1"/>
      <name val="Times New Roman"/>
      <family val="1"/>
    </font>
    <font>
      <sz val="12"/>
      <color theme="9"/>
      <name val="Times New Roman"/>
      <family val="1"/>
    </font>
    <font>
      <sz val="12"/>
      <color rgb="FFC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/>
    <xf numFmtId="0" fontId="2" fillId="0" borderId="1" xfId="0" applyFont="1" applyBorder="1"/>
    <xf numFmtId="0" fontId="7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164" fontId="2" fillId="0" borderId="1" xfId="1" applyNumberFormat="1" applyFont="1" applyBorder="1"/>
    <xf numFmtId="164" fontId="3" fillId="0" borderId="0" xfId="1" applyNumberFormat="1" applyFont="1"/>
    <xf numFmtId="0" fontId="2" fillId="0" borderId="0" xfId="0" applyFont="1" applyBorder="1"/>
    <xf numFmtId="0" fontId="8" fillId="0" borderId="2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2" fillId="0" borderId="4" xfId="0" applyFont="1" applyBorder="1"/>
    <xf numFmtId="164" fontId="2" fillId="0" borderId="5" xfId="0" applyNumberFormat="1" applyFont="1" applyBorder="1"/>
    <xf numFmtId="164" fontId="2" fillId="0" borderId="8" xfId="0" applyNumberFormat="1" applyFont="1" applyBorder="1"/>
    <xf numFmtId="0" fontId="2" fillId="0" borderId="9" xfId="0" applyFont="1" applyBorder="1"/>
    <xf numFmtId="164" fontId="2" fillId="0" borderId="4" xfId="0" applyNumberFormat="1" applyFont="1" applyBorder="1"/>
    <xf numFmtId="165" fontId="2" fillId="0" borderId="5" xfId="0" applyNumberFormat="1" applyFont="1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166" fontId="0" fillId="0" borderId="0" xfId="0" applyNumberFormat="1"/>
    <xf numFmtId="0" fontId="11" fillId="0" borderId="1" xfId="0" applyFont="1" applyBorder="1" applyAlignment="1">
      <alignment horizontal="left" vertical="center" wrapText="1"/>
    </xf>
    <xf numFmtId="164" fontId="10" fillId="0" borderId="1" xfId="0" applyNumberFormat="1" applyFont="1" applyBorder="1"/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1" xfId="0" applyNumberFormat="1" applyBorder="1"/>
    <xf numFmtId="0" fontId="7" fillId="0" borderId="11" xfId="0" applyFont="1" applyBorder="1"/>
    <xf numFmtId="0" fontId="7" fillId="0" borderId="12" xfId="0" applyFont="1" applyBorder="1"/>
    <xf numFmtId="0" fontId="0" fillId="0" borderId="11" xfId="0" applyNumberFormat="1" applyBorder="1"/>
    <xf numFmtId="0" fontId="0" fillId="0" borderId="12" xfId="0" applyBorder="1" applyAlignment="1">
      <alignment wrapText="1"/>
    </xf>
    <xf numFmtId="0" fontId="0" fillId="0" borderId="13" xfId="0" applyNumberFormat="1" applyBorder="1"/>
    <xf numFmtId="0" fontId="11" fillId="0" borderId="14" xfId="0" applyFont="1" applyBorder="1" applyAlignment="1">
      <alignment horizontal="left" vertical="center" wrapText="1"/>
    </xf>
    <xf numFmtId="164" fontId="0" fillId="0" borderId="14" xfId="0" applyNumberFormat="1" applyBorder="1"/>
    <xf numFmtId="164" fontId="10" fillId="0" borderId="14" xfId="0" applyNumberFormat="1" applyFont="1" applyBorder="1"/>
    <xf numFmtId="0" fontId="0" fillId="0" borderId="14" xfId="0" applyBorder="1"/>
    <xf numFmtId="0" fontId="0" fillId="0" borderId="15" xfId="0" applyBorder="1" applyAlignment="1">
      <alignment wrapText="1"/>
    </xf>
    <xf numFmtId="166" fontId="0" fillId="0" borderId="1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6" fontId="0" fillId="0" borderId="14" xfId="0" applyNumberFormat="1" applyBorder="1"/>
    <xf numFmtId="0" fontId="8" fillId="0" borderId="1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4" fillId="2" borderId="0" xfId="0" applyFont="1" applyFill="1"/>
    <xf numFmtId="0" fontId="15" fillId="3" borderId="0" xfId="0" applyFont="1" applyFill="1"/>
    <xf numFmtId="0" fontId="7" fillId="0" borderId="1" xfId="0" applyFont="1" applyBorder="1" applyAlignment="1">
      <alignment horizontal="center"/>
    </xf>
    <xf numFmtId="0" fontId="14" fillId="2" borderId="1" xfId="0" applyFont="1" applyFill="1" applyBorder="1"/>
    <xf numFmtId="0" fontId="2" fillId="3" borderId="1" xfId="0" applyFont="1" applyFill="1" applyBorder="1"/>
    <xf numFmtId="0" fontId="13" fillId="0" borderId="6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1" xfId="0" applyFont="1" applyBorder="1"/>
    <xf numFmtId="0" fontId="2" fillId="0" borderId="11" xfId="0" applyFont="1" applyBorder="1" applyAlignment="1">
      <alignment wrapText="1"/>
    </xf>
    <xf numFmtId="0" fontId="2" fillId="0" borderId="13" xfId="0" applyFont="1" applyBorder="1"/>
    <xf numFmtId="0" fontId="2" fillId="0" borderId="14" xfId="0" applyFont="1" applyBorder="1"/>
    <xf numFmtId="0" fontId="2" fillId="3" borderId="14" xfId="0" applyFont="1" applyFill="1" applyBorder="1"/>
    <xf numFmtId="0" fontId="2" fillId="0" borderId="15" xfId="0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pt-BR</v>
    <v>avylgh</v>
    <v>268435456</v>
    <v>1</v>
    <v>Da plataforma Refinitiv</v>
    <v>0</v>
    <v>1</v>
    <v>USD/BRL</v>
    <v>3</v>
    <v>4</v>
    <v>Finance</v>
    <v>5</v>
    <v>5.7569999999999997</v>
    <v>4.5789999999999997</v>
    <v>5.1722999999999999</v>
    <v>5.1680000000000001</v>
    <v>USD</v>
    <v>5.1669999999999998</v>
    <v>44824.416898148149</v>
    <v>BRL</v>
    <v>US Dollar/Brazilian Real FX Spot Rate</v>
    <v>5.17</v>
    <v>5.1722999999999999</v>
    <v>USDBRL</v>
    <v>Par de Moedas</v>
    <v>USD/BRL</v>
    <v>5.3E-3</v>
    <v>1.026E-3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lto"/>
    <k n="Baixo"/>
    <k n="Da moeda" t="s"/>
    <k n="Fechamento anterior"/>
    <k n="Hora da última transação"/>
    <k n="Moeda" t="s"/>
    <k n="Nome" t="s"/>
    <k n="Pendência"/>
    <k n="Preço"/>
    <k n="Símbolo do ticker" t="s"/>
    <k n="Tipo de instrumento" t="s"/>
    <k n="UniqueName" t="s"/>
    <k n="Variação"/>
    <k n="Variação (%)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Preço</v>
      <v t="s">_SubLabel</v>
      <v t="s">Hora da última transação</v>
      <v t="s">Símbolo do ticker</v>
      <v t="s">Variação</v>
      <v t="s">Variação (%)</v>
      <v t="s">Moeda</v>
      <v t="s">Da moeda</v>
      <v t="s">Fechamento anterior</v>
      <v t="s">Pendência</v>
      <v t="s">Alto</v>
      <v t="s">Baixo</v>
      <v t="s">52 semanas de alta</v>
      <v t="s">52 semanas de baixa</v>
      <v t="s">Tipo de instrumento</v>
      <v t="s">_Flags</v>
      <v t="s">UniqueName</v>
      <v t="s">_DisplayString</v>
      <v t="s">%ProviderInfo</v>
    </a>
  </spbArrays>
  <spbData count="6">
    <spb s="0">
      <v>High</v>
      <v>Name</v>
      <v>Low</v>
      <v>Currency</v>
      <v>Price</v>
      <v>From currency</v>
      <v>Change</v>
      <v>Open</v>
      <v>UniqueName</v>
      <v>Change (%)</v>
      <v>%ProviderInfo</v>
      <v>Ticker symbol</v>
      <v>52 week high</v>
      <v>52 week low</v>
      <v>Previous close</v>
      <v>Instrument type</v>
      <v>Last trade time</v>
    </spb>
    <spb s="1">
      <v>0</v>
      <v>Name</v>
    </spb>
    <spb s="2">
      <v>0</v>
      <v>0</v>
      <v>0</v>
    </spb>
    <spb s="3">
      <v>2</v>
      <v>2</v>
    </spb>
    <spb s="4">
      <v>1</v>
      <v>2</v>
      <v>1</v>
      <v>1</v>
      <v>1</v>
      <v>1</v>
      <v>3</v>
      <v>4</v>
      <v>1</v>
      <v>1</v>
      <v>1</v>
      <v>5</v>
    </spb>
    <spb s="5"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Alto" t="s"/>
    <k n="Nome" t="s"/>
    <k n="Baixo" t="s"/>
    <k n="Moeda" t="s"/>
    <k n="Preço" t="s"/>
    <k n="Da moeda" t="s"/>
    <k n="Variação" t="s"/>
    <k n="Pendência" t="s"/>
    <k n="UniqueName" t="s"/>
    <k n="Variação (%)" t="s"/>
    <k n="%ProviderInfo" t="s"/>
    <k n="Símbolo do ticker" t="s"/>
    <k n="52 semanas de alta" t="s"/>
    <k n="52 semanas de baixa" t="s"/>
    <k n="Fechamento anterior" t="s"/>
    <k n="Tipo de instrumento" t="s"/>
    <k n="Hora da última transação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Alto" t="i"/>
    <k n="Nome" t="i"/>
    <k n="Baixo" t="i"/>
    <k n="Preço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  <s>
    <k n="Hora da última transação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</dxfs>
  <richProperties>
    <rPr n="NumberFormat" t="s"/>
    <rPr n="IsTitleField" t="b"/>
  </richProperties>
  <richStyles>
    <rSty dxfid="1">
      <rpv i="0">_-[$R$-pt-BR] * #,##0.00_-;-[$R$-pt-BR] * #,##0.00_-;_-[$R$-pt-BR] * "-"??_-;_-@_-</rpv>
    </rSty>
    <rSty>
      <rpv i="1">1</rpv>
    </rSty>
    <rSty dxfid="3"/>
    <rSty dxfid="0">
      <rpv i="0">0.00</rpv>
    </rSty>
    <rSty dxfid="2"/>
  </richStyles>
</rich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1FC8-2CBB-46EE-A05B-9C00877F49CE}">
  <dimension ref="B1:L31"/>
  <sheetViews>
    <sheetView topLeftCell="D1" zoomScale="70" zoomScaleNormal="70" workbookViewId="0">
      <selection activeCell="G2" sqref="G2:K4"/>
    </sheetView>
  </sheetViews>
  <sheetFormatPr defaultRowHeight="15.75" x14ac:dyDescent="0.25"/>
  <cols>
    <col min="1" max="1" width="9.140625" style="1"/>
    <col min="2" max="2" width="23.85546875" style="1" bestFit="1" customWidth="1"/>
    <col min="3" max="3" width="30.7109375" style="1" bestFit="1" customWidth="1"/>
    <col min="4" max="4" width="74.85546875" style="1" bestFit="1" customWidth="1"/>
    <col min="5" max="5" width="26.85546875" style="1" bestFit="1" customWidth="1"/>
    <col min="6" max="6" width="9.140625" style="1"/>
    <col min="7" max="7" width="17.140625" style="1" bestFit="1" customWidth="1"/>
    <col min="8" max="8" width="15.7109375" style="1" bestFit="1" customWidth="1"/>
    <col min="9" max="9" width="9.140625" style="1"/>
    <col min="10" max="11" width="25.28515625" style="1" bestFit="1" customWidth="1"/>
    <col min="12" max="16384" width="9.140625" style="1"/>
  </cols>
  <sheetData>
    <row r="1" spans="2:12" ht="16.5" thickBot="1" x14ac:dyDescent="0.3"/>
    <row r="2" spans="2:12" ht="21" x14ac:dyDescent="0.25">
      <c r="B2" s="41" t="s">
        <v>31</v>
      </c>
      <c r="C2" s="41"/>
      <c r="D2" s="41"/>
      <c r="E2" s="41"/>
      <c r="G2" s="42" t="s">
        <v>73</v>
      </c>
      <c r="H2" s="43"/>
      <c r="J2" s="9" t="s">
        <v>77</v>
      </c>
      <c r="K2" s="10" t="s">
        <v>76</v>
      </c>
      <c r="L2" s="8"/>
    </row>
    <row r="3" spans="2:12" ht="16.5" thickBot="1" x14ac:dyDescent="0.3">
      <c r="B3" s="2" t="s">
        <v>0</v>
      </c>
      <c r="C3" s="3" t="s">
        <v>1</v>
      </c>
      <c r="D3" s="3" t="s">
        <v>2</v>
      </c>
      <c r="E3" s="3" t="s">
        <v>3</v>
      </c>
      <c r="G3" s="13" t="s">
        <v>74</v>
      </c>
      <c r="H3" s="14" t="s">
        <v>75</v>
      </c>
      <c r="J3" s="11" t="e" vm="1">
        <v>#VALUE!</v>
      </c>
      <c r="K3" s="12" cm="1">
        <f t="array" ref="K3">_FV(J3,"Preço")</f>
        <v>5.1722999999999999</v>
      </c>
    </row>
    <row r="4" spans="2:12" ht="16.5" thickBot="1" x14ac:dyDescent="0.3">
      <c r="B4" s="2" t="s">
        <v>4</v>
      </c>
      <c r="C4" s="2" t="s">
        <v>33</v>
      </c>
      <c r="D4" s="4" t="s">
        <v>54</v>
      </c>
      <c r="E4" s="7">
        <v>10515.28</v>
      </c>
      <c r="G4" s="15">
        <f>SUM(E4:E31)</f>
        <v>175315.28</v>
      </c>
      <c r="H4" s="16">
        <f>PRODUCT(G4,K3)</f>
        <v>906783.22274400003</v>
      </c>
    </row>
    <row r="5" spans="2:12" ht="26.25" x14ac:dyDescent="0.25">
      <c r="B5" s="2" t="s">
        <v>30</v>
      </c>
      <c r="C5" s="2" t="s">
        <v>35</v>
      </c>
      <c r="D5" s="4" t="s">
        <v>51</v>
      </c>
      <c r="E5" s="6">
        <v>4200</v>
      </c>
    </row>
    <row r="6" spans="2:12" ht="26.25" x14ac:dyDescent="0.25">
      <c r="B6" s="2" t="s">
        <v>32</v>
      </c>
      <c r="C6" s="2" t="s">
        <v>36</v>
      </c>
      <c r="D6" s="5" t="s">
        <v>52</v>
      </c>
      <c r="E6" s="6">
        <v>25000</v>
      </c>
    </row>
    <row r="7" spans="2:12" ht="26.25" x14ac:dyDescent="0.25">
      <c r="B7" s="2" t="s">
        <v>5</v>
      </c>
      <c r="C7" s="2" t="s">
        <v>37</v>
      </c>
      <c r="D7" s="5" t="s">
        <v>53</v>
      </c>
      <c r="E7" s="6">
        <v>6700</v>
      </c>
    </row>
    <row r="8" spans="2:12" ht="26.25" x14ac:dyDescent="0.25">
      <c r="B8" s="2" t="s">
        <v>6</v>
      </c>
      <c r="C8" s="2" t="s">
        <v>38</v>
      </c>
      <c r="D8" s="4" t="s">
        <v>56</v>
      </c>
      <c r="E8" s="6">
        <v>11200</v>
      </c>
    </row>
    <row r="9" spans="2:12" ht="26.25" x14ac:dyDescent="0.25">
      <c r="B9" s="2" t="s">
        <v>7</v>
      </c>
      <c r="C9" s="2" t="s">
        <v>39</v>
      </c>
      <c r="D9" s="4" t="s">
        <v>55</v>
      </c>
      <c r="E9" s="6">
        <v>8200</v>
      </c>
    </row>
    <row r="10" spans="2:12" ht="26.25" x14ac:dyDescent="0.25">
      <c r="B10" s="2" t="s">
        <v>8</v>
      </c>
      <c r="C10" s="2" t="s">
        <v>40</v>
      </c>
      <c r="D10" s="4" t="s">
        <v>57</v>
      </c>
      <c r="E10" s="1">
        <v>5900</v>
      </c>
    </row>
    <row r="11" spans="2:12" x14ac:dyDescent="0.25">
      <c r="B11" s="2" t="s">
        <v>9</v>
      </c>
      <c r="C11" s="2" t="s">
        <v>34</v>
      </c>
      <c r="D11" s="4" t="s">
        <v>58</v>
      </c>
      <c r="E11" s="6">
        <v>1700</v>
      </c>
    </row>
    <row r="12" spans="2:12" ht="39" x14ac:dyDescent="0.25">
      <c r="B12" s="2" t="s">
        <v>10</v>
      </c>
      <c r="C12" s="2" t="s">
        <v>41</v>
      </c>
      <c r="D12" s="4" t="s">
        <v>59</v>
      </c>
      <c r="E12" s="6">
        <v>4400</v>
      </c>
    </row>
    <row r="13" spans="2:12" ht="39" x14ac:dyDescent="0.25">
      <c r="B13" s="2" t="s">
        <v>11</v>
      </c>
      <c r="C13" s="2" t="s">
        <v>41</v>
      </c>
      <c r="D13" s="4" t="s">
        <v>59</v>
      </c>
      <c r="E13" s="6">
        <v>4400</v>
      </c>
    </row>
    <row r="14" spans="2:12" ht="26.25" x14ac:dyDescent="0.25">
      <c r="B14" s="2" t="s">
        <v>12</v>
      </c>
      <c r="C14" s="2" t="s">
        <v>42</v>
      </c>
      <c r="D14" s="4" t="s">
        <v>60</v>
      </c>
      <c r="E14" s="6">
        <v>8500</v>
      </c>
    </row>
    <row r="15" spans="2:12" ht="26.25" x14ac:dyDescent="0.25">
      <c r="B15" s="2" t="s">
        <v>13</v>
      </c>
      <c r="C15" s="2" t="s">
        <v>42</v>
      </c>
      <c r="D15" s="4" t="s">
        <v>60</v>
      </c>
      <c r="E15" s="6">
        <v>8500</v>
      </c>
    </row>
    <row r="16" spans="2:12" ht="26.25" x14ac:dyDescent="0.25">
      <c r="B16" s="2" t="s">
        <v>14</v>
      </c>
      <c r="C16" s="2" t="s">
        <v>42</v>
      </c>
      <c r="D16" s="4" t="s">
        <v>60</v>
      </c>
      <c r="E16" s="6">
        <v>8500</v>
      </c>
    </row>
    <row r="17" spans="2:5" ht="26.25" x14ac:dyDescent="0.25">
      <c r="B17" s="2" t="s">
        <v>15</v>
      </c>
      <c r="C17" s="2" t="s">
        <v>61</v>
      </c>
      <c r="D17" s="4" t="s">
        <v>71</v>
      </c>
      <c r="E17" s="6">
        <v>2500</v>
      </c>
    </row>
    <row r="18" spans="2:5" ht="26.25" x14ac:dyDescent="0.25">
      <c r="B18" s="2" t="s">
        <v>16</v>
      </c>
      <c r="C18" s="2" t="s">
        <v>43</v>
      </c>
      <c r="D18" s="4" t="s">
        <v>62</v>
      </c>
      <c r="E18" s="6">
        <v>5600</v>
      </c>
    </row>
    <row r="19" spans="2:5" ht="39" x14ac:dyDescent="0.25">
      <c r="B19" s="2" t="s">
        <v>17</v>
      </c>
      <c r="C19" s="2" t="s">
        <v>44</v>
      </c>
      <c r="D19" s="4" t="s">
        <v>63</v>
      </c>
      <c r="E19" s="6">
        <v>15000</v>
      </c>
    </row>
    <row r="20" spans="2:5" ht="39" x14ac:dyDescent="0.25">
      <c r="B20" s="2" t="s">
        <v>18</v>
      </c>
      <c r="C20" s="2" t="s">
        <v>64</v>
      </c>
      <c r="D20" s="4" t="s">
        <v>65</v>
      </c>
      <c r="E20" s="6">
        <v>5200</v>
      </c>
    </row>
    <row r="21" spans="2:5" ht="26.25" x14ac:dyDescent="0.25">
      <c r="B21" s="2" t="s">
        <v>19</v>
      </c>
      <c r="C21" s="2" t="s">
        <v>45</v>
      </c>
      <c r="D21" s="4" t="s">
        <v>66</v>
      </c>
      <c r="E21" s="6">
        <v>3800</v>
      </c>
    </row>
    <row r="22" spans="2:5" ht="39" x14ac:dyDescent="0.25">
      <c r="B22" s="2" t="s">
        <v>20</v>
      </c>
      <c r="C22" s="2" t="s">
        <v>46</v>
      </c>
      <c r="D22" s="4" t="s">
        <v>68</v>
      </c>
      <c r="E22" s="6">
        <v>4800</v>
      </c>
    </row>
    <row r="23" spans="2:5" ht="39" x14ac:dyDescent="0.25">
      <c r="B23" s="2" t="s">
        <v>21</v>
      </c>
      <c r="C23" s="2" t="s">
        <v>46</v>
      </c>
      <c r="D23" s="4" t="s">
        <v>68</v>
      </c>
      <c r="E23" s="6">
        <v>4800</v>
      </c>
    </row>
    <row r="24" spans="2:5" x14ac:dyDescent="0.25">
      <c r="B24" s="2" t="s">
        <v>22</v>
      </c>
      <c r="C24" s="2" t="s">
        <v>47</v>
      </c>
      <c r="D24" s="4" t="s">
        <v>72</v>
      </c>
      <c r="E24" s="6">
        <v>1600</v>
      </c>
    </row>
    <row r="25" spans="2:5" ht="39" x14ac:dyDescent="0.25">
      <c r="B25" s="2" t="s">
        <v>23</v>
      </c>
      <c r="C25" s="2" t="s">
        <v>48</v>
      </c>
      <c r="D25" s="4" t="s">
        <v>69</v>
      </c>
      <c r="E25" s="6">
        <v>3300</v>
      </c>
    </row>
    <row r="26" spans="2:5" ht="26.25" x14ac:dyDescent="0.25">
      <c r="B26" s="2" t="s">
        <v>24</v>
      </c>
      <c r="C26" s="2" t="s">
        <v>49</v>
      </c>
      <c r="D26" s="4" t="s">
        <v>70</v>
      </c>
      <c r="E26" s="6">
        <v>6200</v>
      </c>
    </row>
    <row r="27" spans="2:5" ht="26.25" x14ac:dyDescent="0.25">
      <c r="B27" s="2" t="s">
        <v>25</v>
      </c>
      <c r="C27" s="2" t="s">
        <v>45</v>
      </c>
      <c r="D27" s="4" t="s">
        <v>66</v>
      </c>
      <c r="E27" s="6">
        <v>3800</v>
      </c>
    </row>
    <row r="28" spans="2:5" ht="39" x14ac:dyDescent="0.25">
      <c r="B28" s="2" t="s">
        <v>26</v>
      </c>
      <c r="C28" s="2" t="s">
        <v>50</v>
      </c>
      <c r="D28" s="4" t="s">
        <v>67</v>
      </c>
      <c r="E28" s="6">
        <v>1700</v>
      </c>
    </row>
    <row r="29" spans="2:5" ht="39" x14ac:dyDescent="0.25">
      <c r="B29" s="2" t="s">
        <v>27</v>
      </c>
      <c r="C29" s="2" t="s">
        <v>50</v>
      </c>
      <c r="D29" s="4" t="s">
        <v>67</v>
      </c>
      <c r="E29" s="6">
        <v>1700</v>
      </c>
    </row>
    <row r="30" spans="2:5" ht="26.25" x14ac:dyDescent="0.25">
      <c r="B30" s="2" t="s">
        <v>28</v>
      </c>
      <c r="C30" s="2" t="s">
        <v>45</v>
      </c>
      <c r="D30" s="4" t="s">
        <v>66</v>
      </c>
      <c r="E30" s="6">
        <v>3800</v>
      </c>
    </row>
    <row r="31" spans="2:5" ht="26.25" x14ac:dyDescent="0.25">
      <c r="B31" s="2" t="s">
        <v>29</v>
      </c>
      <c r="C31" s="2" t="s">
        <v>45</v>
      </c>
      <c r="D31" s="4" t="s">
        <v>66</v>
      </c>
      <c r="E31" s="6">
        <v>3800</v>
      </c>
    </row>
  </sheetData>
  <autoFilter ref="C3:C31" xr:uid="{DCB61FC8-2CBB-46EE-A05B-9C00877F49CE}"/>
  <mergeCells count="2">
    <mergeCell ref="B2:E2"/>
    <mergeCell ref="G2:H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F4E0-D8B8-4D67-B646-B1126CC08531}">
  <dimension ref="B1:N13"/>
  <sheetViews>
    <sheetView zoomScale="70" zoomScaleNormal="70" workbookViewId="0">
      <selection activeCell="G26" sqref="G26"/>
    </sheetView>
  </sheetViews>
  <sheetFormatPr defaultRowHeight="15" x14ac:dyDescent="0.25"/>
  <cols>
    <col min="2" max="2" width="13.85546875" style="19" bestFit="1" customWidth="1"/>
    <col min="3" max="3" width="44" customWidth="1"/>
    <col min="4" max="4" width="16.85546875" style="17" bestFit="1" customWidth="1"/>
    <col min="5" max="5" width="16.28515625" style="17" bestFit="1" customWidth="1"/>
    <col min="6" max="6" width="18.85546875" bestFit="1" customWidth="1"/>
    <col min="7" max="7" width="30.5703125" style="18" customWidth="1"/>
    <col min="9" max="9" width="17.42578125" bestFit="1" customWidth="1"/>
    <col min="10" max="10" width="15.85546875" bestFit="1" customWidth="1"/>
    <col min="11" max="11" width="23.140625" bestFit="1" customWidth="1"/>
    <col min="12" max="12" width="24.85546875" bestFit="1" customWidth="1"/>
    <col min="13" max="13" width="27.42578125" style="17" bestFit="1" customWidth="1"/>
    <col min="14" max="14" width="15" style="20" bestFit="1" customWidth="1"/>
    <col min="15" max="15" width="20.28515625" bestFit="1" customWidth="1"/>
    <col min="16" max="16" width="23.7109375" customWidth="1"/>
  </cols>
  <sheetData>
    <row r="1" spans="2:14" ht="15.75" thickBot="1" x14ac:dyDescent="0.3">
      <c r="B1"/>
      <c r="D1"/>
      <c r="E1"/>
      <c r="G1"/>
      <c r="M1"/>
      <c r="N1"/>
    </row>
    <row r="2" spans="2:14" ht="21" x14ac:dyDescent="0.3">
      <c r="B2" s="44" t="s">
        <v>78</v>
      </c>
      <c r="C2" s="45"/>
      <c r="D2" s="45"/>
      <c r="E2" s="45"/>
      <c r="F2" s="45"/>
      <c r="G2" s="46"/>
      <c r="I2" s="42" t="s">
        <v>73</v>
      </c>
      <c r="J2" s="43"/>
      <c r="K2" s="1"/>
      <c r="L2" s="9" t="s">
        <v>77</v>
      </c>
      <c r="M2" s="10" t="s">
        <v>76</v>
      </c>
    </row>
    <row r="3" spans="2:14" ht="16.5" thickBot="1" x14ac:dyDescent="0.3">
      <c r="B3" s="26" t="s">
        <v>79</v>
      </c>
      <c r="C3" s="3" t="s">
        <v>80</v>
      </c>
      <c r="D3" s="3" t="s">
        <v>86</v>
      </c>
      <c r="E3" s="3" t="s">
        <v>87</v>
      </c>
      <c r="F3" s="3" t="s">
        <v>81</v>
      </c>
      <c r="G3" s="27" t="s">
        <v>82</v>
      </c>
      <c r="I3" s="13" t="s">
        <v>74</v>
      </c>
      <c r="J3" s="14" t="s">
        <v>75</v>
      </c>
      <c r="K3" s="1"/>
      <c r="L3" s="11" t="e" vm="1">
        <v>#VALUE!</v>
      </c>
      <c r="M3" s="12" cm="1">
        <f t="array" ref="M3">_FV(L3,"Preço")</f>
        <v>5.1722999999999999</v>
      </c>
    </row>
    <row r="4" spans="2:14" ht="63" customHeight="1" thickBot="1" x14ac:dyDescent="0.3">
      <c r="B4" s="28">
        <v>12</v>
      </c>
      <c r="C4" s="21" t="s">
        <v>83</v>
      </c>
      <c r="D4" s="22">
        <v>5617</v>
      </c>
      <c r="E4" s="22">
        <f>PRODUCT(D4,B4)</f>
        <v>67404</v>
      </c>
      <c r="F4" s="23" t="s">
        <v>84</v>
      </c>
      <c r="G4" s="29" t="s">
        <v>85</v>
      </c>
      <c r="I4" s="15">
        <f>SUM(E4,E5,E6,E12,E13)</f>
        <v>162367.72</v>
      </c>
      <c r="J4" s="16">
        <f>PRODUCT(I4,M3)</f>
        <v>839814.55815599998</v>
      </c>
      <c r="K4" s="1"/>
      <c r="L4" s="1"/>
      <c r="M4" s="1"/>
    </row>
    <row r="5" spans="2:14" ht="30" customHeight="1" x14ac:dyDescent="0.25">
      <c r="B5" s="28">
        <v>16</v>
      </c>
      <c r="C5" s="21" t="s">
        <v>99</v>
      </c>
      <c r="D5" s="25">
        <v>3480</v>
      </c>
      <c r="E5" s="22">
        <f>PRODUCT(D5,B5)</f>
        <v>55680</v>
      </c>
      <c r="F5" s="23" t="s">
        <v>88</v>
      </c>
      <c r="G5" s="29" t="s">
        <v>89</v>
      </c>
    </row>
    <row r="6" spans="2:14" ht="30.75" thickBot="1" x14ac:dyDescent="0.3">
      <c r="B6" s="30">
        <v>28</v>
      </c>
      <c r="C6" s="31" t="s">
        <v>93</v>
      </c>
      <c r="D6" s="32">
        <v>1200</v>
      </c>
      <c r="E6" s="33">
        <f>PRODUCT(D6,B6)</f>
        <v>33600</v>
      </c>
      <c r="F6" s="34" t="s">
        <v>94</v>
      </c>
      <c r="G6" s="35" t="s">
        <v>95</v>
      </c>
    </row>
    <row r="9" spans="2:14" ht="15.75" thickBot="1" x14ac:dyDescent="0.3"/>
    <row r="10" spans="2:14" ht="20.25" x14ac:dyDescent="0.3">
      <c r="B10" s="44" t="s">
        <v>90</v>
      </c>
      <c r="C10" s="45"/>
      <c r="D10" s="45"/>
      <c r="E10" s="45"/>
      <c r="F10" s="45"/>
      <c r="G10" s="46"/>
    </row>
    <row r="11" spans="2:14" ht="15.75" x14ac:dyDescent="0.25">
      <c r="B11" s="26" t="s">
        <v>79</v>
      </c>
      <c r="C11" s="3" t="s">
        <v>80</v>
      </c>
      <c r="D11" s="3" t="s">
        <v>86</v>
      </c>
      <c r="E11" s="3" t="s">
        <v>87</v>
      </c>
      <c r="F11" s="3" t="s">
        <v>81</v>
      </c>
      <c r="G11" s="27" t="s">
        <v>82</v>
      </c>
    </row>
    <row r="12" spans="2:14" x14ac:dyDescent="0.25">
      <c r="B12" s="37">
        <v>28</v>
      </c>
      <c r="C12" s="24" t="s">
        <v>91</v>
      </c>
      <c r="D12" s="25">
        <v>109.99</v>
      </c>
      <c r="E12" s="36">
        <f>PRODUCT(D12,B12)</f>
        <v>3079.72</v>
      </c>
      <c r="F12" s="23" t="s">
        <v>92</v>
      </c>
      <c r="G12" s="38"/>
    </row>
    <row r="13" spans="2:14" ht="30.75" thickBot="1" x14ac:dyDescent="0.3">
      <c r="B13" s="39">
        <v>28</v>
      </c>
      <c r="C13" s="34" t="s">
        <v>96</v>
      </c>
      <c r="D13" s="32">
        <v>93</v>
      </c>
      <c r="E13" s="40">
        <f>PRODUCT(D13,B13)</f>
        <v>2604</v>
      </c>
      <c r="F13" s="34" t="s">
        <v>97</v>
      </c>
      <c r="G13" s="35" t="s">
        <v>98</v>
      </c>
    </row>
  </sheetData>
  <mergeCells count="3">
    <mergeCell ref="B2:G2"/>
    <mergeCell ref="B10:G10"/>
    <mergeCell ref="I2:J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54187-ADB0-4965-B3ED-091EE1A34F30}">
  <dimension ref="B1:Z22"/>
  <sheetViews>
    <sheetView tabSelected="1" zoomScale="70" zoomScaleNormal="70" workbookViewId="0">
      <selection activeCell="J22" sqref="J22"/>
    </sheetView>
  </sheetViews>
  <sheetFormatPr defaultRowHeight="15.75" x14ac:dyDescent="0.25"/>
  <cols>
    <col min="1" max="1" width="9.140625" style="1"/>
    <col min="2" max="2" width="31.5703125" style="1" customWidth="1"/>
    <col min="3" max="16384" width="9.140625" style="1"/>
  </cols>
  <sheetData>
    <row r="1" spans="2:26" ht="16.5" thickBot="1" x14ac:dyDescent="0.3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2:26" ht="25.5" x14ac:dyDescent="0.35">
      <c r="B2" s="52" t="s">
        <v>100</v>
      </c>
      <c r="C2" s="53" t="s">
        <v>101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4"/>
    </row>
    <row r="3" spans="2:26" x14ac:dyDescent="0.25">
      <c r="B3" s="55"/>
      <c r="C3" s="49">
        <v>2022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>
        <v>2023</v>
      </c>
      <c r="P3" s="49"/>
      <c r="Q3" s="49"/>
      <c r="R3" s="49"/>
      <c r="S3" s="49"/>
      <c r="T3" s="49"/>
      <c r="U3" s="49"/>
      <c r="V3" s="49"/>
      <c r="W3" s="49"/>
      <c r="X3" s="49"/>
      <c r="Y3" s="49"/>
      <c r="Z3" s="56"/>
    </row>
    <row r="4" spans="2:26" x14ac:dyDescent="0.25">
      <c r="B4" s="55"/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106</v>
      </c>
      <c r="H4" s="2" t="s">
        <v>107</v>
      </c>
      <c r="I4" s="2" t="s">
        <v>108</v>
      </c>
      <c r="J4" s="2" t="s">
        <v>109</v>
      </c>
      <c r="K4" s="2" t="s">
        <v>110</v>
      </c>
      <c r="L4" s="2" t="s">
        <v>111</v>
      </c>
      <c r="M4" s="2" t="s">
        <v>112</v>
      </c>
      <c r="N4" s="2" t="s">
        <v>113</v>
      </c>
      <c r="O4" s="2" t="s">
        <v>102</v>
      </c>
      <c r="P4" s="2" t="s">
        <v>103</v>
      </c>
      <c r="Q4" s="2" t="s">
        <v>104</v>
      </c>
      <c r="R4" s="2" t="s">
        <v>105</v>
      </c>
      <c r="S4" s="2" t="s">
        <v>106</v>
      </c>
      <c r="T4" s="2" t="s">
        <v>107</v>
      </c>
      <c r="U4" s="2" t="s">
        <v>108</v>
      </c>
      <c r="V4" s="2" t="s">
        <v>109</v>
      </c>
      <c r="W4" s="2" t="s">
        <v>110</v>
      </c>
      <c r="X4" s="2" t="s">
        <v>111</v>
      </c>
      <c r="Y4" s="2" t="s">
        <v>112</v>
      </c>
      <c r="Z4" s="57" t="s">
        <v>113</v>
      </c>
    </row>
    <row r="5" spans="2:26" x14ac:dyDescent="0.25">
      <c r="B5" s="58" t="s">
        <v>114</v>
      </c>
      <c r="C5" s="50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57"/>
    </row>
    <row r="6" spans="2:26" ht="31.5" x14ac:dyDescent="0.25">
      <c r="B6" s="59" t="s">
        <v>115</v>
      </c>
      <c r="C6" s="50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57"/>
    </row>
    <row r="7" spans="2:26" x14ac:dyDescent="0.25">
      <c r="B7" s="58" t="s">
        <v>116</v>
      </c>
      <c r="C7" s="2"/>
      <c r="D7" s="50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57"/>
    </row>
    <row r="8" spans="2:26" x14ac:dyDescent="0.25">
      <c r="B8" s="58" t="s">
        <v>117</v>
      </c>
      <c r="C8" s="2"/>
      <c r="D8" s="2"/>
      <c r="E8" s="50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57"/>
    </row>
    <row r="9" spans="2:26" x14ac:dyDescent="0.25">
      <c r="B9" s="58" t="s">
        <v>118</v>
      </c>
      <c r="C9" s="2"/>
      <c r="D9" s="2"/>
      <c r="E9" s="50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57"/>
    </row>
    <row r="10" spans="2:26" x14ac:dyDescent="0.25">
      <c r="B10" s="58" t="s">
        <v>119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51"/>
      <c r="Q10" s="2"/>
      <c r="R10" s="2"/>
      <c r="S10" s="2"/>
      <c r="T10" s="2"/>
      <c r="U10" s="2"/>
      <c r="V10" s="2"/>
      <c r="W10" s="2"/>
      <c r="X10" s="2"/>
      <c r="Y10" s="2"/>
      <c r="Z10" s="57"/>
    </row>
    <row r="11" spans="2:26" x14ac:dyDescent="0.25">
      <c r="B11" s="58" t="s">
        <v>120</v>
      </c>
      <c r="C11" s="2"/>
      <c r="D11" s="2"/>
      <c r="E11" s="2"/>
      <c r="F11" s="2"/>
      <c r="G11" s="2"/>
      <c r="H11" s="2"/>
      <c r="I11" s="2"/>
      <c r="J11" s="5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57"/>
    </row>
    <row r="12" spans="2:26" ht="16.5" thickBot="1" x14ac:dyDescent="0.3">
      <c r="B12" s="60" t="s">
        <v>121</v>
      </c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2"/>
      <c r="Z12" s="63"/>
    </row>
    <row r="13" spans="2:26" x14ac:dyDescent="0.25">
      <c r="D13" s="1" t="s">
        <v>124</v>
      </c>
    </row>
    <row r="17" spans="2:7" x14ac:dyDescent="0.25">
      <c r="B17" s="1" t="s">
        <v>122</v>
      </c>
      <c r="C17" s="47"/>
    </row>
    <row r="18" spans="2:7" x14ac:dyDescent="0.25">
      <c r="B18" s="1" t="s">
        <v>123</v>
      </c>
      <c r="C18" s="48"/>
    </row>
    <row r="20" spans="2:7" x14ac:dyDescent="0.25">
      <c r="G20" s="8"/>
    </row>
    <row r="22" spans="2:7" x14ac:dyDescent="0.25">
      <c r="G22" s="8"/>
    </row>
  </sheetData>
  <mergeCells count="4">
    <mergeCell ref="B2:B4"/>
    <mergeCell ref="C3:N3"/>
    <mergeCell ref="O3:Z3"/>
    <mergeCell ref="C2:Z2"/>
  </mergeCells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Funcionários</vt:lpstr>
      <vt:lpstr>Orçamento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Nickolas Maia</dc:creator>
  <cp:lastModifiedBy>Nickolas Maia</cp:lastModifiedBy>
  <dcterms:created xsi:type="dcterms:W3CDTF">2022-09-19T10:21:16Z</dcterms:created>
  <dcterms:modified xsi:type="dcterms:W3CDTF">2022-09-20T10:27:09Z</dcterms:modified>
</cp:coreProperties>
</file>