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8B1543A9-6C79-6C4A-BF93-5655955C1AEE}" xr6:coauthVersionLast="47" xr6:coauthVersionMax="47" xr10:uidLastSave="{00000000-0000-0000-0000-000000000000}"/>
  <bookViews>
    <workbookView xWindow="6340" yWindow="-21100" windowWidth="2660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95" i="1" l="1"/>
  <c r="P77" i="1"/>
  <c r="P78" i="1"/>
  <c r="P79" i="1"/>
  <c r="P76" i="1"/>
  <c r="M77" i="1"/>
  <c r="M78" i="1"/>
  <c r="M79" i="1"/>
  <c r="M76" i="1"/>
  <c r="Q54" i="1"/>
  <c r="P52" i="1"/>
  <c r="P51" i="1"/>
  <c r="M52" i="1"/>
  <c r="M51" i="1"/>
  <c r="Q50" i="1"/>
  <c r="P49" i="1"/>
  <c r="P50" i="1"/>
  <c r="P48" i="1"/>
  <c r="M49" i="1"/>
  <c r="M50" i="1"/>
  <c r="M48" i="1"/>
  <c r="P46" i="1"/>
  <c r="P45" i="1"/>
  <c r="P44" i="1"/>
  <c r="Q47" i="1" s="1"/>
  <c r="M46" i="1"/>
  <c r="M45" i="1"/>
  <c r="M44" i="1"/>
  <c r="P43" i="1"/>
  <c r="M43" i="1"/>
  <c r="P2" i="1"/>
  <c r="Q3" i="1" s="1"/>
  <c r="M2" i="1"/>
  <c r="P41" i="1"/>
  <c r="P42" i="1"/>
  <c r="P40" i="1"/>
  <c r="M41" i="1"/>
  <c r="M42" i="1"/>
  <c r="M40" i="1"/>
  <c r="P17" i="1"/>
  <c r="P18" i="1"/>
  <c r="P19" i="1"/>
  <c r="P20" i="1"/>
  <c r="P21" i="1"/>
  <c r="P16" i="1"/>
  <c r="P30" i="1"/>
  <c r="P31" i="1"/>
  <c r="P32" i="1"/>
  <c r="P33" i="1"/>
  <c r="P29" i="1"/>
  <c r="M30" i="1"/>
  <c r="M31" i="1"/>
  <c r="M32" i="1"/>
  <c r="M33" i="1"/>
  <c r="M29" i="1"/>
  <c r="P14" i="1"/>
  <c r="P13" i="1"/>
  <c r="Q15" i="1" s="1"/>
  <c r="P5" i="1"/>
  <c r="P6" i="1"/>
  <c r="P7" i="1"/>
  <c r="P4" i="1"/>
  <c r="M14" i="1"/>
  <c r="M13" i="1"/>
  <c r="M17" i="1"/>
  <c r="M18" i="1"/>
  <c r="M19" i="1"/>
  <c r="M20" i="1"/>
  <c r="M21" i="1"/>
  <c r="M16" i="1"/>
  <c r="M5" i="1"/>
  <c r="M6" i="1"/>
  <c r="M7" i="1"/>
  <c r="M4" i="1"/>
  <c r="H4" i="1"/>
  <c r="H16" i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3" i="1"/>
  <c r="H61" i="1"/>
  <c r="H62" i="1"/>
  <c r="H63" i="1"/>
  <c r="H64" i="1"/>
  <c r="H38" i="1"/>
  <c r="H39" i="1"/>
  <c r="H95" i="1"/>
  <c r="H57" i="1"/>
  <c r="H67" i="1"/>
  <c r="H68" i="1"/>
  <c r="H74" i="1"/>
  <c r="H75" i="1"/>
  <c r="H69" i="1"/>
  <c r="H70" i="1"/>
  <c r="H71" i="1"/>
  <c r="H72" i="1"/>
  <c r="H73" i="1"/>
  <c r="H52" i="1"/>
  <c r="H53" i="1"/>
  <c r="H54" i="1"/>
  <c r="H13" i="1"/>
  <c r="H14" i="1"/>
  <c r="H15" i="1"/>
  <c r="H40" i="1"/>
  <c r="H41" i="1"/>
  <c r="H42" i="1"/>
  <c r="H65" i="1"/>
  <c r="H55" i="1"/>
  <c r="H66" i="1"/>
  <c r="H56" i="1"/>
  <c r="H46" i="1"/>
  <c r="H47" i="1"/>
  <c r="H28" i="1"/>
  <c r="H49" i="1"/>
  <c r="H58" i="1"/>
  <c r="H59" i="1"/>
  <c r="H60" i="1"/>
  <c r="H116" i="1"/>
  <c r="H117" i="1"/>
  <c r="H118" i="1"/>
  <c r="H119" i="1"/>
  <c r="H93" i="1"/>
  <c r="H94" i="1"/>
  <c r="H99" i="1"/>
  <c r="H100" i="1"/>
  <c r="H101" i="1"/>
  <c r="H102" i="1"/>
  <c r="H103" i="1"/>
  <c r="H104" i="1"/>
  <c r="H120" i="1"/>
  <c r="H105" i="1"/>
  <c r="H106" i="1"/>
  <c r="H107" i="1"/>
  <c r="H108" i="1"/>
  <c r="H109" i="1"/>
  <c r="H110" i="1"/>
  <c r="H111" i="1"/>
  <c r="H112" i="1"/>
  <c r="H113" i="1"/>
  <c r="H114" i="1"/>
  <c r="H115" i="1"/>
  <c r="H76" i="1"/>
  <c r="H77" i="1"/>
  <c r="H78" i="1"/>
  <c r="H44" i="1"/>
  <c r="H96" i="1"/>
  <c r="H45" i="1"/>
  <c r="H79" i="1"/>
  <c r="H80" i="1"/>
  <c r="H81" i="1"/>
  <c r="H82" i="1"/>
  <c r="H83" i="1"/>
  <c r="H84" i="1"/>
  <c r="H51" i="1"/>
  <c r="H85" i="1"/>
  <c r="H86" i="1"/>
  <c r="H87" i="1"/>
  <c r="H88" i="1"/>
  <c r="H97" i="1"/>
  <c r="H98" i="1"/>
  <c r="H89" i="1"/>
  <c r="H90" i="1"/>
  <c r="H91" i="1"/>
  <c r="H92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Q39" i="1" l="1"/>
  <c r="Q42" i="1"/>
  <c r="Q28" i="1"/>
  <c r="Q12" i="1"/>
  <c r="P121" i="1"/>
</calcChain>
</file>

<file path=xl/sharedStrings.xml><?xml version="1.0" encoding="utf-8"?>
<sst xmlns="http://purl.oclc.org/ooxml/spreadsheetml/main" count="598" uniqueCount="189">
  <si>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</si>
  <si>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</si>
  <si>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</si>
  <si>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</si>
  <si>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</si>
  <si>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</si>
  <si>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</si>
  <si>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</si>
  <si>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</si>
  <si>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</si>
  <si>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</si>
  <si>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</si>
  <si>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</si>
  <si>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</si>
  <si>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</si>
  <si>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</si>
  <si>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</si>
  <si>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</si>
  <si>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</si>
  <si>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</si>
  <si>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</si>
  <si>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</si>
  <si>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</si>
  <si>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</si>
  <si>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</si>
  <si>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</si>
  <si>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</si>
  <si>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</si>
  <si>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</si>
  <si>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</si>
  <si>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</si>
  <si>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</si>
  <si>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</si>
  <si>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</si>
  <si>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</si>
  <si>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</si>
  <si>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</si>
  <si>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</si>
  <si>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</si>
  <si>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</si>
  <si>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</si>
  <si>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</si>
  <si>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Unit Price</t>
  </si>
  <si>
    <t>Source</t>
  </si>
  <si>
    <t>https://collinssawmillcompany.wordpress.com/price-list/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</si>
  <si>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</si>
  <si>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</si>
  <si>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</si>
  <si>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</si>
  <si>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</si>
  <si>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</si>
  <si>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</si>
  <si>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</si>
  <si>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</si>
  <si>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</si>
  <si>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</si>
  <si>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</si>
  <si>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</si>
  <si>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</si>
  <si>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</si>
  <si>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</si>
  <si>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</si>
  <si>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</si>
  <si>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</si>
  <si>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</si>
  <si>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</si>
  <si>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</si>
  <si>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</si>
  <si>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</si>
  <si>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</si>
  <si>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</si>
  <si>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</si>
  <si>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</si>
  <si>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</si>
  <si>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</si>
  <si>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</si>
  <si>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</si>
  <si>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</si>
  <si>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</si>
  <si>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</si>
  <si>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</si>
  <si>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</si>
  <si>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</si>
  <si>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</si>
  <si>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</si>
  <si>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</si>
  <si>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</si>
  <si>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</si>
  <si>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</si>
  <si>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</si>
  <si>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</si>
  <si>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</si>
  <si>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</si>
  <si>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</si>
  <si>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</si>
  <si>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</si>
  <si>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</si>
  <si>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</si>
  <si>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</si>
  <si>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</si>
  <si>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</si>
  <si>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</si>
  <si>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</si>
  <si>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</si>
  <si>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</si>
  <si>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</si>
  <si>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</si>
  <si>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</si>
  <si>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</si>
  <si>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</si>
  <si>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</si>
  <si>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</si>
  <si>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</si>
  <si>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</si>
  <si>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</si>
  <si>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</si>
  <si>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</si>
  <si>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</si>
  <si>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</si>
  <si>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</si>
  <si>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</si>
  <si>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</si>
  <si>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</si>
  <si>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</si>
  <si>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</si>
  <si>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</si>
  <si>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</si>
  <si>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</si>
  <si>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</si>
  <si>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</si>
  <si>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</si>
  <si>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</si>
  <si>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</si>
  <si>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</si>
  <si>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</si>
  <si>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</si>
  <si>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</si>
  <si>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</si>
  <si>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</si>
  <si>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</si>
  <si>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</si>
  <si>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</si>
  <si>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</si>
  <si>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</si>
  <si>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</si>
  <si>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</si>
  <si>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</si>
  <si>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</si>
  <si>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</si>
  <si>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</si>
  <si>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</si>
  <si>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</si>
  <si>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</si>
  <si>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</si>
  <si>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</si>
  <si>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</si>
  <si>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</si>
  <si>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</si>
  <si>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</si>
  <si>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</si>
  <si>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</si>
  <si>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</si>
  <si>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</si>
  <si>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</si>
  <si>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</si>
  <si>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</si>
  <si>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</si>
  <si>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</si>
  <si>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</si>
  <si>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</si>
  <si>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</si>
  <si>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</si>
  <si>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</si>
  <si>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</si>
  <si>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</si>
  <si>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</si>
  <si>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</si>
  <si>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</si>
  <si>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</si>
  <si>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</si>
  <si>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</si>
  <si>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</si>
  <si>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</si>
  <si>
    <t>Mark Crown Up, 45 angle ONE end 1.5" down from top</t>
  </si>
  <si>
    <t>Mark Crown Up</t>
  </si>
  <si>
    <t>Mark Crown Up, Layout one side 24" OC</t>
  </si>
  <si>
    <t>Board Length Ft</t>
  </si>
  <si>
    <t>Subtotal</t>
  </si>
  <si>
    <t>https://www.hepsales.com/cdx-plywood-3-4-in-x-4-ft-x-8-ft-pine/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</si>
</sst>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0" fillId="33" borderId="0" xfId="0" applyFill="1"/>
    <xf numFmtId="0" fontId="18" fillId="33" borderId="0" xfId="42" applyFill="1"/>
    <xf numFmtId="0" fontId="1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collinssawmillcompany.wordpress.com/price-list/" TargetMode="External"/><Relationship Id="rId1" Type="http://purl.oclc.org/ooxml/officeDocument/relationships/hyperlink" Target="https://collinssawmillcompany.wordpress.com/price-list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R121"/>
  <sheetViews>
    <sheetView tabSelected="1" topLeftCell="G51" workbookViewId="0">
      <selection activeCell="R76" sqref="R76:R79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13.6640625" bestFit="1" customWidth="1"/>
    <col min="14" max="14" width="8.1640625" bestFit="1" customWidth="1"/>
    <col min="15" max="15" width="9" bestFit="1" customWidth="1"/>
    <col min="18" max="18" width="55.332031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47</v>
      </c>
      <c r="I1" s="2" t="s">
        <v>49</v>
      </c>
      <c r="J1" s="2" t="s">
        <v>48</v>
      </c>
      <c r="L1" t="s">
        <v>180</v>
      </c>
      <c r="M1" t="s">
        <v>186</v>
      </c>
      <c r="N1" t="s">
        <v>181</v>
      </c>
      <c r="O1" t="s">
        <v>42</v>
      </c>
      <c r="P1" t="s">
        <v>182</v>
      </c>
      <c r="Q1" t="s">
        <v>187</v>
      </c>
      <c r="R1" t="s">
        <v>43</v>
      </c>
    </row>
    <row r="2" spans="1:18" x14ac:dyDescent="0.2">
      <c r="A2" t="s">
        <v>170</v>
      </c>
      <c r="B2" t="s">
        <v>9</v>
      </c>
      <c r="C2">
        <v>12</v>
      </c>
      <c r="D2" t="s">
        <v>167</v>
      </c>
      <c r="E2">
        <v>96</v>
      </c>
      <c r="F2">
        <v>90</v>
      </c>
      <c r="I2" s="2" t="s">
        <v>0</v>
      </c>
      <c r="J2">
        <v>15</v>
      </c>
      <c r="L2">
        <v>96</v>
      </c>
      <c r="M2" s="2" t="str">
        <f>INT(L2/12) &amp; " ft "</f>
        <v xml:space="preserve">8 ft </v>
      </c>
      <c r="N2">
        <v>14</v>
      </c>
      <c r="O2">
        <v>41.77</v>
      </c>
      <c r="P2">
        <f>O2*N2</f>
        <v>584.78000000000009</v>
      </c>
      <c r="R2" t="s">
        <v>188</v>
      </c>
    </row>
    <row r="3" spans="1:18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2" t="s">
        <v>0</v>
      </c>
      <c r="J3">
        <v>16</v>
      </c>
      <c r="Q3">
        <f>P2</f>
        <v>584.78000000000009</v>
      </c>
    </row>
    <row r="4" spans="1:18" x14ac:dyDescent="0.2">
      <c r="A4" s="3" t="s">
        <v>12</v>
      </c>
      <c r="B4" s="3" t="s">
        <v>13</v>
      </c>
      <c r="C4" s="3">
        <v>11</v>
      </c>
      <c r="D4" s="3" t="s">
        <v>10</v>
      </c>
      <c r="E4" s="3">
        <v>78</v>
      </c>
      <c r="F4" s="3">
        <v>90</v>
      </c>
      <c r="G4" s="3" t="s">
        <v>14</v>
      </c>
      <c r="H4" s="3" t="str">
        <f>INT(E4/12) &amp; " ft " &amp; MOD(E4,12) &amp; " in"</f>
        <v>6 ft 6 in</v>
      </c>
      <c r="I4" s="3" t="s">
        <v>0</v>
      </c>
      <c r="J4" s="3">
        <v>17</v>
      </c>
      <c r="K4" s="3"/>
      <c r="L4" s="3">
        <v>120</v>
      </c>
      <c r="M4" s="3" t="str">
        <f>INT(L4/12) &amp; " ft "</f>
        <v xml:space="preserve">10 ft </v>
      </c>
      <c r="N4" s="3">
        <v>6</v>
      </c>
      <c r="O4" s="3">
        <v>12</v>
      </c>
      <c r="P4" s="3">
        <f>O4*N4</f>
        <v>72</v>
      </c>
      <c r="Q4" s="3"/>
      <c r="R4" s="1" t="s">
        <v>44</v>
      </c>
    </row>
    <row r="5" spans="1:18" x14ac:dyDescent="0.2">
      <c r="A5" s="3" t="s">
        <v>15</v>
      </c>
      <c r="B5" s="3" t="s">
        <v>13</v>
      </c>
      <c r="C5" s="3">
        <v>2</v>
      </c>
      <c r="D5" s="3" t="s">
        <v>10</v>
      </c>
      <c r="E5" s="3">
        <v>77.75</v>
      </c>
      <c r="F5" s="3">
        <v>90</v>
      </c>
      <c r="G5" s="3" t="s">
        <v>16</v>
      </c>
      <c r="H5" s="3" t="str">
        <f>INT(E5/12) &amp; " ft " &amp; MOD(E5,12) &amp; " in"</f>
        <v>6 ft 5.75 in</v>
      </c>
      <c r="I5" s="3" t="s">
        <v>11</v>
      </c>
      <c r="J5" s="3">
        <v>18</v>
      </c>
      <c r="K5" s="3"/>
      <c r="L5" s="3">
        <v>144</v>
      </c>
      <c r="M5" s="3" t="str">
        <f t="shared" ref="M5:M7" si="0">INT(L5/12) &amp; " ft "</f>
        <v xml:space="preserve">12 ft </v>
      </c>
      <c r="N5" s="3">
        <v>1</v>
      </c>
      <c r="O5" s="3">
        <v>15.2</v>
      </c>
      <c r="P5" s="3">
        <f t="shared" ref="P5:P7" si="1">O5*N5</f>
        <v>15.2</v>
      </c>
      <c r="Q5" s="3"/>
      <c r="R5" s="1" t="s">
        <v>44</v>
      </c>
    </row>
    <row r="6" spans="1:18" x14ac:dyDescent="0.2">
      <c r="A6" s="3" t="s">
        <v>17</v>
      </c>
      <c r="B6" s="3" t="s">
        <v>13</v>
      </c>
      <c r="C6" s="3">
        <v>2</v>
      </c>
      <c r="D6" s="3" t="s">
        <v>10</v>
      </c>
      <c r="E6" s="3">
        <v>111</v>
      </c>
      <c r="F6" s="3">
        <v>90</v>
      </c>
      <c r="G6" s="3" t="s">
        <v>18</v>
      </c>
      <c r="H6" s="3" t="str">
        <f>INT(E6/12) &amp; " ft " &amp; MOD(E6,12) &amp; " in"</f>
        <v>9 ft 3 in</v>
      </c>
      <c r="I6" s="3" t="s">
        <v>11</v>
      </c>
      <c r="J6" s="3">
        <v>19</v>
      </c>
      <c r="K6" s="3"/>
      <c r="L6" s="3">
        <v>168</v>
      </c>
      <c r="M6" s="3" t="str">
        <f t="shared" si="0"/>
        <v xml:space="preserve">14 ft </v>
      </c>
      <c r="N6" s="3">
        <v>12</v>
      </c>
      <c r="O6" s="3">
        <v>17.77</v>
      </c>
      <c r="P6" s="3">
        <f t="shared" si="1"/>
        <v>213.24</v>
      </c>
      <c r="Q6" s="3"/>
      <c r="R6" s="1" t="s">
        <v>44</v>
      </c>
    </row>
    <row r="7" spans="1:18" x14ac:dyDescent="0.2">
      <c r="A7" s="3" t="s">
        <v>19</v>
      </c>
      <c r="B7" s="3" t="s">
        <v>13</v>
      </c>
      <c r="C7" s="3">
        <v>4</v>
      </c>
      <c r="D7" s="3" t="s">
        <v>10</v>
      </c>
      <c r="E7" s="3">
        <v>111</v>
      </c>
      <c r="F7" s="3">
        <v>90</v>
      </c>
      <c r="G7" s="3" t="s">
        <v>20</v>
      </c>
      <c r="H7" s="3" t="str">
        <f>INT(E7/12) &amp; " ft " &amp; MOD(E7,12) &amp; " in"</f>
        <v>9 ft 3 in</v>
      </c>
      <c r="I7" s="3" t="s">
        <v>11</v>
      </c>
      <c r="J7" s="3">
        <v>20</v>
      </c>
      <c r="K7" s="3"/>
      <c r="L7" s="3">
        <v>240</v>
      </c>
      <c r="M7" s="3" t="str">
        <f t="shared" si="0"/>
        <v xml:space="preserve">20 ft </v>
      </c>
      <c r="N7" s="3">
        <v>1</v>
      </c>
      <c r="O7" s="3">
        <v>26.66</v>
      </c>
      <c r="P7" s="3">
        <f t="shared" si="1"/>
        <v>26.66</v>
      </c>
      <c r="Q7" s="3"/>
      <c r="R7" s="1" t="s">
        <v>44</v>
      </c>
    </row>
    <row r="8" spans="1:18" x14ac:dyDescent="0.2">
      <c r="A8" s="3" t="s">
        <v>21</v>
      </c>
      <c r="B8" s="3" t="s">
        <v>13</v>
      </c>
      <c r="C8" s="3">
        <v>2</v>
      </c>
      <c r="D8" s="3" t="s">
        <v>10</v>
      </c>
      <c r="E8" s="3">
        <v>159</v>
      </c>
      <c r="F8" s="3">
        <v>90</v>
      </c>
      <c r="G8" s="3" t="s">
        <v>22</v>
      </c>
      <c r="H8" s="3" t="str">
        <f>INT(E8/12) &amp; " ft " &amp; MOD(E8,12) &amp; " in"</f>
        <v>13 ft 3 in</v>
      </c>
      <c r="I8" s="3" t="s">
        <v>11</v>
      </c>
      <c r="J8" s="3">
        <v>21</v>
      </c>
      <c r="K8" s="3"/>
      <c r="L8" s="3"/>
      <c r="M8" s="3"/>
      <c r="N8" s="3"/>
      <c r="O8" s="3"/>
      <c r="P8" s="3"/>
      <c r="Q8" s="3"/>
    </row>
    <row r="9" spans="1:18" x14ac:dyDescent="0.2">
      <c r="A9" s="3" t="s">
        <v>23</v>
      </c>
      <c r="B9" s="3" t="s">
        <v>13</v>
      </c>
      <c r="C9" s="3">
        <v>1</v>
      </c>
      <c r="D9" s="3" t="s">
        <v>10</v>
      </c>
      <c r="E9" s="3">
        <v>144</v>
      </c>
      <c r="F9" s="3">
        <v>90</v>
      </c>
      <c r="G9" s="3" t="s">
        <v>24</v>
      </c>
      <c r="H9" s="3" t="str">
        <f>INT(E9/12) &amp; " ft " &amp; MOD(E9,12) &amp; " in"</f>
        <v>12 ft 0 in</v>
      </c>
      <c r="I9" s="3" t="s">
        <v>11</v>
      </c>
      <c r="J9" s="3">
        <v>22</v>
      </c>
      <c r="K9" s="3"/>
      <c r="L9" s="3"/>
      <c r="M9" s="3"/>
      <c r="N9" s="3"/>
      <c r="O9" s="3"/>
      <c r="P9" s="3"/>
      <c r="Q9" s="3"/>
    </row>
    <row r="10" spans="1:18" x14ac:dyDescent="0.2">
      <c r="A10" s="3" t="s">
        <v>25</v>
      </c>
      <c r="B10" s="3" t="s">
        <v>13</v>
      </c>
      <c r="C10" s="3">
        <v>2</v>
      </c>
      <c r="D10" s="3" t="s">
        <v>10</v>
      </c>
      <c r="E10" s="3">
        <v>52.75</v>
      </c>
      <c r="F10" s="3">
        <v>90</v>
      </c>
      <c r="G10" s="3" t="s">
        <v>26</v>
      </c>
      <c r="H10" s="3" t="str">
        <f>INT(E10/12) &amp; " ft " &amp; MOD(E10,12) &amp; " in"</f>
        <v>4 ft 4.75 in</v>
      </c>
      <c r="I10" s="3" t="s">
        <v>11</v>
      </c>
      <c r="J10" s="3">
        <v>23</v>
      </c>
      <c r="K10" s="3"/>
      <c r="L10" s="3"/>
      <c r="M10" s="3"/>
      <c r="N10" s="3"/>
      <c r="O10" s="3"/>
      <c r="P10" s="3"/>
      <c r="Q10" s="3"/>
    </row>
    <row r="11" spans="1:18" x14ac:dyDescent="0.2">
      <c r="A11" s="3" t="s">
        <v>34</v>
      </c>
      <c r="B11" s="3" t="s">
        <v>13</v>
      </c>
      <c r="C11" s="3">
        <v>2</v>
      </c>
      <c r="D11" s="3" t="s">
        <v>10</v>
      </c>
      <c r="E11" s="3">
        <v>78</v>
      </c>
      <c r="F11" s="3">
        <v>90</v>
      </c>
      <c r="G11" s="3" t="s">
        <v>35</v>
      </c>
      <c r="H11" s="3" t="str">
        <f>INT(E11/12) &amp; " ft " &amp; MOD(E11,12) &amp; " in"</f>
        <v>6 ft 6 in</v>
      </c>
      <c r="I11" s="3" t="s">
        <v>11</v>
      </c>
      <c r="J11" s="3">
        <v>29</v>
      </c>
      <c r="K11" s="3"/>
      <c r="L11" s="3"/>
      <c r="M11" s="3"/>
      <c r="N11" s="3"/>
      <c r="O11" s="3"/>
      <c r="P11" s="3"/>
      <c r="Q11" s="3"/>
    </row>
    <row r="12" spans="1:18" x14ac:dyDescent="0.2">
      <c r="A12" s="3" t="s">
        <v>36</v>
      </c>
      <c r="B12" s="3" t="s">
        <v>13</v>
      </c>
      <c r="C12" s="3">
        <v>20</v>
      </c>
      <c r="D12" s="3" t="s">
        <v>10</v>
      </c>
      <c r="E12" s="3">
        <v>30</v>
      </c>
      <c r="F12" s="3">
        <v>45</v>
      </c>
      <c r="G12" s="3"/>
      <c r="H12" s="3" t="str">
        <f>INT(E12/12) &amp; " ft " &amp; MOD(E12,12) &amp; " in"</f>
        <v>2 ft 6 in</v>
      </c>
      <c r="I12" s="3" t="s">
        <v>11</v>
      </c>
      <c r="J12" s="3">
        <v>30</v>
      </c>
      <c r="K12" s="3"/>
      <c r="L12" s="3"/>
      <c r="M12" s="3"/>
      <c r="N12" s="3"/>
      <c r="O12" s="3"/>
      <c r="P12" s="3"/>
      <c r="Q12" s="3">
        <f>SUM(P4:P7)</f>
        <v>327.10000000000002</v>
      </c>
    </row>
    <row r="13" spans="1:18" x14ac:dyDescent="0.2">
      <c r="A13" t="s">
        <v>124</v>
      </c>
      <c r="B13" t="s">
        <v>51</v>
      </c>
      <c r="C13">
        <v>2</v>
      </c>
      <c r="D13" t="s">
        <v>125</v>
      </c>
      <c r="E13">
        <v>192</v>
      </c>
      <c r="F13">
        <v>90</v>
      </c>
      <c r="G13" t="s">
        <v>126</v>
      </c>
      <c r="H13" t="str">
        <f>INT(E13/12) &amp; " ft " &amp; MOD(E13,12) &amp; " in"</f>
        <v>16 ft 0 in</v>
      </c>
      <c r="I13" s="2" t="s">
        <v>139</v>
      </c>
      <c r="J13">
        <v>89</v>
      </c>
      <c r="L13">
        <v>168</v>
      </c>
      <c r="M13" s="2" t="str">
        <f>INT(L13/12) &amp; " ft "</f>
        <v xml:space="preserve">14 ft </v>
      </c>
      <c r="N13">
        <v>6</v>
      </c>
      <c r="O13">
        <v>17.72</v>
      </c>
      <c r="P13">
        <f>O13*N13</f>
        <v>106.32</v>
      </c>
      <c r="R13" t="s">
        <v>44</v>
      </c>
    </row>
    <row r="14" spans="1:18" x14ac:dyDescent="0.2">
      <c r="A14" t="s">
        <v>127</v>
      </c>
      <c r="B14" t="s">
        <v>51</v>
      </c>
      <c r="C14">
        <v>4</v>
      </c>
      <c r="D14" t="s">
        <v>125</v>
      </c>
      <c r="E14">
        <v>152</v>
      </c>
      <c r="F14">
        <v>90</v>
      </c>
      <c r="G14" t="s">
        <v>128</v>
      </c>
      <c r="H14" t="str">
        <f>INT(E14/12) &amp; " ft " &amp; MOD(E14,12) &amp; " in"</f>
        <v>12 ft 8 in</v>
      </c>
      <c r="I14" s="2" t="s">
        <v>139</v>
      </c>
      <c r="J14">
        <v>90</v>
      </c>
      <c r="L14">
        <v>192</v>
      </c>
      <c r="M14" s="2" t="str">
        <f>INT(L14/12) &amp; " ft "</f>
        <v xml:space="preserve">16 ft </v>
      </c>
      <c r="N14">
        <v>2</v>
      </c>
      <c r="O14">
        <v>21.33</v>
      </c>
      <c r="P14">
        <f>O14*N14</f>
        <v>42.66</v>
      </c>
      <c r="R14" t="s">
        <v>44</v>
      </c>
    </row>
    <row r="15" spans="1:18" x14ac:dyDescent="0.2">
      <c r="A15" t="s">
        <v>129</v>
      </c>
      <c r="B15" t="s">
        <v>51</v>
      </c>
      <c r="C15">
        <v>4</v>
      </c>
      <c r="D15" t="s">
        <v>125</v>
      </c>
      <c r="E15">
        <v>82</v>
      </c>
      <c r="F15">
        <v>18.5</v>
      </c>
      <c r="G15" t="s">
        <v>130</v>
      </c>
      <c r="H15" t="str">
        <f>INT(E15/12) &amp; " ft " &amp; MOD(E15,12) &amp; " in"</f>
        <v>6 ft 10 in</v>
      </c>
      <c r="I15" s="2" t="s">
        <v>139</v>
      </c>
      <c r="J15">
        <v>91</v>
      </c>
      <c r="Q15">
        <f>SUM(P13:P14)</f>
        <v>148.97999999999999</v>
      </c>
    </row>
    <row r="16" spans="1:18" x14ac:dyDescent="0.2">
      <c r="A16" s="3" t="s">
        <v>45</v>
      </c>
      <c r="B16" s="3" t="s">
        <v>13</v>
      </c>
      <c r="C16" s="3">
        <v>4</v>
      </c>
      <c r="D16" s="3" t="s">
        <v>46</v>
      </c>
      <c r="E16" s="3">
        <v>96</v>
      </c>
      <c r="F16" s="3">
        <v>45</v>
      </c>
      <c r="G16" s="3" t="s">
        <v>183</v>
      </c>
      <c r="H16" s="3" t="str">
        <f>INT(E16/12) &amp; " ft " &amp; MOD(E16,12) &amp; " in"</f>
        <v>8 ft 0 in</v>
      </c>
      <c r="I16" s="3" t="s">
        <v>0</v>
      </c>
      <c r="J16" s="3">
        <v>1</v>
      </c>
      <c r="K16" s="3"/>
      <c r="L16" s="3">
        <v>96</v>
      </c>
      <c r="M16" s="3" t="str">
        <f>INT(L16/12) &amp; " ft "</f>
        <v xml:space="preserve">8 ft </v>
      </c>
      <c r="N16" s="3">
        <v>4</v>
      </c>
      <c r="O16" s="3">
        <v>7.2</v>
      </c>
      <c r="P16" s="3">
        <f>O16*N16</f>
        <v>28.8</v>
      </c>
      <c r="Q16" s="3"/>
      <c r="R16" t="s">
        <v>44</v>
      </c>
    </row>
    <row r="17" spans="1:18" x14ac:dyDescent="0.2">
      <c r="A17" s="3" t="s">
        <v>165</v>
      </c>
      <c r="B17" s="3" t="s">
        <v>13</v>
      </c>
      <c r="C17" s="3">
        <v>4</v>
      </c>
      <c r="D17" s="3" t="s">
        <v>46</v>
      </c>
      <c r="E17" s="3">
        <v>120</v>
      </c>
      <c r="F17" s="3">
        <v>90</v>
      </c>
      <c r="G17" s="3" t="s">
        <v>184</v>
      </c>
      <c r="H17" s="3" t="str">
        <f>INT(E17/12) &amp; " ft " &amp; MOD(E17,12) &amp; " in"</f>
        <v>10 ft 0 in</v>
      </c>
      <c r="I17" s="3" t="s">
        <v>0</v>
      </c>
      <c r="J17" s="3">
        <v>2</v>
      </c>
      <c r="K17" s="3"/>
      <c r="L17" s="3">
        <v>120</v>
      </c>
      <c r="M17" s="3" t="str">
        <f t="shared" ref="M17:M21" si="2">INT(L17/12) &amp; " ft "</f>
        <v xml:space="preserve">10 ft </v>
      </c>
      <c r="N17" s="3">
        <v>26</v>
      </c>
      <c r="O17" s="3">
        <v>9</v>
      </c>
      <c r="P17" s="3">
        <f t="shared" ref="P17:P21" si="3">O17*N17</f>
        <v>234</v>
      </c>
      <c r="Q17" s="3"/>
      <c r="R17" t="s">
        <v>44</v>
      </c>
    </row>
    <row r="18" spans="1:18" x14ac:dyDescent="0.2">
      <c r="A18" s="3" t="s">
        <v>166</v>
      </c>
      <c r="B18" s="3" t="s">
        <v>13</v>
      </c>
      <c r="C18" s="3">
        <v>4</v>
      </c>
      <c r="D18" s="3" t="s">
        <v>46</v>
      </c>
      <c r="E18" s="3">
        <v>120</v>
      </c>
      <c r="F18" s="3">
        <v>45</v>
      </c>
      <c r="G18" s="3" t="s">
        <v>183</v>
      </c>
      <c r="H18" s="3" t="str">
        <f>INT(E18/12) &amp; " ft " &amp; MOD(E18,12) &amp; " in"</f>
        <v>10 ft 0 in</v>
      </c>
      <c r="I18" s="3" t="s">
        <v>0</v>
      </c>
      <c r="J18" s="3">
        <v>3</v>
      </c>
      <c r="K18" s="3"/>
      <c r="L18" s="3">
        <v>144</v>
      </c>
      <c r="M18" s="3" t="str">
        <f t="shared" si="2"/>
        <v xml:space="preserve">12 ft </v>
      </c>
      <c r="N18" s="5">
        <v>13</v>
      </c>
      <c r="O18" s="5">
        <v>11.4</v>
      </c>
      <c r="P18" s="3">
        <f t="shared" si="3"/>
        <v>148.20000000000002</v>
      </c>
      <c r="Q18" s="3"/>
      <c r="R18" t="s">
        <v>44</v>
      </c>
    </row>
    <row r="19" spans="1:18" x14ac:dyDescent="0.2">
      <c r="A19" s="3" t="s">
        <v>168</v>
      </c>
      <c r="B19" s="3" t="s">
        <v>13</v>
      </c>
      <c r="C19" s="3">
        <v>4</v>
      </c>
      <c r="D19" s="3" t="s">
        <v>46</v>
      </c>
      <c r="E19" s="3">
        <v>144</v>
      </c>
      <c r="F19" s="3">
        <v>90</v>
      </c>
      <c r="G19" s="3" t="s">
        <v>184</v>
      </c>
      <c r="H19" s="3" t="str">
        <f>INT(E19/12) &amp; " ft " &amp; MOD(E19,12) &amp; " in"</f>
        <v>12 ft 0 in</v>
      </c>
      <c r="I19" s="3" t="s">
        <v>0</v>
      </c>
      <c r="J19" s="3">
        <v>4</v>
      </c>
      <c r="K19" s="3"/>
      <c r="L19" s="3">
        <v>168</v>
      </c>
      <c r="M19" s="3" t="str">
        <f t="shared" si="2"/>
        <v xml:space="preserve">14 ft </v>
      </c>
      <c r="N19" s="5">
        <v>10</v>
      </c>
      <c r="O19" s="5">
        <v>13.3</v>
      </c>
      <c r="P19" s="3">
        <f t="shared" si="3"/>
        <v>133</v>
      </c>
      <c r="Q19" s="3"/>
      <c r="R19" t="s">
        <v>44</v>
      </c>
    </row>
    <row r="20" spans="1:18" x14ac:dyDescent="0.2">
      <c r="A20" s="3" t="s">
        <v>169</v>
      </c>
      <c r="B20" s="3" t="s">
        <v>13</v>
      </c>
      <c r="C20" s="3">
        <v>4</v>
      </c>
      <c r="D20" s="3" t="s">
        <v>46</v>
      </c>
      <c r="E20" s="3">
        <v>144</v>
      </c>
      <c r="F20" s="3">
        <v>45</v>
      </c>
      <c r="G20" s="3" t="s">
        <v>183</v>
      </c>
      <c r="H20" s="3" t="str">
        <f>INT(E20/12) &amp; " ft " &amp; MOD(E20,12) &amp; " in"</f>
        <v>12 ft 0 in</v>
      </c>
      <c r="I20" s="3" t="s">
        <v>0</v>
      </c>
      <c r="J20" s="3">
        <v>5</v>
      </c>
      <c r="K20" s="3"/>
      <c r="L20" s="3">
        <v>192</v>
      </c>
      <c r="M20" s="3" t="str">
        <f t="shared" si="2"/>
        <v xml:space="preserve">16 ft </v>
      </c>
      <c r="N20" s="5">
        <v>2</v>
      </c>
      <c r="O20" s="5">
        <v>16</v>
      </c>
      <c r="P20" s="3">
        <f t="shared" si="3"/>
        <v>32</v>
      </c>
      <c r="Q20" s="3"/>
      <c r="R20" t="s">
        <v>44</v>
      </c>
    </row>
    <row r="21" spans="1:18" x14ac:dyDescent="0.2">
      <c r="A21" s="3" t="s">
        <v>171</v>
      </c>
      <c r="B21" s="3" t="s">
        <v>13</v>
      </c>
      <c r="C21" s="3">
        <v>4</v>
      </c>
      <c r="D21" s="3" t="s">
        <v>46</v>
      </c>
      <c r="E21" s="3">
        <v>168</v>
      </c>
      <c r="F21" s="3">
        <v>90</v>
      </c>
      <c r="G21" s="3" t="s">
        <v>184</v>
      </c>
      <c r="H21" s="3" t="str">
        <f>INT(E21/12) &amp; " ft " &amp; MOD(E21,12) &amp; " in"</f>
        <v>14 ft 0 in</v>
      </c>
      <c r="I21" s="3" t="s">
        <v>0</v>
      </c>
      <c r="J21" s="3">
        <v>6</v>
      </c>
      <c r="K21" s="3"/>
      <c r="L21" s="3">
        <v>216</v>
      </c>
      <c r="M21" s="3" t="str">
        <f t="shared" si="2"/>
        <v xml:space="preserve">18 ft </v>
      </c>
      <c r="N21" s="5">
        <v>20</v>
      </c>
      <c r="O21" s="5">
        <v>18</v>
      </c>
      <c r="P21" s="3">
        <f t="shared" si="3"/>
        <v>360</v>
      </c>
      <c r="Q21" s="3"/>
      <c r="R21" t="s">
        <v>44</v>
      </c>
    </row>
    <row r="22" spans="1:18" x14ac:dyDescent="0.2">
      <c r="A22" s="3" t="s">
        <v>172</v>
      </c>
      <c r="B22" s="3" t="s">
        <v>13</v>
      </c>
      <c r="C22" s="3">
        <v>4</v>
      </c>
      <c r="D22" s="3" t="s">
        <v>46</v>
      </c>
      <c r="E22" s="3">
        <v>168</v>
      </c>
      <c r="F22" s="3">
        <v>45</v>
      </c>
      <c r="G22" s="3" t="s">
        <v>183</v>
      </c>
      <c r="H22" s="3" t="str">
        <f>INT(E22/12) &amp; " ft " &amp; MOD(E22,12) &amp; " in"</f>
        <v>14 ft 0 in</v>
      </c>
      <c r="I22" s="3" t="s">
        <v>0</v>
      </c>
      <c r="J22" s="3">
        <v>7</v>
      </c>
      <c r="K22" s="3"/>
      <c r="L22" s="3"/>
      <c r="M22" s="3"/>
      <c r="N22" s="5"/>
      <c r="O22" s="5"/>
      <c r="P22" s="3"/>
      <c r="Q22" s="3"/>
    </row>
    <row r="23" spans="1:18" x14ac:dyDescent="0.2">
      <c r="A23" s="3" t="s">
        <v>173</v>
      </c>
      <c r="B23" s="3" t="s">
        <v>13</v>
      </c>
      <c r="C23" s="3">
        <v>2</v>
      </c>
      <c r="D23" s="3" t="s">
        <v>46</v>
      </c>
      <c r="E23" s="3">
        <v>192</v>
      </c>
      <c r="F23" s="3">
        <v>90</v>
      </c>
      <c r="G23" s="3" t="s">
        <v>185</v>
      </c>
      <c r="H23" s="3" t="str">
        <f>INT(E23/12) &amp; " ft " &amp; MOD(E23,12) &amp; " in"</f>
        <v>16 ft 0 in</v>
      </c>
      <c r="I23" s="3" t="s">
        <v>0</v>
      </c>
      <c r="J23" s="3">
        <v>8</v>
      </c>
      <c r="K23" s="3"/>
      <c r="L23" s="3"/>
      <c r="M23" s="3"/>
      <c r="N23" s="4"/>
      <c r="O23" s="4"/>
      <c r="P23" s="3"/>
      <c r="Q23" s="3"/>
    </row>
    <row r="24" spans="1:18" x14ac:dyDescent="0.2">
      <c r="A24" s="3" t="s">
        <v>174</v>
      </c>
      <c r="B24" s="3" t="s">
        <v>13</v>
      </c>
      <c r="C24" s="3">
        <v>4</v>
      </c>
      <c r="D24" s="3" t="s">
        <v>46</v>
      </c>
      <c r="E24" s="3">
        <v>144</v>
      </c>
      <c r="F24" s="3">
        <v>90</v>
      </c>
      <c r="G24" s="3" t="s">
        <v>185</v>
      </c>
      <c r="H24" s="3" t="str">
        <f>INT(E24/12) &amp; " ft " &amp; MOD(E24,12) &amp; " in"</f>
        <v>12 ft 0 in</v>
      </c>
      <c r="I24" s="3" t="s">
        <v>0</v>
      </c>
      <c r="J24" s="3">
        <v>9</v>
      </c>
      <c r="K24" s="3"/>
      <c r="L24" s="3"/>
      <c r="M24" s="3"/>
      <c r="N24" s="4"/>
      <c r="O24" s="4"/>
      <c r="P24" s="3"/>
      <c r="Q24" s="3"/>
    </row>
    <row r="25" spans="1:18" x14ac:dyDescent="0.2">
      <c r="A25" s="3" t="s">
        <v>179</v>
      </c>
      <c r="B25" s="3" t="s">
        <v>13</v>
      </c>
      <c r="C25" s="3">
        <v>21</v>
      </c>
      <c r="D25" s="3" t="s">
        <v>46</v>
      </c>
      <c r="E25" s="3">
        <v>140.5</v>
      </c>
      <c r="F25" s="3">
        <v>90</v>
      </c>
      <c r="G25" s="3" t="s">
        <v>184</v>
      </c>
      <c r="H25" s="3" t="str">
        <f>INT(E25/12) &amp; " ft " &amp; MOD(E25,12) &amp; " in"</f>
        <v>11 ft 8.5 in</v>
      </c>
      <c r="I25" s="3" t="s">
        <v>0</v>
      </c>
      <c r="J25" s="3">
        <v>10</v>
      </c>
      <c r="K25" s="3"/>
      <c r="L25" s="3"/>
      <c r="M25" s="3"/>
      <c r="N25" s="4"/>
      <c r="O25" s="4"/>
      <c r="P25" s="3"/>
      <c r="Q25" s="3"/>
    </row>
    <row r="26" spans="1:18" x14ac:dyDescent="0.2">
      <c r="A26" s="3" t="s">
        <v>178</v>
      </c>
      <c r="B26" s="3" t="s">
        <v>13</v>
      </c>
      <c r="C26" s="3">
        <v>34</v>
      </c>
      <c r="D26" s="3" t="s">
        <v>46</v>
      </c>
      <c r="E26" s="3">
        <v>22.13</v>
      </c>
      <c r="F26" s="3">
        <v>90</v>
      </c>
      <c r="G26" s="3"/>
      <c r="H26" s="3" t="str">
        <f>INT(E26/12) &amp; " ft " &amp; MOD(E26,12) &amp; " in"</f>
        <v>1 ft 10.13 in</v>
      </c>
      <c r="I26" s="3" t="s">
        <v>0</v>
      </c>
      <c r="J26" s="3">
        <v>11</v>
      </c>
      <c r="K26" s="3"/>
      <c r="L26" s="3"/>
      <c r="M26" s="3"/>
      <c r="N26" s="3"/>
      <c r="O26" s="3"/>
      <c r="P26" s="3"/>
      <c r="Q26" s="3"/>
    </row>
    <row r="27" spans="1:18" x14ac:dyDescent="0.2">
      <c r="A27" s="3" t="s">
        <v>177</v>
      </c>
      <c r="B27" s="3" t="s">
        <v>13</v>
      </c>
      <c r="C27" s="3">
        <v>2</v>
      </c>
      <c r="D27" s="3" t="s">
        <v>46</v>
      </c>
      <c r="E27" s="3">
        <v>21.25</v>
      </c>
      <c r="F27" s="3">
        <v>90</v>
      </c>
      <c r="G27" s="3"/>
      <c r="H27" s="3" t="str">
        <f>INT(E27/12) &amp; " ft " &amp; MOD(E27,12) &amp; " in"</f>
        <v>1 ft 9.25 in</v>
      </c>
      <c r="I27" s="3" t="s">
        <v>0</v>
      </c>
      <c r="J27" s="3">
        <v>12</v>
      </c>
      <c r="K27" s="3"/>
      <c r="L27" s="3"/>
      <c r="M27" s="3"/>
      <c r="N27" s="3"/>
      <c r="O27" s="3"/>
      <c r="P27" s="3"/>
      <c r="Q27" s="3"/>
    </row>
    <row r="28" spans="1:18" x14ac:dyDescent="0.2">
      <c r="A28" s="3" t="s">
        <v>114</v>
      </c>
      <c r="B28" s="3" t="s">
        <v>13</v>
      </c>
      <c r="C28" s="3">
        <v>42</v>
      </c>
      <c r="D28" s="3" t="s">
        <v>46</v>
      </c>
      <c r="E28" s="3">
        <v>75.38</v>
      </c>
      <c r="F28" s="3">
        <v>18.5</v>
      </c>
      <c r="G28" s="3" t="s">
        <v>115</v>
      </c>
      <c r="H28" s="3" t="str">
        <f>INT(E28/12) &amp; " ft " &amp; MOD(E28,12) &amp; " in"</f>
        <v>6 ft 3.38 in</v>
      </c>
      <c r="I28" s="3" t="s">
        <v>122</v>
      </c>
      <c r="J28" s="3">
        <v>84</v>
      </c>
      <c r="K28" s="3"/>
      <c r="L28" s="3"/>
      <c r="M28" s="3"/>
      <c r="N28" s="3"/>
      <c r="O28" s="3"/>
      <c r="P28" s="3"/>
      <c r="Q28" s="3">
        <f>SUM(P16:P21)</f>
        <v>936</v>
      </c>
    </row>
    <row r="29" spans="1:18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2" t="s">
        <v>11</v>
      </c>
      <c r="J29">
        <v>24</v>
      </c>
      <c r="L29">
        <v>96</v>
      </c>
      <c r="M29" s="2" t="str">
        <f>INT(L29/12) &amp; " ft "</f>
        <v xml:space="preserve">8 ft </v>
      </c>
      <c r="N29">
        <v>2</v>
      </c>
      <c r="O29">
        <v>4.8</v>
      </c>
      <c r="P29">
        <f>O29*N29</f>
        <v>9.6</v>
      </c>
      <c r="R29" t="s">
        <v>44</v>
      </c>
    </row>
    <row r="30" spans="1:18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2" t="s">
        <v>11</v>
      </c>
      <c r="J30">
        <v>25</v>
      </c>
      <c r="L30">
        <v>120</v>
      </c>
      <c r="M30" s="2" t="str">
        <f t="shared" ref="M30:M33" si="4">INT(L30/12) &amp; " ft "</f>
        <v xml:space="preserve">10 ft </v>
      </c>
      <c r="N30">
        <v>9</v>
      </c>
      <c r="O30">
        <v>6</v>
      </c>
      <c r="P30">
        <f t="shared" ref="P30:P33" si="5">O30*N30</f>
        <v>54</v>
      </c>
      <c r="R30" t="s">
        <v>44</v>
      </c>
    </row>
    <row r="31" spans="1:18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2" t="s">
        <v>11</v>
      </c>
      <c r="J31">
        <v>26</v>
      </c>
      <c r="L31">
        <v>144</v>
      </c>
      <c r="M31" s="2" t="str">
        <f t="shared" si="4"/>
        <v xml:space="preserve">12 ft </v>
      </c>
      <c r="N31">
        <v>4</v>
      </c>
      <c r="O31">
        <v>7.6</v>
      </c>
      <c r="P31">
        <f t="shared" si="5"/>
        <v>30.4</v>
      </c>
      <c r="R31" t="s">
        <v>44</v>
      </c>
    </row>
    <row r="32" spans="1:18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2" t="s">
        <v>11</v>
      </c>
      <c r="J32">
        <v>27</v>
      </c>
      <c r="L32">
        <v>216</v>
      </c>
      <c r="M32" s="2" t="str">
        <f t="shared" si="4"/>
        <v xml:space="preserve">18 ft </v>
      </c>
      <c r="N32">
        <v>1</v>
      </c>
      <c r="O32">
        <v>12</v>
      </c>
      <c r="P32">
        <f t="shared" si="5"/>
        <v>12</v>
      </c>
      <c r="R32" t="s">
        <v>44</v>
      </c>
    </row>
    <row r="33" spans="1:18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2" t="s">
        <v>11</v>
      </c>
      <c r="J33">
        <v>28</v>
      </c>
      <c r="L33">
        <v>240</v>
      </c>
      <c r="M33" s="2" t="str">
        <f t="shared" si="4"/>
        <v xml:space="preserve">20 ft </v>
      </c>
      <c r="N33">
        <v>1</v>
      </c>
      <c r="O33">
        <v>13.33</v>
      </c>
      <c r="P33">
        <f t="shared" si="5"/>
        <v>13.33</v>
      </c>
      <c r="R33" t="s">
        <v>44</v>
      </c>
    </row>
    <row r="34" spans="1:18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2" t="s">
        <v>11</v>
      </c>
      <c r="J34">
        <v>31</v>
      </c>
    </row>
    <row r="35" spans="1:18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2" t="s">
        <v>11</v>
      </c>
      <c r="J35">
        <v>32</v>
      </c>
    </row>
    <row r="36" spans="1:18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2" t="s">
        <v>11</v>
      </c>
      <c r="J36">
        <v>33</v>
      </c>
    </row>
    <row r="37" spans="1:18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2" t="s">
        <v>11</v>
      </c>
      <c r="J37">
        <v>34</v>
      </c>
    </row>
    <row r="38" spans="1:18" x14ac:dyDescent="0.2">
      <c r="A38" t="s">
        <v>161</v>
      </c>
      <c r="B38" t="s">
        <v>13</v>
      </c>
      <c r="C38">
        <v>6</v>
      </c>
      <c r="D38" t="s">
        <v>28</v>
      </c>
      <c r="E38">
        <v>12</v>
      </c>
      <c r="F38">
        <v>90</v>
      </c>
      <c r="H38" t="str">
        <f>INT(E38/12) &amp; " ft " &amp; MOD(E38,12) &amp; " in"</f>
        <v>1 ft 0 in</v>
      </c>
      <c r="I38" s="2" t="s">
        <v>164</v>
      </c>
      <c r="J38">
        <v>116</v>
      </c>
    </row>
    <row r="39" spans="1:18" x14ac:dyDescent="0.2">
      <c r="A39" t="s">
        <v>162</v>
      </c>
      <c r="B39" t="s">
        <v>13</v>
      </c>
      <c r="C39">
        <v>1</v>
      </c>
      <c r="D39" t="s">
        <v>28</v>
      </c>
      <c r="E39">
        <v>144</v>
      </c>
      <c r="F39">
        <v>90</v>
      </c>
      <c r="H39" t="str">
        <f>INT(E39/12) &amp; " ft " &amp; MOD(E39,12) &amp; " in"</f>
        <v>12 ft 0 in</v>
      </c>
      <c r="I39" s="2" t="s">
        <v>164</v>
      </c>
      <c r="J39">
        <v>117</v>
      </c>
      <c r="Q39">
        <f>SUM(P29:P33)</f>
        <v>119.33</v>
      </c>
    </row>
    <row r="40" spans="1:18" x14ac:dyDescent="0.2">
      <c r="A40" s="3" t="s">
        <v>131</v>
      </c>
      <c r="B40" s="3" t="s">
        <v>51</v>
      </c>
      <c r="C40" s="3">
        <v>4</v>
      </c>
      <c r="D40" s="3" t="s">
        <v>28</v>
      </c>
      <c r="E40" s="3">
        <v>192</v>
      </c>
      <c r="F40" s="3">
        <v>90</v>
      </c>
      <c r="G40" s="3" t="s">
        <v>128</v>
      </c>
      <c r="H40" s="3" t="str">
        <f>INT(E40/12) &amp; " ft " &amp; MOD(E40,12) &amp; " in"</f>
        <v>16 ft 0 in</v>
      </c>
      <c r="I40" s="3" t="s">
        <v>139</v>
      </c>
      <c r="J40" s="3">
        <v>92</v>
      </c>
      <c r="K40" s="3"/>
      <c r="L40" s="3">
        <v>120</v>
      </c>
      <c r="M40" s="3" t="str">
        <f>INT(L40/12) &amp; " ft "</f>
        <v xml:space="preserve">10 ft </v>
      </c>
      <c r="N40" s="3">
        <v>2</v>
      </c>
      <c r="O40" s="3">
        <v>6</v>
      </c>
      <c r="P40" s="3">
        <f>O40*N40</f>
        <v>12</v>
      </c>
      <c r="Q40" s="3"/>
      <c r="R40" t="s">
        <v>44</v>
      </c>
    </row>
    <row r="41" spans="1:18" x14ac:dyDescent="0.2">
      <c r="A41" s="3" t="s">
        <v>132</v>
      </c>
      <c r="B41" s="3" t="s">
        <v>51</v>
      </c>
      <c r="C41" s="3">
        <v>2</v>
      </c>
      <c r="D41" s="3" t="s">
        <v>28</v>
      </c>
      <c r="E41" s="3">
        <v>120</v>
      </c>
      <c r="F41" s="3">
        <v>90</v>
      </c>
      <c r="G41" s="3" t="s">
        <v>128</v>
      </c>
      <c r="H41" s="3" t="str">
        <f>INT(E41/12) &amp; " ft " &amp; MOD(E41,12) &amp; " in"</f>
        <v>10 ft 0 in</v>
      </c>
      <c r="I41" s="3" t="s">
        <v>139</v>
      </c>
      <c r="J41" s="3">
        <v>93</v>
      </c>
      <c r="K41" s="3"/>
      <c r="L41" s="3">
        <v>168</v>
      </c>
      <c r="M41" s="3" t="str">
        <f t="shared" ref="M41:M52" si="6">INT(L41/12) &amp; " ft "</f>
        <v xml:space="preserve">14 ft </v>
      </c>
      <c r="N41" s="3">
        <v>2</v>
      </c>
      <c r="O41" s="3">
        <v>8.86</v>
      </c>
      <c r="P41" s="3">
        <f t="shared" ref="P41:P42" si="7">O41*N41</f>
        <v>17.72</v>
      </c>
      <c r="Q41" s="3"/>
      <c r="R41" t="s">
        <v>44</v>
      </c>
    </row>
    <row r="42" spans="1:18" x14ac:dyDescent="0.2">
      <c r="A42" s="3" t="s">
        <v>133</v>
      </c>
      <c r="B42" s="3" t="s">
        <v>51</v>
      </c>
      <c r="C42" s="3">
        <v>4</v>
      </c>
      <c r="D42" s="3" t="s">
        <v>28</v>
      </c>
      <c r="E42" s="3">
        <v>83</v>
      </c>
      <c r="F42" s="3">
        <v>18.5</v>
      </c>
      <c r="G42" s="3" t="s">
        <v>130</v>
      </c>
      <c r="H42" s="3" t="str">
        <f>INT(E42/12) &amp; " ft " &amp; MOD(E42,12) &amp; " in"</f>
        <v>6 ft 11 in</v>
      </c>
      <c r="I42" s="3" t="s">
        <v>139</v>
      </c>
      <c r="J42" s="3">
        <v>94</v>
      </c>
      <c r="K42" s="3"/>
      <c r="L42" s="3">
        <v>192</v>
      </c>
      <c r="M42" s="3" t="str">
        <f t="shared" si="6"/>
        <v xml:space="preserve">16 ft </v>
      </c>
      <c r="N42" s="3">
        <v>4</v>
      </c>
      <c r="O42" s="3">
        <v>10.66</v>
      </c>
      <c r="P42" s="3">
        <f t="shared" si="7"/>
        <v>42.64</v>
      </c>
      <c r="Q42" s="3">
        <f>SUM(P40:P42)</f>
        <v>72.36</v>
      </c>
      <c r="R42" t="s">
        <v>44</v>
      </c>
    </row>
    <row r="43" spans="1:18" x14ac:dyDescent="0.2">
      <c r="A43" t="s">
        <v>176</v>
      </c>
      <c r="B43" t="s">
        <v>13</v>
      </c>
      <c r="C43">
        <v>2</v>
      </c>
      <c r="D43" t="s">
        <v>56</v>
      </c>
      <c r="E43">
        <v>50</v>
      </c>
      <c r="F43">
        <v>90</v>
      </c>
      <c r="H43" t="str">
        <f>INT(E43/12) &amp; " ft " &amp; MOD(E43,12) &amp; " in"</f>
        <v>4 ft 2 in</v>
      </c>
      <c r="I43" s="2" t="s">
        <v>0</v>
      </c>
      <c r="J43">
        <v>13</v>
      </c>
      <c r="L43" s="2">
        <v>120</v>
      </c>
      <c r="M43" s="2" t="str">
        <f t="shared" si="6"/>
        <v xml:space="preserve">10 ft </v>
      </c>
      <c r="N43" s="2">
        <v>1</v>
      </c>
      <c r="O43" s="2">
        <v>6</v>
      </c>
      <c r="P43" s="2">
        <f>O43*N43</f>
        <v>6</v>
      </c>
      <c r="Q43" s="2">
        <v>6</v>
      </c>
      <c r="R43" t="s">
        <v>44</v>
      </c>
    </row>
    <row r="44" spans="1:18" x14ac:dyDescent="0.2">
      <c r="A44" s="3" t="s">
        <v>55</v>
      </c>
      <c r="B44" s="3" t="s">
        <v>51</v>
      </c>
      <c r="C44" s="3">
        <v>2</v>
      </c>
      <c r="D44" s="3" t="s">
        <v>56</v>
      </c>
      <c r="E44" s="3">
        <v>48</v>
      </c>
      <c r="F44" s="3">
        <v>90</v>
      </c>
      <c r="G44" s="3"/>
      <c r="H44" s="3" t="str">
        <f>INT(E44/12) &amp; " ft " &amp; MOD(E44,12) &amp; " in"</f>
        <v>4 ft 0 in</v>
      </c>
      <c r="I44" s="3" t="s">
        <v>79</v>
      </c>
      <c r="J44" s="3">
        <v>38</v>
      </c>
      <c r="K44" s="3"/>
      <c r="L44" s="3">
        <v>96</v>
      </c>
      <c r="M44" s="3" t="str">
        <f t="shared" si="6"/>
        <v xml:space="preserve">8 ft </v>
      </c>
      <c r="N44" s="3">
        <v>5</v>
      </c>
      <c r="O44" s="3">
        <v>4.8</v>
      </c>
      <c r="P44" s="3">
        <f>O44*N44</f>
        <v>24</v>
      </c>
      <c r="Q44" s="3"/>
      <c r="R44" t="s">
        <v>44</v>
      </c>
    </row>
    <row r="45" spans="1:18" x14ac:dyDescent="0.2">
      <c r="A45" s="3" t="s">
        <v>57</v>
      </c>
      <c r="B45" s="3" t="s">
        <v>51</v>
      </c>
      <c r="C45" s="3">
        <v>4</v>
      </c>
      <c r="D45" s="3" t="s">
        <v>56</v>
      </c>
      <c r="E45" s="3">
        <v>93</v>
      </c>
      <c r="F45" s="3">
        <v>90</v>
      </c>
      <c r="G45" s="3"/>
      <c r="H45" s="3" t="str">
        <f>INT(E45/12) &amp; " ft " &amp; MOD(E45,12) &amp; " in"</f>
        <v>7 ft 9 in</v>
      </c>
      <c r="I45" s="3" t="s">
        <v>79</v>
      </c>
      <c r="J45" s="3">
        <v>40</v>
      </c>
      <c r="K45" s="3"/>
      <c r="L45" s="3">
        <v>144</v>
      </c>
      <c r="M45" s="3" t="str">
        <f t="shared" si="6"/>
        <v xml:space="preserve">12 ft </v>
      </c>
      <c r="N45" s="3">
        <v>1</v>
      </c>
      <c r="O45" s="3">
        <v>7.6</v>
      </c>
      <c r="P45" s="3">
        <f>O45*N45</f>
        <v>7.6</v>
      </c>
      <c r="Q45" s="3"/>
      <c r="R45" t="s">
        <v>44</v>
      </c>
    </row>
    <row r="46" spans="1:18" x14ac:dyDescent="0.2">
      <c r="A46" s="3" t="s">
        <v>110</v>
      </c>
      <c r="B46" s="3" t="s">
        <v>51</v>
      </c>
      <c r="C46" s="3">
        <v>2</v>
      </c>
      <c r="D46" s="3" t="s">
        <v>56</v>
      </c>
      <c r="E46" s="3">
        <v>168</v>
      </c>
      <c r="F46" s="3">
        <v>90</v>
      </c>
      <c r="G46" s="3" t="s">
        <v>111</v>
      </c>
      <c r="H46" s="3" t="str">
        <f>INT(E46/12) &amp; " ft " &amp; MOD(E46,12) &amp; " in"</f>
        <v>14 ft 0 in</v>
      </c>
      <c r="I46" s="3" t="s">
        <v>122</v>
      </c>
      <c r="J46" s="3">
        <v>82</v>
      </c>
      <c r="K46" s="3"/>
      <c r="L46" s="3">
        <v>168</v>
      </c>
      <c r="M46" s="3" t="str">
        <f t="shared" si="6"/>
        <v xml:space="preserve">14 ft </v>
      </c>
      <c r="N46" s="3">
        <v>2</v>
      </c>
      <c r="O46" s="3">
        <v>8.86</v>
      </c>
      <c r="P46" s="3">
        <f>O46*N46</f>
        <v>17.72</v>
      </c>
      <c r="Q46" s="3"/>
      <c r="R46" t="s">
        <v>44</v>
      </c>
    </row>
    <row r="47" spans="1:18" x14ac:dyDescent="0.2">
      <c r="A47" s="3" t="s">
        <v>112</v>
      </c>
      <c r="B47" s="3" t="s">
        <v>51</v>
      </c>
      <c r="C47" s="3">
        <v>1</v>
      </c>
      <c r="D47" s="3" t="s">
        <v>56</v>
      </c>
      <c r="E47" s="3">
        <v>144</v>
      </c>
      <c r="F47" s="3">
        <v>90</v>
      </c>
      <c r="G47" s="3" t="s">
        <v>113</v>
      </c>
      <c r="H47" s="3" t="str">
        <f>INT(E47/12) &amp; " ft " &amp; MOD(E47,12) &amp; " in"</f>
        <v>12 ft 0 in</v>
      </c>
      <c r="I47" s="3" t="s">
        <v>122</v>
      </c>
      <c r="J47" s="3">
        <v>83</v>
      </c>
      <c r="K47" s="3"/>
      <c r="L47" s="3"/>
      <c r="M47" s="3"/>
      <c r="N47" s="3"/>
      <c r="O47" s="3"/>
      <c r="P47" s="3"/>
      <c r="Q47" s="3">
        <f>SUM(P44:P46)</f>
        <v>49.32</v>
      </c>
    </row>
    <row r="48" spans="1:18" x14ac:dyDescent="0.2">
      <c r="A48" s="2" t="s">
        <v>175</v>
      </c>
      <c r="B48" s="2" t="s">
        <v>13</v>
      </c>
      <c r="C48" s="2">
        <v>23</v>
      </c>
      <c r="D48" s="2" t="s">
        <v>67</v>
      </c>
      <c r="E48" s="2">
        <v>50</v>
      </c>
      <c r="F48" s="2">
        <v>90</v>
      </c>
      <c r="G48" s="2"/>
      <c r="H48" s="2" t="str">
        <f>INT(E48/12) &amp; " ft " &amp; MOD(E48,12) &amp; " in"</f>
        <v>4 ft 2 in</v>
      </c>
      <c r="I48" s="2" t="s">
        <v>0</v>
      </c>
      <c r="J48" s="2">
        <v>14</v>
      </c>
      <c r="K48" s="2"/>
      <c r="L48" s="2">
        <v>120</v>
      </c>
      <c r="M48" s="2" t="str">
        <f t="shared" si="6"/>
        <v xml:space="preserve">10 ft </v>
      </c>
      <c r="N48" s="2">
        <v>1</v>
      </c>
      <c r="O48" s="2">
        <v>4.5</v>
      </c>
      <c r="P48" s="2">
        <f>O48*N48</f>
        <v>4.5</v>
      </c>
      <c r="Q48" s="2"/>
      <c r="R48" t="s">
        <v>44</v>
      </c>
    </row>
    <row r="49" spans="1:18" ht="17" customHeight="1" x14ac:dyDescent="0.2">
      <c r="A49" s="2" t="s">
        <v>116</v>
      </c>
      <c r="B49" s="2" t="s">
        <v>13</v>
      </c>
      <c r="C49" s="2">
        <v>17</v>
      </c>
      <c r="D49" s="2" t="s">
        <v>67</v>
      </c>
      <c r="E49" s="2">
        <v>82</v>
      </c>
      <c r="F49" s="2">
        <v>71.5</v>
      </c>
      <c r="G49" s="2" t="s">
        <v>117</v>
      </c>
      <c r="H49" s="2" t="str">
        <f>INT(E49/12) &amp; " ft " &amp; MOD(E49,12) &amp; " in"</f>
        <v>6 ft 10 in</v>
      </c>
      <c r="I49" s="2" t="s">
        <v>122</v>
      </c>
      <c r="J49" s="2">
        <v>85</v>
      </c>
      <c r="K49" s="2"/>
      <c r="L49" s="2">
        <v>168</v>
      </c>
      <c r="M49" s="2" t="str">
        <f t="shared" si="6"/>
        <v xml:space="preserve">14 ft </v>
      </c>
      <c r="N49" s="2">
        <v>5</v>
      </c>
      <c r="O49" s="2">
        <v>6.65</v>
      </c>
      <c r="P49" s="2">
        <f t="shared" ref="P49:P52" si="8">O49*N49</f>
        <v>33.25</v>
      </c>
      <c r="Q49" s="2"/>
      <c r="R49" t="s">
        <v>44</v>
      </c>
    </row>
    <row r="50" spans="1:18" ht="17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192</v>
      </c>
      <c r="M50" s="2" t="str">
        <f t="shared" si="6"/>
        <v xml:space="preserve">16 ft </v>
      </c>
      <c r="N50" s="2">
        <v>9</v>
      </c>
      <c r="O50" s="2">
        <v>7.6</v>
      </c>
      <c r="P50" s="2">
        <f t="shared" si="8"/>
        <v>68.399999999999991</v>
      </c>
      <c r="Q50" s="2">
        <f>SUM(P48:P50)</f>
        <v>106.14999999999999</v>
      </c>
      <c r="R50" t="s">
        <v>44</v>
      </c>
    </row>
    <row r="51" spans="1:18" x14ac:dyDescent="0.2">
      <c r="A51" s="3" t="s">
        <v>66</v>
      </c>
      <c r="B51" s="3" t="s">
        <v>51</v>
      </c>
      <c r="C51" s="3">
        <v>2</v>
      </c>
      <c r="D51" s="3" t="s">
        <v>67</v>
      </c>
      <c r="E51" s="3">
        <v>90</v>
      </c>
      <c r="F51" s="3">
        <v>18.5</v>
      </c>
      <c r="G51" s="3" t="s">
        <v>60</v>
      </c>
      <c r="H51" s="3" t="str">
        <f>INT(E51/12) &amp; " ft " &amp; MOD(E51,12) &amp; " in"</f>
        <v>7 ft 6 in</v>
      </c>
      <c r="I51" s="3" t="s">
        <v>79</v>
      </c>
      <c r="J51" s="3">
        <v>47</v>
      </c>
      <c r="K51" s="3"/>
      <c r="L51" s="3">
        <v>96</v>
      </c>
      <c r="M51" s="3" t="str">
        <f t="shared" si="6"/>
        <v xml:space="preserve">8 ft </v>
      </c>
      <c r="N51" s="3">
        <v>1</v>
      </c>
      <c r="O51" s="3">
        <v>3.6</v>
      </c>
      <c r="P51" s="3">
        <f t="shared" si="8"/>
        <v>3.6</v>
      </c>
      <c r="Q51" s="3"/>
    </row>
    <row r="52" spans="1:18" x14ac:dyDescent="0.2">
      <c r="A52" s="3" t="s">
        <v>154</v>
      </c>
      <c r="B52" s="3" t="s">
        <v>51</v>
      </c>
      <c r="C52" s="3">
        <v>2</v>
      </c>
      <c r="D52" s="3" t="s">
        <v>67</v>
      </c>
      <c r="E52" s="3">
        <v>75.38</v>
      </c>
      <c r="F52" s="3">
        <v>18.5</v>
      </c>
      <c r="G52" s="3" t="s">
        <v>153</v>
      </c>
      <c r="H52" s="3" t="str">
        <f>INT(E52/12) &amp; " ft " &amp; MOD(E52,12) &amp; " in"</f>
        <v>6 ft 3.38 in</v>
      </c>
      <c r="I52" s="3" t="s">
        <v>139</v>
      </c>
      <c r="J52" s="3">
        <v>109</v>
      </c>
      <c r="K52" s="3"/>
      <c r="L52" s="3">
        <v>168</v>
      </c>
      <c r="M52" s="3" t="str">
        <f t="shared" si="6"/>
        <v xml:space="preserve">14 ft </v>
      </c>
      <c r="N52" s="3">
        <v>3</v>
      </c>
      <c r="O52" s="3">
        <v>6.65</v>
      </c>
      <c r="P52" s="3">
        <f t="shared" si="8"/>
        <v>19.950000000000003</v>
      </c>
      <c r="Q52" s="3"/>
    </row>
    <row r="53" spans="1:18" x14ac:dyDescent="0.2">
      <c r="A53" s="3" t="s">
        <v>155</v>
      </c>
      <c r="B53" s="3" t="s">
        <v>51</v>
      </c>
      <c r="C53" s="3">
        <v>1</v>
      </c>
      <c r="D53" s="3" t="s">
        <v>67</v>
      </c>
      <c r="E53" s="3">
        <v>147</v>
      </c>
      <c r="F53" s="3">
        <v>90</v>
      </c>
      <c r="G53" s="3" t="s">
        <v>153</v>
      </c>
      <c r="H53" s="3" t="str">
        <f>INT(E53/12) &amp; " ft " &amp; MOD(E53,12) &amp; " in"</f>
        <v>12 ft 3 in</v>
      </c>
      <c r="I53" s="3" t="s">
        <v>139</v>
      </c>
      <c r="J53" s="3">
        <v>110</v>
      </c>
      <c r="K53" s="3"/>
      <c r="L53" s="3"/>
      <c r="M53" s="3"/>
      <c r="N53" s="3"/>
      <c r="O53" s="3"/>
      <c r="P53" s="3"/>
      <c r="Q53" s="3"/>
    </row>
    <row r="54" spans="1:18" x14ac:dyDescent="0.2">
      <c r="A54" s="3" t="s">
        <v>156</v>
      </c>
      <c r="B54" s="3" t="s">
        <v>51</v>
      </c>
      <c r="C54" s="3">
        <v>2</v>
      </c>
      <c r="D54" s="3" t="s">
        <v>67</v>
      </c>
      <c r="E54" s="3">
        <v>48</v>
      </c>
      <c r="F54" s="3">
        <v>90</v>
      </c>
      <c r="G54" s="3"/>
      <c r="H54" s="3" t="str">
        <f>INT(E54/12) &amp; " ft " &amp; MOD(E54,12) &amp; " in"</f>
        <v>4 ft 0 in</v>
      </c>
      <c r="I54" s="3" t="s">
        <v>139</v>
      </c>
      <c r="J54" s="3">
        <v>111</v>
      </c>
      <c r="K54" s="3"/>
      <c r="L54" s="3"/>
      <c r="M54" s="3"/>
      <c r="N54" s="3"/>
      <c r="O54" s="3"/>
      <c r="P54" s="3"/>
      <c r="Q54" s="3">
        <f>SUM(P51:P52)</f>
        <v>23.550000000000004</v>
      </c>
    </row>
    <row r="55" spans="1:18" x14ac:dyDescent="0.2">
      <c r="A55" t="s">
        <v>135</v>
      </c>
      <c r="B55" t="s">
        <v>51</v>
      </c>
      <c r="C55">
        <v>2</v>
      </c>
      <c r="D55" t="s">
        <v>136</v>
      </c>
      <c r="E55">
        <v>80</v>
      </c>
      <c r="F55">
        <v>90</v>
      </c>
      <c r="H55" t="str">
        <f>INT(E55/12) &amp; " ft " &amp; MOD(E55,12) &amp; " in"</f>
        <v>6 ft 8 in</v>
      </c>
      <c r="I55" s="2" t="s">
        <v>139</v>
      </c>
      <c r="J55">
        <v>96</v>
      </c>
    </row>
    <row r="56" spans="1:18" x14ac:dyDescent="0.2">
      <c r="A56" t="s">
        <v>138</v>
      </c>
      <c r="B56" t="s">
        <v>51</v>
      </c>
      <c r="C56">
        <v>1</v>
      </c>
      <c r="D56" t="s">
        <v>136</v>
      </c>
      <c r="E56">
        <v>38.5</v>
      </c>
      <c r="F56">
        <v>90</v>
      </c>
      <c r="G56" t="s">
        <v>60</v>
      </c>
      <c r="H56" t="str">
        <f>INT(E56/12) &amp; " ft " &amp; MOD(E56,12) &amp; " in"</f>
        <v>3 ft 2.5 in</v>
      </c>
      <c r="I56" s="2" t="s">
        <v>139</v>
      </c>
      <c r="J56">
        <v>98</v>
      </c>
    </row>
    <row r="57" spans="1:18" x14ac:dyDescent="0.2">
      <c r="A57" t="s">
        <v>140</v>
      </c>
      <c r="B57" t="s">
        <v>51</v>
      </c>
      <c r="C57">
        <v>2</v>
      </c>
      <c r="D57" t="s">
        <v>136</v>
      </c>
      <c r="E57">
        <v>81</v>
      </c>
      <c r="F57">
        <v>90</v>
      </c>
      <c r="H57" t="str">
        <f>INT(E57/12) &amp; " ft " &amp; MOD(E57,12) &amp; " in"</f>
        <v>6 ft 9 in</v>
      </c>
      <c r="I57" s="2" t="s">
        <v>139</v>
      </c>
      <c r="J57">
        <v>99</v>
      </c>
    </row>
    <row r="58" spans="1:18" x14ac:dyDescent="0.2">
      <c r="A58" s="3" t="s">
        <v>118</v>
      </c>
      <c r="B58" s="3" t="s">
        <v>13</v>
      </c>
      <c r="C58" s="3">
        <v>10</v>
      </c>
      <c r="D58" s="3" t="s">
        <v>119</v>
      </c>
      <c r="E58" s="3">
        <v>192</v>
      </c>
      <c r="F58" s="3">
        <v>90</v>
      </c>
      <c r="G58" s="3" t="s">
        <v>120</v>
      </c>
      <c r="H58" s="3" t="str">
        <f>INT(E58/12) &amp; " ft " &amp; MOD(E58,12) &amp; " in"</f>
        <v>16 ft 0 in</v>
      </c>
      <c r="I58" s="3" t="s">
        <v>122</v>
      </c>
      <c r="J58" s="3">
        <v>86</v>
      </c>
      <c r="K58" s="3"/>
      <c r="L58" s="3"/>
      <c r="M58" s="3"/>
      <c r="N58" s="3"/>
      <c r="O58" s="3"/>
      <c r="P58" s="3"/>
      <c r="Q58" s="3"/>
    </row>
    <row r="59" spans="1:18" x14ac:dyDescent="0.2">
      <c r="A59" s="3" t="s">
        <v>121</v>
      </c>
      <c r="B59" s="3" t="s">
        <v>13</v>
      </c>
      <c r="C59" s="3">
        <v>20</v>
      </c>
      <c r="D59" s="3" t="s">
        <v>119</v>
      </c>
      <c r="E59" s="3">
        <v>120</v>
      </c>
      <c r="F59" s="3">
        <v>90</v>
      </c>
      <c r="G59" s="3" t="s">
        <v>120</v>
      </c>
      <c r="H59" s="3" t="str">
        <f>INT(E59/12) &amp; " ft " &amp; MOD(E59,12) &amp; " in"</f>
        <v>10 ft 0 in</v>
      </c>
      <c r="I59" s="3" t="s">
        <v>122</v>
      </c>
      <c r="J59" s="3">
        <v>87</v>
      </c>
      <c r="K59" s="3"/>
      <c r="L59" s="3"/>
      <c r="M59" s="3"/>
      <c r="N59" s="3"/>
      <c r="O59" s="3"/>
      <c r="P59" s="3"/>
      <c r="Q59" s="3"/>
    </row>
    <row r="60" spans="1:18" x14ac:dyDescent="0.2">
      <c r="A60" s="3" t="s">
        <v>123</v>
      </c>
      <c r="B60" s="3" t="s">
        <v>13</v>
      </c>
      <c r="C60" s="3">
        <v>10</v>
      </c>
      <c r="D60" s="3" t="s">
        <v>119</v>
      </c>
      <c r="E60" s="3">
        <v>46</v>
      </c>
      <c r="F60" s="3">
        <v>90</v>
      </c>
      <c r="G60" s="3"/>
      <c r="H60" s="3" t="str">
        <f>INT(E60/12) &amp; " ft " &amp; MOD(E60,12) &amp; " in"</f>
        <v>3 ft 10 in</v>
      </c>
      <c r="I60" s="3" t="s">
        <v>122</v>
      </c>
      <c r="J60" s="3">
        <v>88</v>
      </c>
      <c r="K60" s="3"/>
      <c r="L60" s="3"/>
      <c r="M60" s="3"/>
      <c r="N60" s="3"/>
      <c r="O60" s="3"/>
      <c r="P60" s="3"/>
      <c r="Q60" s="3"/>
    </row>
    <row r="61" spans="1:18" x14ac:dyDescent="0.2">
      <c r="A61" s="3" t="s">
        <v>157</v>
      </c>
      <c r="B61" s="3" t="s">
        <v>13</v>
      </c>
      <c r="C61" s="3">
        <v>3</v>
      </c>
      <c r="D61" s="3" t="s">
        <v>119</v>
      </c>
      <c r="E61" s="3">
        <v>120</v>
      </c>
      <c r="F61" s="3">
        <v>90</v>
      </c>
      <c r="G61" s="3"/>
      <c r="H61" s="3" t="str">
        <f>INT(E61/12) &amp; " ft " &amp; MOD(E61,12) &amp; " in"</f>
        <v>10 ft 0 in</v>
      </c>
      <c r="I61" s="3" t="s">
        <v>164</v>
      </c>
      <c r="J61" s="3">
        <v>112</v>
      </c>
      <c r="K61" s="3"/>
      <c r="L61" s="3"/>
      <c r="M61" s="3"/>
      <c r="N61" s="3"/>
      <c r="O61" s="3"/>
      <c r="P61" s="3"/>
      <c r="Q61" s="3"/>
    </row>
    <row r="62" spans="1:18" x14ac:dyDescent="0.2">
      <c r="A62" s="3" t="s">
        <v>158</v>
      </c>
      <c r="B62" s="3" t="s">
        <v>13</v>
      </c>
      <c r="C62" s="3">
        <v>6</v>
      </c>
      <c r="D62" s="3" t="s">
        <v>119</v>
      </c>
      <c r="E62" s="3">
        <v>144</v>
      </c>
      <c r="F62" s="3">
        <v>90</v>
      </c>
      <c r="G62" s="3"/>
      <c r="H62" s="3" t="str">
        <f>INT(E62/12) &amp; " ft " &amp; MOD(E62,12) &amp; " in"</f>
        <v>12 ft 0 in</v>
      </c>
      <c r="I62" s="3" t="s">
        <v>164</v>
      </c>
      <c r="J62" s="3">
        <v>113</v>
      </c>
      <c r="K62" s="3"/>
      <c r="L62" s="3"/>
      <c r="M62" s="3"/>
      <c r="N62" s="3"/>
      <c r="O62" s="3"/>
      <c r="P62" s="3"/>
      <c r="Q62" s="3"/>
    </row>
    <row r="63" spans="1:18" x14ac:dyDescent="0.2">
      <c r="A63" s="3" t="s">
        <v>159</v>
      </c>
      <c r="B63" s="3" t="s">
        <v>13</v>
      </c>
      <c r="C63" s="3">
        <v>3</v>
      </c>
      <c r="D63" s="3" t="s">
        <v>119</v>
      </c>
      <c r="E63" s="3">
        <v>168</v>
      </c>
      <c r="F63" s="3">
        <v>90</v>
      </c>
      <c r="G63" s="3"/>
      <c r="H63" s="3" t="str">
        <f>INT(E63/12) &amp; " ft " &amp; MOD(E63,12) &amp; " in"</f>
        <v>14 ft 0 in</v>
      </c>
      <c r="I63" s="3" t="s">
        <v>164</v>
      </c>
      <c r="J63" s="3">
        <v>114</v>
      </c>
      <c r="K63" s="3"/>
      <c r="L63" s="3"/>
      <c r="M63" s="3"/>
      <c r="N63" s="3"/>
      <c r="O63" s="3"/>
      <c r="P63" s="3"/>
      <c r="Q63" s="3"/>
    </row>
    <row r="64" spans="1:18" x14ac:dyDescent="0.2">
      <c r="A64" s="3" t="s">
        <v>160</v>
      </c>
      <c r="B64" s="3" t="s">
        <v>13</v>
      </c>
      <c r="C64" s="3">
        <v>1</v>
      </c>
      <c r="D64" s="3" t="s">
        <v>119</v>
      </c>
      <c r="E64" s="3">
        <v>48</v>
      </c>
      <c r="F64" s="3">
        <v>90</v>
      </c>
      <c r="G64" s="3"/>
      <c r="H64" s="3" t="str">
        <f>INT(E64/12) &amp; " ft " &amp; MOD(E64,12) &amp; " in"</f>
        <v>4 ft 0 in</v>
      </c>
      <c r="I64" s="3" t="s">
        <v>164</v>
      </c>
      <c r="J64" s="3">
        <v>115</v>
      </c>
      <c r="K64" s="3"/>
      <c r="L64" s="3"/>
      <c r="M64" s="3"/>
      <c r="N64" s="3"/>
      <c r="O64" s="3"/>
      <c r="P64" s="3"/>
      <c r="Q64" s="3"/>
    </row>
    <row r="65" spans="1:18" x14ac:dyDescent="0.2">
      <c r="A65" t="s">
        <v>134</v>
      </c>
      <c r="B65" t="s">
        <v>51</v>
      </c>
      <c r="C65">
        <v>4</v>
      </c>
      <c r="D65" t="s">
        <v>119</v>
      </c>
      <c r="E65">
        <v>88</v>
      </c>
      <c r="F65">
        <v>90</v>
      </c>
      <c r="G65" t="s">
        <v>130</v>
      </c>
      <c r="H65" t="str">
        <f>INT(E65/12) &amp; " ft " &amp; MOD(E65,12) &amp; " in"</f>
        <v>7 ft 4 in</v>
      </c>
      <c r="I65" s="2" t="s">
        <v>139</v>
      </c>
      <c r="J65">
        <v>95</v>
      </c>
    </row>
    <row r="66" spans="1:18" x14ac:dyDescent="0.2">
      <c r="A66" t="s">
        <v>137</v>
      </c>
      <c r="B66" t="s">
        <v>51</v>
      </c>
      <c r="C66">
        <v>2</v>
      </c>
      <c r="D66" t="s">
        <v>119</v>
      </c>
      <c r="E66">
        <v>90</v>
      </c>
      <c r="F66">
        <v>18.5</v>
      </c>
      <c r="G66" t="s">
        <v>60</v>
      </c>
      <c r="H66" t="str">
        <f>INT(E66/12) &amp; " ft " &amp; MOD(E66,12) &amp; " in"</f>
        <v>7 ft 6 in</v>
      </c>
      <c r="I66" s="2" t="s">
        <v>139</v>
      </c>
      <c r="J66">
        <v>97</v>
      </c>
    </row>
    <row r="67" spans="1:18" x14ac:dyDescent="0.2">
      <c r="A67" t="s">
        <v>141</v>
      </c>
      <c r="B67" t="s">
        <v>51</v>
      </c>
      <c r="C67">
        <v>1</v>
      </c>
      <c r="D67" t="s">
        <v>119</v>
      </c>
      <c r="E67">
        <v>44.5</v>
      </c>
      <c r="F67">
        <v>90</v>
      </c>
      <c r="G67" t="s">
        <v>142</v>
      </c>
      <c r="H67" t="str">
        <f>INT(E67/12) &amp; " ft " &amp; MOD(E67,12) &amp; " in"</f>
        <v>3 ft 8.5 in</v>
      </c>
      <c r="I67" s="2" t="s">
        <v>139</v>
      </c>
      <c r="J67">
        <v>100</v>
      </c>
    </row>
    <row r="68" spans="1:18" x14ac:dyDescent="0.2">
      <c r="A68" t="s">
        <v>143</v>
      </c>
      <c r="B68" t="s">
        <v>51</v>
      </c>
      <c r="C68">
        <v>2</v>
      </c>
      <c r="D68" t="s">
        <v>119</v>
      </c>
      <c r="E68">
        <v>81</v>
      </c>
      <c r="F68">
        <v>90</v>
      </c>
      <c r="G68" t="s">
        <v>142</v>
      </c>
      <c r="H68" t="str">
        <f>INT(E68/12) &amp; " ft " &amp; MOD(E68,12) &amp; " in"</f>
        <v>6 ft 9 in</v>
      </c>
      <c r="I68" s="2" t="s">
        <v>139</v>
      </c>
      <c r="J68">
        <v>101</v>
      </c>
    </row>
    <row r="69" spans="1:18" x14ac:dyDescent="0.2">
      <c r="A69" t="s">
        <v>147</v>
      </c>
      <c r="B69" t="s">
        <v>51</v>
      </c>
      <c r="C69">
        <v>4</v>
      </c>
      <c r="D69" t="s">
        <v>119</v>
      </c>
      <c r="E69">
        <v>44.5</v>
      </c>
      <c r="F69">
        <v>90</v>
      </c>
      <c r="H69" t="str">
        <f>INT(E69/12) &amp; " ft " &amp; MOD(E69,12) &amp; " in"</f>
        <v>3 ft 8.5 in</v>
      </c>
      <c r="I69" s="2" t="s">
        <v>139</v>
      </c>
      <c r="J69">
        <v>104</v>
      </c>
    </row>
    <row r="70" spans="1:18" x14ac:dyDescent="0.2">
      <c r="A70" t="s">
        <v>148</v>
      </c>
      <c r="B70" t="s">
        <v>51</v>
      </c>
      <c r="C70">
        <v>4</v>
      </c>
      <c r="D70" t="s">
        <v>119</v>
      </c>
      <c r="E70">
        <v>24.5</v>
      </c>
      <c r="F70">
        <v>90</v>
      </c>
      <c r="H70" t="str">
        <f>INT(E70/12) &amp; " ft " &amp; MOD(E70,12) &amp; " in"</f>
        <v>2 ft 0.5 in</v>
      </c>
      <c r="I70" s="2" t="s">
        <v>139</v>
      </c>
      <c r="J70">
        <v>105</v>
      </c>
    </row>
    <row r="71" spans="1:18" x14ac:dyDescent="0.2">
      <c r="A71" s="3" t="s">
        <v>149</v>
      </c>
      <c r="B71" s="3" t="s">
        <v>51</v>
      </c>
      <c r="C71" s="3">
        <v>4</v>
      </c>
      <c r="D71" s="3" t="s">
        <v>150</v>
      </c>
      <c r="E71" s="3">
        <v>36.5</v>
      </c>
      <c r="F71" s="3">
        <v>90</v>
      </c>
      <c r="G71" s="3"/>
      <c r="H71" s="3" t="str">
        <f>INT(E71/12) &amp; " ft " &amp; MOD(E71,12) &amp; " in"</f>
        <v>3 ft 0.5 in</v>
      </c>
      <c r="I71" s="3" t="s">
        <v>139</v>
      </c>
      <c r="J71" s="3">
        <v>106</v>
      </c>
      <c r="K71" s="3"/>
      <c r="L71" s="3"/>
      <c r="M71" s="3"/>
      <c r="N71" s="3"/>
      <c r="O71" s="3"/>
      <c r="P71" s="3"/>
      <c r="Q71" s="3"/>
    </row>
    <row r="72" spans="1:18" x14ac:dyDescent="0.2">
      <c r="A72" s="3" t="s">
        <v>151</v>
      </c>
      <c r="B72" s="3" t="s">
        <v>51</v>
      </c>
      <c r="C72" s="3">
        <v>4</v>
      </c>
      <c r="D72" s="3" t="s">
        <v>150</v>
      </c>
      <c r="E72" s="3">
        <v>22.5</v>
      </c>
      <c r="F72" s="3">
        <v>90</v>
      </c>
      <c r="G72" s="3"/>
      <c r="H72" s="3" t="str">
        <f>INT(E72/12) &amp; " ft " &amp; MOD(E72,12) &amp; " in"</f>
        <v>1 ft 10.5 in</v>
      </c>
      <c r="I72" s="3" t="s">
        <v>139</v>
      </c>
      <c r="J72" s="3">
        <v>107</v>
      </c>
      <c r="K72" s="3"/>
      <c r="L72" s="3"/>
      <c r="M72" s="3"/>
      <c r="N72" s="3"/>
      <c r="O72" s="3"/>
      <c r="P72" s="3"/>
      <c r="Q72" s="3"/>
    </row>
    <row r="73" spans="1:18" x14ac:dyDescent="0.2">
      <c r="A73" s="3" t="s">
        <v>152</v>
      </c>
      <c r="B73" s="3" t="s">
        <v>51</v>
      </c>
      <c r="C73" s="3">
        <v>2</v>
      </c>
      <c r="D73" s="3" t="s">
        <v>150</v>
      </c>
      <c r="E73" s="3">
        <v>75.38</v>
      </c>
      <c r="F73" s="3">
        <v>18.5</v>
      </c>
      <c r="G73" s="3" t="s">
        <v>153</v>
      </c>
      <c r="H73" s="3" t="str">
        <f>INT(E73/12) &amp; " ft " &amp; MOD(E73,12) &amp; " in"</f>
        <v>6 ft 3.38 in</v>
      </c>
      <c r="I73" s="3" t="s">
        <v>139</v>
      </c>
      <c r="J73" s="3">
        <v>108</v>
      </c>
      <c r="K73" s="3"/>
      <c r="L73" s="3"/>
      <c r="M73" s="3"/>
      <c r="N73" s="3"/>
      <c r="O73" s="3"/>
      <c r="P73" s="3"/>
      <c r="Q73" s="3"/>
    </row>
    <row r="74" spans="1:18" x14ac:dyDescent="0.2">
      <c r="A74" t="s">
        <v>144</v>
      </c>
      <c r="B74" t="s">
        <v>51</v>
      </c>
      <c r="C74">
        <v>1</v>
      </c>
      <c r="D74" t="s">
        <v>145</v>
      </c>
      <c r="E74">
        <v>36.5</v>
      </c>
      <c r="F74">
        <v>90</v>
      </c>
      <c r="H74" t="str">
        <f>INT(E74/12) &amp; " ft " &amp; MOD(E74,12) &amp; " in"</f>
        <v>3 ft 0.5 in</v>
      </c>
      <c r="I74" s="2" t="s">
        <v>139</v>
      </c>
      <c r="J74">
        <v>102</v>
      </c>
    </row>
    <row r="75" spans="1:18" x14ac:dyDescent="0.2">
      <c r="A75" t="s">
        <v>146</v>
      </c>
      <c r="B75" t="s">
        <v>51</v>
      </c>
      <c r="C75">
        <v>2</v>
      </c>
      <c r="D75" t="s">
        <v>145</v>
      </c>
      <c r="E75">
        <v>80</v>
      </c>
      <c r="F75">
        <v>90</v>
      </c>
      <c r="H75" t="str">
        <f>INT(E75/12) &amp; " ft " &amp; MOD(E75,12) &amp; " in"</f>
        <v>6 ft 8 in</v>
      </c>
      <c r="I75" s="2" t="s">
        <v>139</v>
      </c>
      <c r="J75">
        <v>103</v>
      </c>
    </row>
    <row r="76" spans="1:18" x14ac:dyDescent="0.2">
      <c r="A76" s="3" t="s">
        <v>50</v>
      </c>
      <c r="B76" s="3" t="s">
        <v>51</v>
      </c>
      <c r="C76" s="3">
        <v>65</v>
      </c>
      <c r="D76" s="3" t="s">
        <v>52</v>
      </c>
      <c r="E76" s="3">
        <v>93</v>
      </c>
      <c r="F76" s="3">
        <v>90</v>
      </c>
      <c r="G76" s="3"/>
      <c r="H76" s="3" t="str">
        <f>INT(E76/12) &amp; " ft " &amp; MOD(E76,12) &amp; " in"</f>
        <v>7 ft 9 in</v>
      </c>
      <c r="I76" s="3" t="s">
        <v>79</v>
      </c>
      <c r="J76" s="3">
        <v>35</v>
      </c>
      <c r="K76" s="3"/>
      <c r="L76" s="3">
        <v>96</v>
      </c>
      <c r="M76" s="3" t="str">
        <f t="shared" ref="M76:M79" si="9">INT(L76/12) &amp; " ft "</f>
        <v xml:space="preserve">8 ft </v>
      </c>
      <c r="N76" s="3">
        <v>65</v>
      </c>
      <c r="O76" s="3">
        <v>7.2</v>
      </c>
      <c r="P76" s="3">
        <f>O76*N76</f>
        <v>468</v>
      </c>
      <c r="Q76" s="3"/>
      <c r="R76" t="s">
        <v>44</v>
      </c>
    </row>
    <row r="77" spans="1:18" x14ac:dyDescent="0.2">
      <c r="A77" s="3" t="s">
        <v>53</v>
      </c>
      <c r="B77" s="3" t="s">
        <v>51</v>
      </c>
      <c r="C77" s="3">
        <v>6</v>
      </c>
      <c r="D77" s="3" t="s">
        <v>52</v>
      </c>
      <c r="E77" s="3">
        <v>49</v>
      </c>
      <c r="F77" s="3">
        <v>90</v>
      </c>
      <c r="G77" s="3"/>
      <c r="H77" s="3" t="str">
        <f>INT(E77/12) &amp; " ft " &amp; MOD(E77,12) &amp; " in"</f>
        <v>4 ft 1 in</v>
      </c>
      <c r="I77" s="3" t="s">
        <v>79</v>
      </c>
      <c r="J77" s="3">
        <v>36</v>
      </c>
      <c r="K77" s="3"/>
      <c r="L77" s="3">
        <v>120</v>
      </c>
      <c r="M77" s="3" t="str">
        <f t="shared" si="9"/>
        <v xml:space="preserve">10 ft </v>
      </c>
      <c r="N77" s="3">
        <v>18</v>
      </c>
      <c r="O77" s="3">
        <v>9</v>
      </c>
      <c r="P77" s="3">
        <f t="shared" ref="P77:P79" si="10">O77*N77</f>
        <v>162</v>
      </c>
      <c r="Q77" s="3"/>
      <c r="R77" t="s">
        <v>44</v>
      </c>
    </row>
    <row r="78" spans="1:18" x14ac:dyDescent="0.2">
      <c r="A78" s="3" t="s">
        <v>54</v>
      </c>
      <c r="B78" s="3" t="s">
        <v>51</v>
      </c>
      <c r="C78" s="3">
        <v>6</v>
      </c>
      <c r="D78" s="3" t="s">
        <v>52</v>
      </c>
      <c r="E78" s="3">
        <v>20</v>
      </c>
      <c r="F78" s="3">
        <v>90</v>
      </c>
      <c r="G78" s="3"/>
      <c r="H78" s="3" t="str">
        <f>INT(E78/12) &amp; " ft " &amp; MOD(E78,12) &amp; " in"</f>
        <v>1 ft 8 in</v>
      </c>
      <c r="I78" s="3" t="s">
        <v>79</v>
      </c>
      <c r="J78" s="3">
        <v>37</v>
      </c>
      <c r="K78" s="3"/>
      <c r="L78" s="3">
        <v>144</v>
      </c>
      <c r="M78" s="3" t="str">
        <f t="shared" si="9"/>
        <v xml:space="preserve">12 ft </v>
      </c>
      <c r="N78" s="3">
        <v>3</v>
      </c>
      <c r="O78" s="3">
        <v>11.4</v>
      </c>
      <c r="P78" s="3">
        <f t="shared" si="10"/>
        <v>34.200000000000003</v>
      </c>
      <c r="Q78" s="3"/>
      <c r="R78" t="s">
        <v>44</v>
      </c>
    </row>
    <row r="79" spans="1:18" x14ac:dyDescent="0.2">
      <c r="A79" s="3" t="s">
        <v>59</v>
      </c>
      <c r="B79" s="3" t="s">
        <v>51</v>
      </c>
      <c r="C79" s="3">
        <v>2</v>
      </c>
      <c r="D79" s="3" t="s">
        <v>52</v>
      </c>
      <c r="E79" s="3">
        <v>100</v>
      </c>
      <c r="F79" s="3">
        <v>18.5</v>
      </c>
      <c r="G79" s="3" t="s">
        <v>60</v>
      </c>
      <c r="H79" s="3" t="str">
        <f>INT(E79/12) &amp; " ft " &amp; MOD(E79,12) &amp; " in"</f>
        <v>8 ft 4 in</v>
      </c>
      <c r="I79" s="3" t="s">
        <v>79</v>
      </c>
      <c r="J79" s="3">
        <v>41</v>
      </c>
      <c r="K79" s="3"/>
      <c r="L79" s="3">
        <v>168</v>
      </c>
      <c r="M79" s="3" t="str">
        <f t="shared" si="9"/>
        <v xml:space="preserve">14 ft </v>
      </c>
      <c r="N79" s="3">
        <v>3</v>
      </c>
      <c r="O79" s="3">
        <v>13.3</v>
      </c>
      <c r="P79" s="3">
        <f t="shared" si="10"/>
        <v>39.900000000000006</v>
      </c>
      <c r="Q79" s="3"/>
      <c r="R79" t="s">
        <v>44</v>
      </c>
    </row>
    <row r="80" spans="1:18" x14ac:dyDescent="0.2">
      <c r="A80" s="3" t="s">
        <v>61</v>
      </c>
      <c r="B80" s="3" t="s">
        <v>51</v>
      </c>
      <c r="C80" s="3">
        <v>2</v>
      </c>
      <c r="D80" s="3" t="s">
        <v>52</v>
      </c>
      <c r="E80" s="3">
        <v>104</v>
      </c>
      <c r="F80" s="3">
        <v>18.5</v>
      </c>
      <c r="G80" s="3" t="s">
        <v>60</v>
      </c>
      <c r="H80" s="3" t="str">
        <f>INT(E80/12) &amp; " ft " &amp; MOD(E80,12) &amp; " in"</f>
        <v>8 ft 8 in</v>
      </c>
      <c r="I80" s="3" t="s">
        <v>79</v>
      </c>
      <c r="J80" s="3">
        <v>42</v>
      </c>
      <c r="K80" s="3"/>
      <c r="L80" s="3"/>
      <c r="M80" s="3"/>
      <c r="N80" s="3"/>
      <c r="O80" s="3"/>
      <c r="P80" s="3"/>
      <c r="Q80" s="3"/>
    </row>
    <row r="81" spans="1:17" x14ac:dyDescent="0.2">
      <c r="A81" s="3" t="s">
        <v>62</v>
      </c>
      <c r="B81" s="3" t="s">
        <v>51</v>
      </c>
      <c r="C81" s="3">
        <v>2</v>
      </c>
      <c r="D81" s="3" t="s">
        <v>52</v>
      </c>
      <c r="E81" s="3">
        <v>108</v>
      </c>
      <c r="F81" s="3">
        <v>18.5</v>
      </c>
      <c r="G81" s="3" t="s">
        <v>60</v>
      </c>
      <c r="H81" s="3" t="str">
        <f>INT(E81/12) &amp; " ft " &amp; MOD(E81,12) &amp; " in"</f>
        <v>9 ft 0 in</v>
      </c>
      <c r="I81" s="3" t="s">
        <v>79</v>
      </c>
      <c r="J81" s="3">
        <v>43</v>
      </c>
      <c r="K81" s="3"/>
      <c r="L81" s="3"/>
      <c r="M81" s="3"/>
      <c r="N81" s="3"/>
      <c r="O81" s="3"/>
      <c r="P81" s="3"/>
      <c r="Q81" s="3"/>
    </row>
    <row r="82" spans="1:17" x14ac:dyDescent="0.2">
      <c r="A82" s="3" t="s">
        <v>63</v>
      </c>
      <c r="B82" s="3" t="s">
        <v>51</v>
      </c>
      <c r="C82" s="3">
        <v>2</v>
      </c>
      <c r="D82" s="3" t="s">
        <v>52</v>
      </c>
      <c r="E82" s="3">
        <v>112</v>
      </c>
      <c r="F82" s="3">
        <v>18.5</v>
      </c>
      <c r="G82" s="3" t="s">
        <v>60</v>
      </c>
      <c r="H82" s="3" t="str">
        <f>INT(E82/12) &amp; " ft " &amp; MOD(E82,12) &amp; " in"</f>
        <v>9 ft 4 in</v>
      </c>
      <c r="I82" s="3" t="s">
        <v>79</v>
      </c>
      <c r="J82" s="3">
        <v>44</v>
      </c>
      <c r="K82" s="3"/>
      <c r="L82" s="3"/>
      <c r="M82" s="3"/>
      <c r="N82" s="3"/>
      <c r="O82" s="3"/>
      <c r="P82" s="3"/>
      <c r="Q82" s="3"/>
    </row>
    <row r="83" spans="1:17" x14ac:dyDescent="0.2">
      <c r="A83" s="3" t="s">
        <v>64</v>
      </c>
      <c r="B83" s="3" t="s">
        <v>51</v>
      </c>
      <c r="C83" s="3">
        <v>2</v>
      </c>
      <c r="D83" s="3" t="s">
        <v>52</v>
      </c>
      <c r="E83" s="3">
        <v>116</v>
      </c>
      <c r="F83" s="3">
        <v>18.5</v>
      </c>
      <c r="G83" s="3" t="s">
        <v>60</v>
      </c>
      <c r="H83" s="3" t="str">
        <f>INT(E83/12) &amp; " ft " &amp; MOD(E83,12) &amp; " in"</f>
        <v>9 ft 8 in</v>
      </c>
      <c r="I83" s="3" t="s">
        <v>79</v>
      </c>
      <c r="J83" s="3">
        <v>45</v>
      </c>
      <c r="K83" s="3"/>
      <c r="L83" s="3"/>
      <c r="M83" s="3"/>
      <c r="N83" s="3"/>
      <c r="O83" s="3"/>
      <c r="P83" s="3"/>
      <c r="Q83" s="3"/>
    </row>
    <row r="84" spans="1:17" x14ac:dyDescent="0.2">
      <c r="A84" s="3" t="s">
        <v>65</v>
      </c>
      <c r="B84" s="3" t="s">
        <v>51</v>
      </c>
      <c r="C84" s="3">
        <v>2</v>
      </c>
      <c r="D84" s="3" t="s">
        <v>52</v>
      </c>
      <c r="E84" s="3">
        <v>120</v>
      </c>
      <c r="F84" s="3">
        <v>18.5</v>
      </c>
      <c r="G84" s="3" t="s">
        <v>60</v>
      </c>
      <c r="H84" s="3" t="str">
        <f>INT(E84/12) &amp; " ft " &amp; MOD(E84,12) &amp; " in"</f>
        <v>10 ft 0 in</v>
      </c>
      <c r="I84" s="3" t="s">
        <v>79</v>
      </c>
      <c r="J84" s="3">
        <v>46</v>
      </c>
      <c r="K84" s="3"/>
      <c r="L84" s="3"/>
      <c r="M84" s="3"/>
      <c r="N84" s="3"/>
      <c r="O84" s="3"/>
      <c r="P84" s="3"/>
      <c r="Q84" s="3"/>
    </row>
    <row r="85" spans="1:17" x14ac:dyDescent="0.2">
      <c r="A85" s="3" t="s">
        <v>68</v>
      </c>
      <c r="B85" s="3" t="s">
        <v>51</v>
      </c>
      <c r="C85" s="3">
        <v>2</v>
      </c>
      <c r="D85" s="3" t="s">
        <v>52</v>
      </c>
      <c r="E85" s="3">
        <v>94</v>
      </c>
      <c r="F85" s="3">
        <v>18.5</v>
      </c>
      <c r="G85" s="3" t="s">
        <v>60</v>
      </c>
      <c r="H85" s="3" t="str">
        <f>INT(E85/12) &amp; " ft " &amp; MOD(E85,12) &amp; " in"</f>
        <v>7 ft 10 in</v>
      </c>
      <c r="I85" s="3" t="s">
        <v>79</v>
      </c>
      <c r="J85" s="3">
        <v>48</v>
      </c>
      <c r="K85" s="3"/>
      <c r="L85" s="3"/>
      <c r="M85" s="3"/>
      <c r="N85" s="3"/>
      <c r="O85" s="3"/>
      <c r="P85" s="3"/>
      <c r="Q85" s="3"/>
    </row>
    <row r="86" spans="1:17" x14ac:dyDescent="0.2">
      <c r="A86" s="3" t="s">
        <v>69</v>
      </c>
      <c r="B86" s="3" t="s">
        <v>51</v>
      </c>
      <c r="C86" s="3">
        <v>2</v>
      </c>
      <c r="D86" s="3" t="s">
        <v>52</v>
      </c>
      <c r="E86" s="3">
        <v>98</v>
      </c>
      <c r="F86" s="3">
        <v>18.5</v>
      </c>
      <c r="G86" s="3" t="s">
        <v>60</v>
      </c>
      <c r="H86" s="3" t="str">
        <f>INT(E86/12) &amp; " ft " &amp; MOD(E86,12) &amp; " in"</f>
        <v>8 ft 2 in</v>
      </c>
      <c r="I86" s="3" t="s">
        <v>79</v>
      </c>
      <c r="J86" s="3">
        <v>49</v>
      </c>
      <c r="K86" s="3"/>
      <c r="L86" s="3"/>
      <c r="M86" s="3"/>
      <c r="N86" s="3"/>
      <c r="O86" s="3"/>
      <c r="P86" s="3"/>
      <c r="Q86" s="3"/>
    </row>
    <row r="87" spans="1:17" x14ac:dyDescent="0.2">
      <c r="A87" s="3" t="s">
        <v>70</v>
      </c>
      <c r="B87" s="3" t="s">
        <v>51</v>
      </c>
      <c r="C87" s="3">
        <v>2</v>
      </c>
      <c r="D87" s="3" t="s">
        <v>52</v>
      </c>
      <c r="E87" s="3">
        <v>106</v>
      </c>
      <c r="F87" s="3">
        <v>18.5</v>
      </c>
      <c r="G87" s="3" t="s">
        <v>60</v>
      </c>
      <c r="H87" s="3" t="str">
        <f>INT(E87/12) &amp; " ft " &amp; MOD(E87,12) &amp; " in"</f>
        <v>8 ft 10 in</v>
      </c>
      <c r="I87" s="3" t="s">
        <v>79</v>
      </c>
      <c r="J87" s="3">
        <v>50</v>
      </c>
      <c r="K87" s="3"/>
      <c r="L87" s="3"/>
      <c r="M87" s="3"/>
      <c r="N87" s="3"/>
      <c r="O87" s="3"/>
      <c r="P87" s="3"/>
      <c r="Q87" s="3"/>
    </row>
    <row r="88" spans="1:17" x14ac:dyDescent="0.2">
      <c r="A88" s="3" t="s">
        <v>71</v>
      </c>
      <c r="B88" s="3" t="s">
        <v>51</v>
      </c>
      <c r="C88" s="3">
        <v>2</v>
      </c>
      <c r="D88" s="3" t="s">
        <v>52</v>
      </c>
      <c r="E88" s="3">
        <v>102</v>
      </c>
      <c r="F88" s="3">
        <v>18.5</v>
      </c>
      <c r="G88" s="3" t="s">
        <v>60</v>
      </c>
      <c r="H88" s="3" t="str">
        <f>INT(E88/12) &amp; " ft " &amp; MOD(E88,12) &amp; " in"</f>
        <v>8 ft 6 in</v>
      </c>
      <c r="I88" s="3" t="s">
        <v>79</v>
      </c>
      <c r="J88" s="3">
        <v>51</v>
      </c>
      <c r="K88" s="3"/>
      <c r="L88" s="3"/>
      <c r="M88" s="3"/>
      <c r="N88" s="3"/>
      <c r="O88" s="3"/>
      <c r="P88" s="3"/>
      <c r="Q88" s="3"/>
    </row>
    <row r="89" spans="1:17" x14ac:dyDescent="0.2">
      <c r="A89" s="3" t="s">
        <v>74</v>
      </c>
      <c r="B89" s="3" t="s">
        <v>51</v>
      </c>
      <c r="C89" s="3">
        <v>2</v>
      </c>
      <c r="D89" s="3" t="s">
        <v>52</v>
      </c>
      <c r="E89" s="3">
        <v>28.25</v>
      </c>
      <c r="F89" s="3">
        <v>18.5</v>
      </c>
      <c r="G89" s="3" t="s">
        <v>75</v>
      </c>
      <c r="H89" s="3" t="str">
        <f>INT(E89/12) &amp; " ft " &amp; MOD(E89,12) &amp; " in"</f>
        <v>2 ft 4.25 in</v>
      </c>
      <c r="I89" s="3" t="s">
        <v>79</v>
      </c>
      <c r="J89" s="3">
        <v>54</v>
      </c>
      <c r="K89" s="3"/>
      <c r="L89" s="3"/>
      <c r="M89" s="3"/>
      <c r="N89" s="3"/>
      <c r="O89" s="3"/>
      <c r="P89" s="3"/>
      <c r="Q89" s="3"/>
    </row>
    <row r="90" spans="1:17" x14ac:dyDescent="0.2">
      <c r="A90" s="3" t="s">
        <v>76</v>
      </c>
      <c r="B90" s="3" t="s">
        <v>51</v>
      </c>
      <c r="C90" s="3">
        <v>2</v>
      </c>
      <c r="D90" s="3" t="s">
        <v>52</v>
      </c>
      <c r="E90" s="3">
        <v>24.25</v>
      </c>
      <c r="F90" s="3">
        <v>18.5</v>
      </c>
      <c r="G90" s="3" t="s">
        <v>60</v>
      </c>
      <c r="H90" s="3" t="str">
        <f>INT(E90/12) &amp; " ft " &amp; MOD(E90,12) &amp; " in"</f>
        <v>2 ft 0.25 in</v>
      </c>
      <c r="I90" s="3" t="s">
        <v>79</v>
      </c>
      <c r="J90" s="3">
        <v>55</v>
      </c>
      <c r="K90" s="3"/>
      <c r="L90" s="3"/>
      <c r="M90" s="3"/>
      <c r="N90" s="3"/>
      <c r="O90" s="3"/>
      <c r="P90" s="3"/>
      <c r="Q90" s="3"/>
    </row>
    <row r="91" spans="1:17" x14ac:dyDescent="0.2">
      <c r="A91" s="3" t="s">
        <v>77</v>
      </c>
      <c r="B91" s="3" t="s">
        <v>51</v>
      </c>
      <c r="C91" s="3">
        <v>2</v>
      </c>
      <c r="D91" s="3" t="s">
        <v>52</v>
      </c>
      <c r="E91" s="3">
        <v>20.25</v>
      </c>
      <c r="F91" s="3">
        <v>18.5</v>
      </c>
      <c r="G91" s="3" t="s">
        <v>60</v>
      </c>
      <c r="H91" s="3" t="str">
        <f>INT(E91/12) &amp; " ft " &amp; MOD(E91,12) &amp; " in"</f>
        <v>1 ft 8.25 in</v>
      </c>
      <c r="I91" s="3" t="s">
        <v>79</v>
      </c>
      <c r="J91" s="3">
        <v>56</v>
      </c>
      <c r="K91" s="3"/>
      <c r="L91" s="3"/>
      <c r="M91" s="3"/>
      <c r="N91" s="3"/>
      <c r="O91" s="3"/>
      <c r="P91" s="3"/>
      <c r="Q91" s="3"/>
    </row>
    <row r="92" spans="1:17" x14ac:dyDescent="0.2">
      <c r="A92" s="3" t="s">
        <v>78</v>
      </c>
      <c r="B92" s="3" t="s">
        <v>51</v>
      </c>
      <c r="C92" s="3">
        <v>2</v>
      </c>
      <c r="D92" s="3" t="s">
        <v>52</v>
      </c>
      <c r="E92" s="3">
        <v>16.25</v>
      </c>
      <c r="F92" s="3">
        <v>18.5</v>
      </c>
      <c r="G92" s="3" t="s">
        <v>60</v>
      </c>
      <c r="H92" s="3" t="str">
        <f>INT(E92/12) &amp; " ft " &amp; MOD(E92,12) &amp; " in"</f>
        <v>1 ft 4.25 in</v>
      </c>
      <c r="I92" s="3" t="s">
        <v>79</v>
      </c>
      <c r="J92" s="3">
        <v>57</v>
      </c>
      <c r="K92" s="3"/>
      <c r="L92" s="3"/>
      <c r="M92" s="3"/>
      <c r="N92" s="3"/>
      <c r="O92" s="3"/>
      <c r="P92" s="3"/>
      <c r="Q92" s="3"/>
    </row>
    <row r="93" spans="1:17" x14ac:dyDescent="0.2">
      <c r="A93" s="3" t="s">
        <v>80</v>
      </c>
      <c r="B93" s="3" t="s">
        <v>51</v>
      </c>
      <c r="C93" s="3">
        <v>2</v>
      </c>
      <c r="D93" s="3" t="s">
        <v>52</v>
      </c>
      <c r="E93" s="3">
        <v>12.25</v>
      </c>
      <c r="F93" s="3">
        <v>18.5</v>
      </c>
      <c r="G93" s="3" t="s">
        <v>60</v>
      </c>
      <c r="H93" s="3" t="str">
        <f>INT(E93/12) &amp; " ft " &amp; MOD(E93,12) &amp; " in"</f>
        <v>1 ft 0.25 in</v>
      </c>
      <c r="I93" s="3" t="s">
        <v>79</v>
      </c>
      <c r="J93" s="3">
        <v>58</v>
      </c>
      <c r="K93" s="3"/>
      <c r="L93" s="3"/>
      <c r="M93" s="3"/>
      <c r="N93" s="3"/>
      <c r="O93" s="3"/>
      <c r="P93" s="3"/>
      <c r="Q93" s="3"/>
    </row>
    <row r="94" spans="1:17" x14ac:dyDescent="0.2">
      <c r="A94" s="3" t="s">
        <v>81</v>
      </c>
      <c r="B94" s="3" t="s">
        <v>51</v>
      </c>
      <c r="C94" s="3">
        <v>2</v>
      </c>
      <c r="D94" s="3" t="s">
        <v>52</v>
      </c>
      <c r="E94" s="3">
        <v>8.25</v>
      </c>
      <c r="F94" s="3">
        <v>18.5</v>
      </c>
      <c r="G94" s="3" t="s">
        <v>82</v>
      </c>
      <c r="H94" s="3" t="str">
        <f>INT(E94/12) &amp; " ft " &amp; MOD(E94,12) &amp; " in"</f>
        <v>0 ft 8.25 in</v>
      </c>
      <c r="I94" s="3" t="s">
        <v>79</v>
      </c>
      <c r="J94" s="3">
        <v>59</v>
      </c>
      <c r="K94" s="3"/>
      <c r="L94" s="3"/>
      <c r="M94" s="3"/>
      <c r="N94" s="3"/>
      <c r="O94" s="3"/>
      <c r="P94" s="3"/>
      <c r="Q94" s="3"/>
    </row>
    <row r="95" spans="1:17" x14ac:dyDescent="0.2">
      <c r="A95" s="3" t="s">
        <v>163</v>
      </c>
      <c r="B95" s="3" t="s">
        <v>51</v>
      </c>
      <c r="C95" s="3">
        <v>2</v>
      </c>
      <c r="D95" s="3" t="s">
        <v>52</v>
      </c>
      <c r="E95" s="3">
        <v>144</v>
      </c>
      <c r="F95" s="3">
        <v>90</v>
      </c>
      <c r="G95" s="3"/>
      <c r="H95" s="3" t="str">
        <f>INT(E95/12) &amp; " ft " &amp; MOD(E95,12) &amp; " in"</f>
        <v>12 ft 0 in</v>
      </c>
      <c r="I95" s="3" t="s">
        <v>164</v>
      </c>
      <c r="J95" s="3">
        <v>118</v>
      </c>
      <c r="K95" s="3"/>
      <c r="L95" s="3"/>
      <c r="M95" s="3"/>
      <c r="N95" s="3"/>
      <c r="O95" s="3"/>
      <c r="P95" s="3"/>
      <c r="Q95" s="3">
        <f>SUM(P76:P79)</f>
        <v>704.1</v>
      </c>
    </row>
    <row r="96" spans="1:17" x14ac:dyDescent="0.2">
      <c r="A96" t="s">
        <v>57</v>
      </c>
      <c r="B96" t="s">
        <v>51</v>
      </c>
      <c r="C96">
        <v>2</v>
      </c>
      <c r="D96" t="s">
        <v>58</v>
      </c>
      <c r="E96">
        <v>93</v>
      </c>
      <c r="F96">
        <v>90</v>
      </c>
      <c r="H96" t="str">
        <f>INT(E96/12) &amp; " ft " &amp; MOD(E96,12) &amp; " in"</f>
        <v>7 ft 9 in</v>
      </c>
      <c r="I96" s="2" t="s">
        <v>79</v>
      </c>
      <c r="J96">
        <v>39</v>
      </c>
    </row>
    <row r="97" spans="1:17" x14ac:dyDescent="0.2">
      <c r="A97" t="s">
        <v>72</v>
      </c>
      <c r="B97" t="s">
        <v>51</v>
      </c>
      <c r="C97">
        <v>2</v>
      </c>
      <c r="D97" t="s">
        <v>58</v>
      </c>
      <c r="E97">
        <v>27</v>
      </c>
      <c r="F97">
        <v>18.5</v>
      </c>
      <c r="G97" t="s">
        <v>60</v>
      </c>
      <c r="H97" t="str">
        <f>INT(E97/12) &amp; " ft " &amp; MOD(E97,12) &amp; " in"</f>
        <v>2 ft 3 in</v>
      </c>
      <c r="I97" s="2" t="s">
        <v>79</v>
      </c>
      <c r="J97">
        <v>52</v>
      </c>
    </row>
    <row r="98" spans="1:17" x14ac:dyDescent="0.2">
      <c r="A98" t="s">
        <v>73</v>
      </c>
      <c r="B98" t="s">
        <v>51</v>
      </c>
      <c r="C98">
        <v>2</v>
      </c>
      <c r="D98" t="s">
        <v>58</v>
      </c>
      <c r="E98">
        <v>30</v>
      </c>
      <c r="F98">
        <v>18.5</v>
      </c>
      <c r="G98" t="s">
        <v>60</v>
      </c>
      <c r="H98" t="str">
        <f>INT(E98/12) &amp; " ft " &amp; MOD(E98,12) &amp; " in"</f>
        <v>2 ft 6 in</v>
      </c>
      <c r="I98" s="2" t="s">
        <v>79</v>
      </c>
      <c r="J98">
        <v>53</v>
      </c>
    </row>
    <row r="99" spans="1:17" x14ac:dyDescent="0.2">
      <c r="A99" s="3" t="s">
        <v>83</v>
      </c>
      <c r="B99" s="3" t="s">
        <v>51</v>
      </c>
      <c r="C99" s="3">
        <v>68</v>
      </c>
      <c r="D99" s="3" t="s">
        <v>84</v>
      </c>
      <c r="E99" s="3">
        <v>88</v>
      </c>
      <c r="F99" s="3">
        <v>90</v>
      </c>
      <c r="G99" s="3"/>
      <c r="H99" s="3" t="str">
        <f>INT(E99/12) &amp; " ft " &amp; MOD(E99,12) &amp; " in"</f>
        <v>7 ft 4 in</v>
      </c>
      <c r="I99" s="3" t="s">
        <v>79</v>
      </c>
      <c r="J99" s="3">
        <v>60</v>
      </c>
      <c r="K99" s="3"/>
      <c r="L99" s="3"/>
      <c r="M99" s="3"/>
      <c r="N99" s="3"/>
      <c r="O99" s="3"/>
      <c r="P99" s="3"/>
      <c r="Q99" s="3"/>
    </row>
    <row r="100" spans="1:17" x14ac:dyDescent="0.2">
      <c r="A100" s="3" t="s">
        <v>85</v>
      </c>
      <c r="B100" s="3" t="s">
        <v>51</v>
      </c>
      <c r="C100" s="3">
        <v>8</v>
      </c>
      <c r="D100" s="3" t="s">
        <v>84</v>
      </c>
      <c r="E100" s="3">
        <v>48</v>
      </c>
      <c r="F100" s="3">
        <v>90</v>
      </c>
      <c r="G100" s="3"/>
      <c r="H100" s="3" t="str">
        <f>INT(E100/12) &amp; " ft " &amp; MOD(E100,12) &amp; " in"</f>
        <v>4 ft 0 in</v>
      </c>
      <c r="I100" s="3" t="s">
        <v>79</v>
      </c>
      <c r="J100" s="3">
        <v>61</v>
      </c>
      <c r="K100" s="3"/>
      <c r="L100" s="3"/>
      <c r="M100" s="3"/>
      <c r="N100" s="3"/>
      <c r="O100" s="3"/>
      <c r="P100" s="3"/>
      <c r="Q100" s="3"/>
    </row>
    <row r="101" spans="1:17" x14ac:dyDescent="0.2">
      <c r="A101" s="3" t="s">
        <v>86</v>
      </c>
      <c r="B101" s="3" t="s">
        <v>51</v>
      </c>
      <c r="C101" s="3">
        <v>8</v>
      </c>
      <c r="D101" s="3" t="s">
        <v>84</v>
      </c>
      <c r="E101" s="3">
        <v>12</v>
      </c>
      <c r="F101" s="3">
        <v>90</v>
      </c>
      <c r="G101" s="3"/>
      <c r="H101" s="3" t="str">
        <f>INT(E101/12) &amp; " ft " &amp; MOD(E101,12) &amp; " in"</f>
        <v>1 ft 0 in</v>
      </c>
      <c r="I101" s="3" t="s">
        <v>79</v>
      </c>
      <c r="J101" s="3">
        <v>62</v>
      </c>
      <c r="K101" s="3"/>
      <c r="L101" s="3"/>
      <c r="M101" s="3"/>
      <c r="N101" s="3"/>
      <c r="O101" s="3"/>
      <c r="P101" s="3"/>
      <c r="Q101" s="3"/>
    </row>
    <row r="102" spans="1:17" x14ac:dyDescent="0.2">
      <c r="A102" s="3" t="s">
        <v>87</v>
      </c>
      <c r="B102" s="3" t="s">
        <v>51</v>
      </c>
      <c r="C102" s="3">
        <v>2</v>
      </c>
      <c r="D102" s="3" t="s">
        <v>84</v>
      </c>
      <c r="E102" s="3">
        <v>93</v>
      </c>
      <c r="F102" s="3">
        <v>18.5</v>
      </c>
      <c r="G102" s="3" t="s">
        <v>60</v>
      </c>
      <c r="H102" s="3" t="str">
        <f>INT(E102/12) &amp; " ft " &amp; MOD(E102,12) &amp; " in"</f>
        <v>7 ft 9 in</v>
      </c>
      <c r="I102" s="3" t="s">
        <v>79</v>
      </c>
      <c r="J102" s="3">
        <v>63</v>
      </c>
      <c r="K102" s="3"/>
      <c r="L102" s="3"/>
      <c r="M102" s="3"/>
      <c r="N102" s="3"/>
      <c r="O102" s="3"/>
      <c r="P102" s="3"/>
      <c r="Q102" s="3"/>
    </row>
    <row r="103" spans="1:17" x14ac:dyDescent="0.2">
      <c r="A103" s="3" t="s">
        <v>88</v>
      </c>
      <c r="B103" s="3" t="s">
        <v>51</v>
      </c>
      <c r="C103" s="3">
        <v>2</v>
      </c>
      <c r="D103" s="3" t="s">
        <v>84</v>
      </c>
      <c r="E103" s="3">
        <v>97</v>
      </c>
      <c r="F103" s="3">
        <v>18.5</v>
      </c>
      <c r="G103" s="3" t="s">
        <v>60</v>
      </c>
      <c r="H103" s="3" t="str">
        <f>INT(E103/12) &amp; " ft " &amp; MOD(E103,12) &amp; " in"</f>
        <v>8 ft 1 in</v>
      </c>
      <c r="I103" s="3" t="s">
        <v>79</v>
      </c>
      <c r="J103" s="3">
        <v>64</v>
      </c>
      <c r="K103" s="3"/>
      <c r="L103" s="3"/>
      <c r="M103" s="3"/>
      <c r="N103" s="3"/>
      <c r="O103" s="3"/>
      <c r="P103" s="3"/>
      <c r="Q103" s="3"/>
    </row>
    <row r="104" spans="1:17" x14ac:dyDescent="0.2">
      <c r="A104" s="3" t="s">
        <v>89</v>
      </c>
      <c r="B104" s="3" t="s">
        <v>51</v>
      </c>
      <c r="C104" s="3">
        <v>2</v>
      </c>
      <c r="D104" s="3" t="s">
        <v>84</v>
      </c>
      <c r="E104" s="3">
        <v>101</v>
      </c>
      <c r="F104" s="3">
        <v>18.5</v>
      </c>
      <c r="G104" s="3" t="s">
        <v>60</v>
      </c>
      <c r="H104" s="3" t="str">
        <f>INT(E104/12) &amp; " ft " &amp; MOD(E104,12) &amp; " in"</f>
        <v>8 ft 5 in</v>
      </c>
      <c r="I104" s="3" t="s">
        <v>79</v>
      </c>
      <c r="J104" s="3">
        <v>65</v>
      </c>
      <c r="K104" s="3"/>
      <c r="L104" s="3"/>
      <c r="M104" s="3"/>
      <c r="N104" s="3"/>
      <c r="O104" s="3"/>
      <c r="P104" s="3"/>
      <c r="Q104" s="3"/>
    </row>
    <row r="105" spans="1:17" x14ac:dyDescent="0.2">
      <c r="A105" s="3" t="s">
        <v>92</v>
      </c>
      <c r="B105" s="3" t="s">
        <v>51</v>
      </c>
      <c r="C105" s="3">
        <v>2</v>
      </c>
      <c r="D105" s="3" t="s">
        <v>84</v>
      </c>
      <c r="E105" s="3">
        <v>109</v>
      </c>
      <c r="F105" s="3">
        <v>18.5</v>
      </c>
      <c r="G105" s="3" t="s">
        <v>60</v>
      </c>
      <c r="H105" s="3" t="str">
        <f>INT(E105/12) &amp; " ft " &amp; MOD(E105,12) &amp; " in"</f>
        <v>9 ft 1 in</v>
      </c>
      <c r="I105" s="3" t="s">
        <v>79</v>
      </c>
      <c r="J105" s="3">
        <v>67</v>
      </c>
      <c r="K105" s="3"/>
      <c r="L105" s="3"/>
      <c r="M105" s="3"/>
      <c r="N105" s="3"/>
      <c r="O105" s="3"/>
      <c r="P105" s="3"/>
      <c r="Q105" s="3"/>
    </row>
    <row r="106" spans="1:17" x14ac:dyDescent="0.2">
      <c r="A106" s="3" t="s">
        <v>93</v>
      </c>
      <c r="B106" s="3" t="s">
        <v>51</v>
      </c>
      <c r="C106" s="3">
        <v>1</v>
      </c>
      <c r="D106" s="3" t="s">
        <v>84</v>
      </c>
      <c r="E106" s="3">
        <v>112</v>
      </c>
      <c r="F106" s="3">
        <v>18.5</v>
      </c>
      <c r="G106" s="3" t="s">
        <v>94</v>
      </c>
      <c r="H106" s="3" t="str">
        <f>INT(E106/12) &amp; " ft " &amp; MOD(E106,12) &amp; " in"</f>
        <v>9 ft 4 in</v>
      </c>
      <c r="I106" s="3" t="s">
        <v>79</v>
      </c>
      <c r="J106" s="3">
        <v>68</v>
      </c>
      <c r="K106" s="3"/>
      <c r="L106" s="3"/>
      <c r="M106" s="3"/>
      <c r="N106" s="3"/>
      <c r="O106" s="3"/>
      <c r="P106" s="3"/>
      <c r="Q106" s="3"/>
    </row>
    <row r="107" spans="1:17" x14ac:dyDescent="0.2">
      <c r="A107" s="3" t="s">
        <v>95</v>
      </c>
      <c r="B107" s="3" t="s">
        <v>51</v>
      </c>
      <c r="C107" s="3">
        <v>2</v>
      </c>
      <c r="D107" s="3" t="s">
        <v>84</v>
      </c>
      <c r="E107" s="3">
        <v>85</v>
      </c>
      <c r="F107" s="3">
        <v>18.5</v>
      </c>
      <c r="G107" s="3" t="s">
        <v>60</v>
      </c>
      <c r="H107" s="3" t="str">
        <f>INT(E107/12) &amp; " ft " &amp; MOD(E107,12) &amp; " in"</f>
        <v>7 ft 1 in</v>
      </c>
      <c r="I107" s="3" t="s">
        <v>79</v>
      </c>
      <c r="J107" s="3">
        <v>69</v>
      </c>
      <c r="K107" s="3"/>
      <c r="L107" s="3"/>
      <c r="M107" s="3"/>
      <c r="N107" s="3"/>
      <c r="O107" s="3"/>
      <c r="P107" s="3"/>
      <c r="Q107" s="3"/>
    </row>
    <row r="108" spans="1:17" x14ac:dyDescent="0.2">
      <c r="A108" s="3" t="s">
        <v>96</v>
      </c>
      <c r="B108" s="3" t="s">
        <v>51</v>
      </c>
      <c r="C108" s="3">
        <v>2</v>
      </c>
      <c r="D108" s="3" t="s">
        <v>84</v>
      </c>
      <c r="E108" s="3">
        <v>89</v>
      </c>
      <c r="F108" s="3">
        <v>18.5</v>
      </c>
      <c r="G108" s="3" t="s">
        <v>60</v>
      </c>
      <c r="H108" s="3" t="str">
        <f>INT(E108/12) &amp; " ft " &amp; MOD(E108,12) &amp; " in"</f>
        <v>7 ft 5 in</v>
      </c>
      <c r="I108" s="3" t="s">
        <v>79</v>
      </c>
      <c r="J108" s="3">
        <v>70</v>
      </c>
      <c r="K108" s="3"/>
      <c r="L108" s="3"/>
      <c r="M108" s="3"/>
      <c r="N108" s="3"/>
      <c r="O108" s="3"/>
      <c r="P108" s="3"/>
      <c r="Q108" s="3"/>
    </row>
    <row r="109" spans="1:17" x14ac:dyDescent="0.2">
      <c r="A109" s="3" t="s">
        <v>97</v>
      </c>
      <c r="B109" s="3" t="s">
        <v>51</v>
      </c>
      <c r="C109" s="3">
        <v>2</v>
      </c>
      <c r="D109" s="3" t="s">
        <v>84</v>
      </c>
      <c r="E109" s="3">
        <v>93</v>
      </c>
      <c r="F109" s="3">
        <v>18.5</v>
      </c>
      <c r="G109" s="3" t="s">
        <v>60</v>
      </c>
      <c r="H109" s="3" t="str">
        <f>INT(E109/12) &amp; " ft " &amp; MOD(E109,12) &amp; " in"</f>
        <v>7 ft 9 in</v>
      </c>
      <c r="I109" s="3" t="s">
        <v>79</v>
      </c>
      <c r="J109" s="3">
        <v>71</v>
      </c>
      <c r="K109" s="3"/>
      <c r="L109" s="3"/>
      <c r="M109" s="3"/>
      <c r="N109" s="3"/>
      <c r="O109" s="3"/>
      <c r="P109" s="3"/>
      <c r="Q109" s="3"/>
    </row>
    <row r="110" spans="1:17" x14ac:dyDescent="0.2">
      <c r="A110" s="3" t="s">
        <v>98</v>
      </c>
      <c r="B110" s="3" t="s">
        <v>51</v>
      </c>
      <c r="C110" s="3">
        <v>2</v>
      </c>
      <c r="D110" s="3" t="s">
        <v>84</v>
      </c>
      <c r="E110" s="3">
        <v>97</v>
      </c>
      <c r="F110" s="3">
        <v>18.5</v>
      </c>
      <c r="G110" s="3" t="s">
        <v>60</v>
      </c>
      <c r="H110" s="3" t="str">
        <f>INT(E110/12) &amp; " ft " &amp; MOD(E110,12) &amp; " in"</f>
        <v>8 ft 1 in</v>
      </c>
      <c r="I110" s="3" t="s">
        <v>79</v>
      </c>
      <c r="J110" s="3">
        <v>72</v>
      </c>
      <c r="K110" s="3"/>
      <c r="L110" s="3"/>
      <c r="M110" s="3"/>
      <c r="N110" s="3"/>
      <c r="O110" s="3"/>
      <c r="P110" s="3"/>
      <c r="Q110" s="3"/>
    </row>
    <row r="111" spans="1:17" x14ac:dyDescent="0.2">
      <c r="A111" s="3" t="s">
        <v>99</v>
      </c>
      <c r="B111" s="3" t="s">
        <v>51</v>
      </c>
      <c r="C111" s="3">
        <v>2</v>
      </c>
      <c r="D111" s="3" t="s">
        <v>84</v>
      </c>
      <c r="E111" s="3">
        <v>16</v>
      </c>
      <c r="F111" s="3">
        <v>18.5</v>
      </c>
      <c r="G111" s="3" t="s">
        <v>60</v>
      </c>
      <c r="H111" s="3" t="str">
        <f>INT(E111/12) &amp; " ft " &amp; MOD(E111,12) &amp; " in"</f>
        <v>1 ft 4 in</v>
      </c>
      <c r="I111" s="3" t="s">
        <v>79</v>
      </c>
      <c r="J111" s="3">
        <v>73</v>
      </c>
      <c r="K111" s="3"/>
      <c r="L111" s="3"/>
      <c r="M111" s="3"/>
      <c r="N111" s="3"/>
      <c r="O111" s="3"/>
      <c r="P111" s="3"/>
      <c r="Q111" s="3"/>
    </row>
    <row r="112" spans="1:17" x14ac:dyDescent="0.2">
      <c r="A112" s="3" t="s">
        <v>100</v>
      </c>
      <c r="B112" s="3" t="s">
        <v>51</v>
      </c>
      <c r="C112" s="3">
        <v>2</v>
      </c>
      <c r="D112" s="3" t="s">
        <v>84</v>
      </c>
      <c r="E112" s="3">
        <v>19</v>
      </c>
      <c r="F112" s="3">
        <v>18.5</v>
      </c>
      <c r="G112" s="3" t="s">
        <v>60</v>
      </c>
      <c r="H112" s="3" t="str">
        <f>INT(E112/12) &amp; " ft " &amp; MOD(E112,12) &amp; " in"</f>
        <v>1 ft 7 in</v>
      </c>
      <c r="I112" s="3" t="s">
        <v>79</v>
      </c>
      <c r="J112" s="3">
        <v>74</v>
      </c>
      <c r="K112" s="3"/>
      <c r="L112" s="3"/>
      <c r="M112" s="3"/>
      <c r="N112" s="3"/>
      <c r="O112" s="3"/>
      <c r="P112" s="3"/>
      <c r="Q112" s="3"/>
    </row>
    <row r="113" spans="1:17" x14ac:dyDescent="0.2">
      <c r="A113" s="3" t="s">
        <v>101</v>
      </c>
      <c r="B113" s="3" t="s">
        <v>51</v>
      </c>
      <c r="C113" s="3">
        <v>1</v>
      </c>
      <c r="D113" s="3" t="s">
        <v>84</v>
      </c>
      <c r="E113" s="3">
        <v>20</v>
      </c>
      <c r="F113" s="3">
        <v>90</v>
      </c>
      <c r="G113" s="3"/>
      <c r="H113" s="3" t="str">
        <f>INT(E113/12) &amp; " ft " &amp; MOD(E113,12) &amp; " in"</f>
        <v>1 ft 8 in</v>
      </c>
      <c r="I113" s="3" t="s">
        <v>79</v>
      </c>
      <c r="J113" s="3">
        <v>75</v>
      </c>
      <c r="K113" s="3"/>
      <c r="L113" s="3"/>
      <c r="M113" s="3"/>
      <c r="N113" s="3"/>
      <c r="O113" s="3"/>
      <c r="P113" s="3"/>
      <c r="Q113" s="3"/>
    </row>
    <row r="114" spans="1:17" x14ac:dyDescent="0.2">
      <c r="A114" s="3" t="s">
        <v>102</v>
      </c>
      <c r="B114" s="3" t="s">
        <v>51</v>
      </c>
      <c r="C114" s="3">
        <v>4</v>
      </c>
      <c r="D114" s="3" t="s">
        <v>84</v>
      </c>
      <c r="E114" s="3">
        <v>6</v>
      </c>
      <c r="F114" s="3">
        <v>18.5</v>
      </c>
      <c r="G114" s="3" t="s">
        <v>103</v>
      </c>
      <c r="H114" s="3" t="str">
        <f>INT(E114/12) &amp; " ft " &amp; MOD(E114,12) &amp; " in"</f>
        <v>0 ft 6 in</v>
      </c>
      <c r="I114" s="3" t="s">
        <v>79</v>
      </c>
      <c r="J114" s="3">
        <v>76</v>
      </c>
      <c r="K114" s="3"/>
      <c r="L114" s="3"/>
      <c r="M114" s="3"/>
      <c r="N114" s="3"/>
      <c r="O114" s="3"/>
      <c r="P114" s="3"/>
      <c r="Q114" s="3"/>
    </row>
    <row r="115" spans="1:17" x14ac:dyDescent="0.2">
      <c r="A115" s="3" t="s">
        <v>104</v>
      </c>
      <c r="B115" s="3" t="s">
        <v>51</v>
      </c>
      <c r="C115" s="3">
        <v>2</v>
      </c>
      <c r="D115" s="3" t="s">
        <v>84</v>
      </c>
      <c r="E115" s="3">
        <v>10</v>
      </c>
      <c r="F115" s="3">
        <v>18.5</v>
      </c>
      <c r="G115" s="3" t="s">
        <v>60</v>
      </c>
      <c r="H115" s="3" t="str">
        <f>INT(E115/12) &amp; " ft " &amp; MOD(E115,12) &amp; " in"</f>
        <v>0 ft 10 in</v>
      </c>
      <c r="I115" s="3" t="s">
        <v>79</v>
      </c>
      <c r="J115" s="3">
        <v>77</v>
      </c>
      <c r="K115" s="3"/>
      <c r="L115" s="3"/>
      <c r="M115" s="3"/>
      <c r="N115" s="3"/>
      <c r="O115" s="3"/>
      <c r="P115" s="3"/>
      <c r="Q115" s="3"/>
    </row>
    <row r="116" spans="1:17" x14ac:dyDescent="0.2">
      <c r="A116" s="3" t="s">
        <v>105</v>
      </c>
      <c r="B116" s="3" t="s">
        <v>51</v>
      </c>
      <c r="C116" s="3">
        <v>2</v>
      </c>
      <c r="D116" s="3" t="s">
        <v>84</v>
      </c>
      <c r="E116" s="3">
        <v>14</v>
      </c>
      <c r="F116" s="3">
        <v>18.5</v>
      </c>
      <c r="G116" s="3" t="s">
        <v>60</v>
      </c>
      <c r="H116" s="3" t="str">
        <f>INT(E116/12) &amp; " ft " &amp; MOD(E116,12) &amp; " in"</f>
        <v>1 ft 2 in</v>
      </c>
      <c r="I116" s="3" t="s">
        <v>79</v>
      </c>
      <c r="J116" s="3">
        <v>78</v>
      </c>
      <c r="K116" s="3"/>
      <c r="L116" s="3"/>
      <c r="M116" s="3"/>
      <c r="N116" s="3"/>
      <c r="O116" s="3"/>
      <c r="P116" s="3"/>
      <c r="Q116" s="3"/>
    </row>
    <row r="117" spans="1:17" x14ac:dyDescent="0.2">
      <c r="A117" s="3" t="s">
        <v>106</v>
      </c>
      <c r="B117" s="3" t="s">
        <v>51</v>
      </c>
      <c r="C117" s="3">
        <v>2</v>
      </c>
      <c r="D117" s="3" t="s">
        <v>84</v>
      </c>
      <c r="E117" s="3">
        <v>18</v>
      </c>
      <c r="F117" s="3">
        <v>18.5</v>
      </c>
      <c r="G117" s="3" t="s">
        <v>60</v>
      </c>
      <c r="H117" s="3" t="str">
        <f>INT(E117/12) &amp; " ft " &amp; MOD(E117,12) &amp; " in"</f>
        <v>1 ft 6 in</v>
      </c>
      <c r="I117" s="3" t="s">
        <v>79</v>
      </c>
      <c r="J117" s="3">
        <v>79</v>
      </c>
      <c r="K117" s="3"/>
      <c r="L117" s="3"/>
      <c r="M117" s="3"/>
      <c r="N117" s="3"/>
      <c r="O117" s="3"/>
      <c r="P117" s="3"/>
      <c r="Q117" s="3"/>
    </row>
    <row r="118" spans="1:17" x14ac:dyDescent="0.2">
      <c r="A118" s="3" t="s">
        <v>107</v>
      </c>
      <c r="B118" s="3" t="s">
        <v>51</v>
      </c>
      <c r="C118" s="3">
        <v>1</v>
      </c>
      <c r="D118" s="3" t="s">
        <v>84</v>
      </c>
      <c r="E118" s="3">
        <v>22</v>
      </c>
      <c r="F118" s="3">
        <v>18.5</v>
      </c>
      <c r="G118" s="3" t="s">
        <v>108</v>
      </c>
      <c r="H118" s="3" t="str">
        <f>INT(E118/12) &amp; " ft " &amp; MOD(E118,12) &amp; " in"</f>
        <v>1 ft 10 in</v>
      </c>
      <c r="I118" s="3" t="s">
        <v>79</v>
      </c>
      <c r="J118" s="3">
        <v>80</v>
      </c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109</v>
      </c>
      <c r="B119" s="3" t="s">
        <v>51</v>
      </c>
      <c r="C119" s="3">
        <v>10</v>
      </c>
      <c r="D119" s="3" t="s">
        <v>84</v>
      </c>
      <c r="E119" s="3">
        <v>120</v>
      </c>
      <c r="F119" s="3">
        <v>90</v>
      </c>
      <c r="G119" s="3"/>
      <c r="H119" s="3" t="str">
        <f>INT(E119/12) &amp; " ft " &amp; MOD(E119,12) &amp; " in"</f>
        <v>10 ft 0 in</v>
      </c>
      <c r="I119" s="3" t="s">
        <v>79</v>
      </c>
      <c r="J119" s="3">
        <v>81</v>
      </c>
      <c r="K119" s="3"/>
      <c r="L119" s="3"/>
      <c r="M119" s="3"/>
      <c r="N119" s="3"/>
      <c r="O119" s="3"/>
      <c r="P119" s="3"/>
      <c r="Q119" s="3"/>
    </row>
    <row r="120" spans="1:17" x14ac:dyDescent="0.2">
      <c r="A120" t="s">
        <v>90</v>
      </c>
      <c r="B120" t="s">
        <v>51</v>
      </c>
      <c r="C120">
        <v>2</v>
      </c>
      <c r="D120" t="s">
        <v>91</v>
      </c>
      <c r="E120">
        <v>105</v>
      </c>
      <c r="F120">
        <v>18.5</v>
      </c>
      <c r="G120" t="s">
        <v>60</v>
      </c>
      <c r="H120" t="str">
        <f>INT(E120/12) &amp; " ft " &amp; MOD(E120,12) &amp; " in"</f>
        <v>8 ft 9 in</v>
      </c>
      <c r="I120" s="2" t="s">
        <v>79</v>
      </c>
      <c r="J120">
        <v>66</v>
      </c>
    </row>
    <row r="121" spans="1:17" x14ac:dyDescent="0.2">
      <c r="P121">
        <f>SUM(P2:P120)</f>
        <v>3077.6699999999992</v>
      </c>
    </row>
  </sheetData>
  <sortState xmlns:xlrd2="http://schemas.microsoft.com/office/spreadsheetml/2017/richdata2" ref="A2:J120">
    <sortCondition descending="1" ref="D2:D120"/>
  </sortState>
  <phoneticPr fontId="19" type="noConversion"/>
  <hyperlinks>
    <hyperlink ref="R4" r:id="rId1" xr:uid="{482FEC38-0A07-7241-9CB4-C88FA88A9432}"/>
    <hyperlink ref="R5:R7" r:id="rId2" display="https://collinssawmillcompany.wordpress.com/price-list/" xr:uid="{63CE4AC4-3C3C-9543-97A9-1CF8F1CDF97D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2025-02-23T20:49:00Z</dcterms:modified>
</cp:coreProperties>
</file>