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filterPrivacy="1" codeName="ThisWorkbook"/>
  <xr:revisionPtr revIDLastSave="0" documentId="13_ncr:1_{779F1B5E-9DF0-2545-A821-D7F0708D67F6}" xr6:coauthVersionLast="47" xr6:coauthVersionMax="47" xr10:uidLastSave="{00000000-0000-0000-0000-000000000000}"/>
  <bookViews>
    <workbookView xWindow="0" yWindow="500" windowWidth="34060" windowHeight="204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11" l="1"/>
  <c r="E12" i="11" l="1"/>
  <c r="F12" i="11" s="1"/>
  <c r="F10" i="11"/>
  <c r="E9" i="11"/>
  <c r="F9" i="11" s="1"/>
  <c r="E11" i="11" s="1"/>
  <c r="F11" i="11" s="1"/>
  <c r="E13" i="11" s="1"/>
  <c r="F13" i="11" s="1"/>
  <c r="E15" i="11" s="1"/>
  <c r="F15" i="11" s="1"/>
  <c r="E16" i="11" s="1"/>
  <c r="F16" i="11" s="1"/>
  <c r="E17" i="11" s="1"/>
  <c r="F17" i="11" s="1"/>
  <c r="E14" i="11" l="1"/>
  <c r="H57" i="11"/>
  <c r="H56" i="11"/>
  <c r="H55" i="11"/>
  <c r="H54" i="11"/>
  <c r="H53" i="11"/>
  <c r="H52" i="11"/>
  <c r="H51" i="11"/>
  <c r="H50" i="11"/>
  <c r="H49" i="11"/>
  <c r="H48" i="11"/>
  <c r="H47" i="11"/>
  <c r="H46" i="11"/>
  <c r="F14" i="11" l="1"/>
  <c r="E21" i="11"/>
  <c r="H7" i="11"/>
  <c r="E22" i="11" l="1"/>
  <c r="F22" i="11" s="1"/>
  <c r="E23" i="11" s="1"/>
  <c r="F23" i="11" s="1"/>
  <c r="F21" i="11"/>
  <c r="E27" i="11"/>
  <c r="I5" i="11"/>
  <c r="H45" i="11"/>
  <c r="H44" i="11"/>
  <c r="H42" i="11"/>
  <c r="H30" i="11"/>
  <c r="H18" i="11"/>
  <c r="H8" i="11"/>
  <c r="F27" i="11" l="1"/>
  <c r="E28" i="11" s="1"/>
  <c r="F28" i="11" s="1"/>
  <c r="E29" i="11" s="1"/>
  <c r="F29" i="11" s="1"/>
  <c r="E33" i="11"/>
  <c r="H9" i="11"/>
  <c r="I6" i="11"/>
  <c r="F33" i="11" l="1"/>
  <c r="E34" i="11" s="1"/>
  <c r="F34" i="11" s="1"/>
  <c r="E35" i="11" s="1"/>
  <c r="F35" i="11" s="1"/>
  <c r="E39" i="11"/>
  <c r="F39" i="11" s="1"/>
  <c r="E40" i="11" s="1"/>
  <c r="F40" i="11" s="1"/>
  <c r="E41" i="11" s="1"/>
  <c r="F41" i="11" s="1"/>
  <c r="H43" i="11"/>
  <c r="H10" i="11"/>
  <c r="H34" i="11"/>
  <c r="H17" i="11"/>
  <c r="J5" i="11"/>
  <c r="K5" i="11" s="1"/>
  <c r="L5" i="11" s="1"/>
  <c r="M5" i="11" s="1"/>
  <c r="N5" i="11" s="1"/>
  <c r="O5" i="11" s="1"/>
  <c r="P5" i="11" s="1"/>
  <c r="I4" i="11"/>
  <c r="H35" i="11" l="1"/>
  <c r="H12" i="11"/>
  <c r="H14" i="11"/>
  <c r="P4" i="11"/>
  <c r="Q5" i="11"/>
  <c r="R5" i="11" s="1"/>
  <c r="S5" i="11" s="1"/>
  <c r="T5" i="11" s="1"/>
  <c r="U5" i="11" s="1"/>
  <c r="V5" i="11" s="1"/>
  <c r="W5" i="11" s="1"/>
  <c r="J6" i="11"/>
  <c r="H29" i="11" l="1"/>
  <c r="H22" i="11"/>
  <c r="W4" i="11"/>
  <c r="X5" i="11"/>
  <c r="Y5" i="11" s="1"/>
  <c r="Z5" i="11" s="1"/>
  <c r="AA5" i="11" s="1"/>
  <c r="AB5" i="11" s="1"/>
  <c r="AC5" i="11" s="1"/>
  <c r="AD5" i="11" s="1"/>
  <c r="K6" i="11"/>
  <c r="AE5" i="11" l="1"/>
  <c r="AF5" i="11" s="1"/>
  <c r="AG5" i="11" s="1"/>
  <c r="AH5" i="11" s="1"/>
  <c r="AI5" i="11" s="1"/>
  <c r="AJ5" i="11" s="1"/>
  <c r="AD4" i="11"/>
  <c r="E19" i="11" s="1"/>
  <c r="L6" i="11"/>
  <c r="F19" i="11" l="1"/>
  <c r="E20" i="11" s="1"/>
  <c r="AK5" i="11"/>
  <c r="AL5" i="11" s="1"/>
  <c r="AM5" i="11" s="1"/>
  <c r="AN5" i="11" s="1"/>
  <c r="AO5" i="11" s="1"/>
  <c r="AP5" i="11" s="1"/>
  <c r="AQ5" i="11" s="1"/>
  <c r="M6" i="11"/>
  <c r="H19" i="11" l="1"/>
  <c r="E24" i="11"/>
  <c r="F20" i="11"/>
  <c r="H20" i="11"/>
  <c r="AR5" i="11"/>
  <c r="AS5" i="11" s="1"/>
  <c r="AK4" i="11"/>
  <c r="N6" i="11"/>
  <c r="F24" i="11" l="1"/>
  <c r="E25" i="11" s="1"/>
  <c r="F25" i="11" s="1"/>
  <c r="E26" i="11" s="1"/>
  <c r="F26" i="11" s="1"/>
  <c r="H24" i="11"/>
  <c r="AT5" i="11"/>
  <c r="AS6" i="11"/>
  <c r="AR4" i="11"/>
  <c r="E31" i="11" s="1"/>
  <c r="O6" i="11"/>
  <c r="F31" i="11" l="1"/>
  <c r="E32" i="11" s="1"/>
  <c r="H31" i="11"/>
  <c r="AU5" i="11"/>
  <c r="AT6" i="11"/>
  <c r="F32" i="11" l="1"/>
  <c r="E36" i="11" s="1"/>
  <c r="F36" i="11" s="1"/>
  <c r="E37" i="11" s="1"/>
  <c r="F37" i="11" s="1"/>
  <c r="E38" i="11" s="1"/>
  <c r="F38" i="11" s="1"/>
  <c r="AV5" i="11"/>
  <c r="AU6" i="11"/>
  <c r="P6" i="11"/>
  <c r="Q6" i="11"/>
  <c r="H32"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P5" i="11" l="1"/>
  <c r="BO6" i="11"/>
  <c r="AI6" i="11"/>
  <c r="BQ5" i="11" l="1"/>
  <c r="BP6" i="11"/>
  <c r="AJ6" i="11"/>
  <c r="BR5" i="11" l="1"/>
  <c r="BQ6" i="11"/>
  <c r="AK6" i="11"/>
  <c r="BR6" i="11" l="1"/>
  <c r="BS5" i="11"/>
  <c r="AL6" i="11"/>
  <c r="BS6" i="11" l="1"/>
  <c r="BT5" i="11"/>
  <c r="AM6" i="11"/>
  <c r="BU5" i="11" l="1"/>
  <c r="BT6" i="11"/>
  <c r="BT4" i="11"/>
  <c r="AN6" i="11"/>
  <c r="BU6" i="11" l="1"/>
  <c r="BV5" i="11"/>
  <c r="AO6" i="11"/>
  <c r="BW5" i="11" l="1"/>
  <c r="BV6" i="11"/>
  <c r="AP6" i="11"/>
  <c r="BX5" i="11" l="1"/>
  <c r="BW6" i="11"/>
  <c r="AQ6" i="11"/>
  <c r="BY5" i="11" l="1"/>
  <c r="BX6" i="11"/>
  <c r="AR6" i="11"/>
  <c r="BY6" i="11" l="1"/>
  <c r="BZ5" i="11"/>
  <c r="BZ6" i="11" l="1"/>
  <c r="CA5" i="11"/>
  <c r="CB5" i="11" l="1"/>
  <c r="CA4" i="11"/>
  <c r="CA6" i="11"/>
  <c r="CC5" i="11" l="1"/>
  <c r="CB6" i="11"/>
  <c r="CD5" i="11" l="1"/>
  <c r="CC6" i="11"/>
  <c r="CD6" i="11" l="1"/>
  <c r="CE5" i="11"/>
  <c r="CF5" i="11" l="1"/>
  <c r="CE6" i="11"/>
  <c r="CF6" i="11" l="1"/>
  <c r="CG5" i="11"/>
  <c r="CG6" i="11" l="1"/>
  <c r="CH5" i="11"/>
  <c r="CI5" i="11" l="1"/>
  <c r="CH6" i="11"/>
  <c r="CH4" i="11"/>
  <c r="CJ5" i="11" l="1"/>
  <c r="CI6" i="11"/>
  <c r="CK5" i="11" l="1"/>
  <c r="CJ6" i="11"/>
  <c r="CL5" i="11" l="1"/>
  <c r="CK6" i="11"/>
  <c r="CM5" i="11" l="1"/>
  <c r="CL6" i="11"/>
  <c r="CM6" i="11" l="1"/>
  <c r="CN5" i="11"/>
  <c r="CN6" i="11" l="1"/>
  <c r="CO5" i="11"/>
  <c r="CO6" i="11" l="1"/>
  <c r="CO4" i="11"/>
  <c r="CP5" i="11"/>
  <c r="CP6" i="11" l="1"/>
  <c r="CQ5" i="11"/>
  <c r="CQ6" i="11" l="1"/>
  <c r="CR5" i="11"/>
  <c r="CR6" i="11" l="1"/>
  <c r="CS5" i="11"/>
  <c r="CT5" i="11" l="1"/>
  <c r="CS6" i="11"/>
  <c r="CU5" i="11" l="1"/>
  <c r="CT6" i="11"/>
  <c r="CU6" i="11" l="1"/>
  <c r="CV5" i="11"/>
  <c r="CW5" i="11" l="1"/>
  <c r="CV4" i="11"/>
  <c r="CV6" i="11"/>
  <c r="CX5" i="11" l="1"/>
  <c r="CW6" i="11"/>
  <c r="CY5" i="11" l="1"/>
  <c r="CX6" i="11"/>
  <c r="CZ5" i="11" l="1"/>
  <c r="CY6" i="11"/>
  <c r="DA5" i="11" l="1"/>
  <c r="CZ6" i="11"/>
  <c r="DA6" i="11" l="1"/>
  <c r="DB5" i="11"/>
  <c r="DB6" i="11" l="1"/>
  <c r="DC5" i="11"/>
  <c r="DD5" i="11" l="1"/>
  <c r="DC4" i="11"/>
  <c r="DC6" i="11"/>
  <c r="DD6" i="11" l="1"/>
  <c r="DE5" i="11"/>
  <c r="DE6" i="11" l="1"/>
  <c r="DF5" i="11"/>
  <c r="DG5" i="11" l="1"/>
  <c r="DF6" i="11"/>
  <c r="DG6" i="11" l="1"/>
  <c r="DH5" i="11"/>
  <c r="DI5" i="11" l="1"/>
  <c r="DH6" i="11"/>
  <c r="DI6" i="11" l="1"/>
  <c r="DJ5" i="11"/>
  <c r="DK5" i="11" l="1"/>
  <c r="DJ6" i="11"/>
  <c r="DJ4" i="11"/>
  <c r="DK6" i="11" l="1"/>
  <c r="DL5" i="11"/>
  <c r="DM5" i="11" l="1"/>
  <c r="DL6" i="11"/>
  <c r="DN5" i="11" l="1"/>
  <c r="DM6" i="11"/>
  <c r="DO5" i="11" l="1"/>
  <c r="DN6" i="11"/>
  <c r="DP5" i="11" l="1"/>
  <c r="DP6" i="11" s="1"/>
  <c r="DO6" i="11"/>
</calcChain>
</file>

<file path=xl/sharedStrings.xml><?xml version="1.0" encoding="utf-8"?>
<sst xmlns="http://schemas.openxmlformats.org/spreadsheetml/2006/main" count="111" uniqueCount="72">
  <si>
    <t>Task 1</t>
  </si>
  <si>
    <t>Task 2</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</si>
  <si>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</si>
  <si>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</si>
  <si>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</si>
  <si>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</si>
  <si>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</si>
  <si>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</si>
  <si>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</si>
  <si>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</si>
  <si>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</si>
  <si>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</si>
  <si>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</si>
  <si>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</si>
  <si>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</si>
  <si>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</si>
  <si>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</si>
  <si>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</si>
  <si>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</si>
  <si>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</si>
  <si>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</si>
  <si>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</si>
  <si>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</si>
  <si>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</si>
  <si>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</si>
  <si>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</si>
  <si>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</si>
  <si>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</si>
  <si>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</si>
  <si>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</si>
  <si>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</si>
  <si>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</si>
  <si>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</si>
  <si>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</si>
  <si>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</si>
  <si>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</si>
  <si>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</si>
  <si>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</si>
  <si>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Computer Science II - Project &amp; Assignments</t>
  </si>
  <si>
    <t>John Student</t>
  </si>
  <si>
    <t>Jane Student</t>
  </si>
  <si>
    <t>SIMPLE GANTT CHART</t>
  </si>
  <si>
    <t>Assignment 1</t>
  </si>
  <si>
    <t>Lab 1.0</t>
  </si>
  <si>
    <t>Lab 2.0</t>
  </si>
  <si>
    <t>Lab 3.0</t>
  </si>
  <si>
    <t>Submit, Test with Grader</t>
  </si>
  <si>
    <t>Project Phase I (assignment 2)</t>
  </si>
  <si>
    <t>Design Test Cases</t>
  </si>
  <si>
    <t>Debug, Refactor, Clean up</t>
  </si>
  <si>
    <t>Setup, Outline programs</t>
  </si>
  <si>
    <t>First (rough) draft</t>
  </si>
  <si>
    <t>Read, understand handout</t>
  </si>
  <si>
    <t>Plan sprint</t>
  </si>
  <si>
    <t>Draft Design Doc</t>
  </si>
  <si>
    <t>Submit Design Doc</t>
  </si>
  <si>
    <t>Implementation</t>
  </si>
  <si>
    <t>Testing, Debugging</t>
  </si>
  <si>
    <t>Finalize, Submit</t>
  </si>
  <si>
    <t>Sketch/outline design (may include coding!)</t>
  </si>
  <si>
    <t>Read, understand phase, setup</t>
  </si>
  <si>
    <t>Project Phase II (assignment 3)</t>
  </si>
  <si>
    <t>Project Phase III (assignment 4)</t>
  </si>
  <si>
    <t>Project Phase IV (assignment 5)</t>
  </si>
  <si>
    <t>Project Phase V (assignment 6)</t>
  </si>
  <si>
    <t>Project Phase VI (assignment 7)</t>
  </si>
  <si>
    <t>Lab 4.0</t>
  </si>
  <si>
    <t>Lab 5.0</t>
  </si>
  <si>
    <t>Lab 6.0</t>
  </si>
  <si>
    <t>Lab 7.0</t>
  </si>
  <si>
    <t>Use/modify this Gantt chart to organize how you approach assignments/projects in this course.  It can serve as a guide for breaking down the work and knowing when you are behind.</t>
  </si>
  <si>
    <t>Spring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</si>
</sst>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right/>
      <top style="medium">
        <color theme="0" tint="-0.14996795556505021"/>
      </top>
      <bottom style="medium">
        <color indexed="64"/>
      </bottom>
      <diagonal/>
    </border>
    <border>
      <left style="thin">
        <color theme="0" tint="-0.14993743705557422"/>
      </left>
      <right style="thin">
        <color theme="0" tint="-0.14993743705557422"/>
      </right>
      <top style="medium">
        <color theme="0" tint="-0.14996795556505021"/>
      </top>
      <bottom style="medium">
        <color indexed="64"/>
      </bottom>
      <diagonal/>
    </border>
    <border>
      <left/>
      <right/>
      <top style="medium">
        <color theme="0" tint="-0.14996795556505021"/>
      </top>
      <bottom style="double">
        <color indexed="64"/>
      </bottom>
      <diagonal/>
    </border>
    <border>
      <left style="thin">
        <color theme="0" tint="-0.14993743705557422"/>
      </left>
      <right style="thin">
        <color theme="0" tint="-0.14993743705557422"/>
      </right>
      <top style="medium">
        <color theme="0" tint="-0.14996795556505021"/>
      </top>
      <bottom style="double">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5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3" borderId="2" xfId="11" applyFill="1">
      <alignment horizontal="center" vertical="center"/>
    </xf>
    <xf numFmtId="0" fontId="7" fillId="10" borderId="2" xfId="11" applyFill="1">
      <alignment horizontal="center" vertical="center"/>
    </xf>
    <xf numFmtId="0" fontId="7" fillId="9" borderId="2" xfId="11" applyFill="1">
      <alignment horizontal="center" vertical="center"/>
    </xf>
    <xf numFmtId="0" fontId="7" fillId="9" borderId="2" xfId="12" applyFill="1">
      <alignment horizontal="left" vertical="center" indent="2"/>
    </xf>
    <xf numFmtId="0" fontId="0" fillId="2" borderId="2" xfId="12" applyFont="1" applyFill="1">
      <alignment horizontal="left" vertical="center" indent="2"/>
    </xf>
    <xf numFmtId="0" fontId="0" fillId="3" borderId="2" xfId="12" applyFont="1" applyFill="1">
      <alignment horizontal="left" vertical="center" indent="2"/>
    </xf>
    <xf numFmtId="0" fontId="0" fillId="3" borderId="11" xfId="12" applyFont="1" applyFill="1" applyBorder="1">
      <alignment horizontal="left" vertical="center" indent="2"/>
    </xf>
    <xf numFmtId="0" fontId="7" fillId="3" borderId="11" xfId="11" applyFill="1" applyBorder="1">
      <alignment horizontal="center" vertical="center"/>
    </xf>
    <xf numFmtId="9" fontId="4" fillId="3" borderId="11" xfId="2" applyFont="1" applyFill="1" applyBorder="1" applyAlignment="1">
      <alignment horizontal="center" vertical="center"/>
    </xf>
    <xf numFmtId="164" fontId="7" fillId="3" borderId="11" xfId="10" applyFill="1" applyBorder="1">
      <alignment horizontal="center" vertical="center"/>
    </xf>
    <xf numFmtId="0" fontId="4" fillId="0" borderId="11" xfId="0" applyFont="1" applyBorder="1" applyAlignment="1">
      <alignment horizontal="center" vertical="center"/>
    </xf>
    <xf numFmtId="0" fontId="0" fillId="0" borderId="12" xfId="0" applyBorder="1" applyAlignment="1">
      <alignment vertical="center"/>
    </xf>
    <xf numFmtId="0" fontId="0" fillId="0" borderId="12" xfId="0" applyBorder="1" applyAlignment="1">
      <alignment horizontal="right" vertical="center"/>
    </xf>
    <xf numFmtId="0" fontId="0" fillId="3" borderId="13" xfId="12" applyFont="1" applyFill="1" applyBorder="1">
      <alignment horizontal="left" vertical="center" indent="2"/>
    </xf>
    <xf numFmtId="0" fontId="7" fillId="3" borderId="13" xfId="11" applyFill="1" applyBorder="1">
      <alignment horizontal="center" vertical="center"/>
    </xf>
    <xf numFmtId="9" fontId="4" fillId="3" borderId="13" xfId="2" applyFont="1" applyFill="1" applyBorder="1" applyAlignment="1">
      <alignment horizontal="center" vertical="center"/>
    </xf>
    <xf numFmtId="164" fontId="7" fillId="3" borderId="13" xfId="10" applyFill="1" applyBorder="1">
      <alignment horizontal="center" vertical="center"/>
    </xf>
    <xf numFmtId="0" fontId="4" fillId="0" borderId="13" xfId="0" applyFont="1" applyBorder="1" applyAlignment="1">
      <alignment horizontal="center" vertical="center"/>
    </xf>
    <xf numFmtId="0" fontId="0" fillId="0" borderId="14" xfId="0" applyBorder="1" applyAlignment="1">
      <alignment vertical="center"/>
    </xf>
    <xf numFmtId="0" fontId="5" fillId="8" borderId="11" xfId="0" applyFont="1" applyFill="1" applyBorder="1" applyAlignment="1">
      <alignment horizontal="left" vertical="center" indent="1"/>
    </xf>
    <xf numFmtId="0" fontId="7" fillId="8" borderId="11" xfId="11" applyFill="1" applyBorder="1">
      <alignment horizontal="center" vertical="center"/>
    </xf>
    <xf numFmtId="9" fontId="4" fillId="8" borderId="11" xfId="2" applyFont="1" applyFill="1" applyBorder="1" applyAlignment="1">
      <alignment horizontal="center" vertical="center"/>
    </xf>
    <xf numFmtId="164" fontId="0" fillId="8" borderId="11" xfId="0" applyNumberFormat="1" applyFill="1" applyBorder="1" applyAlignment="1">
      <alignment horizontal="center" vertical="center"/>
    </xf>
    <xf numFmtId="164" fontId="4" fillId="8" borderId="11" xfId="0" applyNumberFormat="1" applyFont="1" applyFill="1" applyBorder="1" applyAlignment="1">
      <alignment horizontal="center" vertical="center"/>
    </xf>
    <xf numFmtId="0" fontId="0" fillId="2" borderId="13" xfId="12" applyFont="1" applyFill="1" applyBorder="1">
      <alignment horizontal="left" vertical="center" indent="2"/>
    </xf>
    <xf numFmtId="0" fontId="7" fillId="2" borderId="13" xfId="11" applyFill="1" applyBorder="1">
      <alignment horizontal="center" vertical="center"/>
    </xf>
    <xf numFmtId="9" fontId="4" fillId="2" borderId="13" xfId="2" applyFont="1" applyFill="1" applyBorder="1" applyAlignment="1">
      <alignment horizontal="center" vertical="center"/>
    </xf>
    <xf numFmtId="164" fontId="7" fillId="2" borderId="13" xfId="10" applyFill="1" applyBorder="1">
      <alignment horizontal="center" vertical="center"/>
    </xf>
    <xf numFmtId="0" fontId="5" fillId="5" borderId="11" xfId="0" applyFont="1" applyFill="1" applyBorder="1" applyAlignment="1">
      <alignment horizontal="left" vertical="center" indent="1"/>
    </xf>
    <xf numFmtId="0" fontId="7" fillId="5" borderId="11" xfId="11" applyFill="1" applyBorder="1">
      <alignment horizontal="center" vertical="center"/>
    </xf>
    <xf numFmtId="9" fontId="4" fillId="5" borderId="11" xfId="2" applyFont="1" applyFill="1" applyBorder="1" applyAlignment="1">
      <alignment horizontal="center" vertical="center"/>
    </xf>
    <xf numFmtId="164" fontId="0" fillId="5" borderId="11" xfId="0" applyNumberFormat="1" applyFill="1" applyBorder="1" applyAlignment="1">
      <alignment horizontal="center" vertical="center"/>
    </xf>
    <xf numFmtId="164" fontId="4" fillId="5" borderId="11" xfId="0" applyNumberFormat="1" applyFont="1" applyFill="1" applyBorder="1" applyAlignment="1">
      <alignment horizontal="center" vertical="center"/>
    </xf>
    <xf numFmtId="0" fontId="0" fillId="3" borderId="15" xfId="12" applyFont="1" applyFill="1" applyBorder="1">
      <alignment horizontal="left" vertical="center" indent="2"/>
    </xf>
    <xf numFmtId="0" fontId="7" fillId="3" borderId="15" xfId="11" applyFill="1" applyBorder="1">
      <alignment horizontal="center" vertical="center"/>
    </xf>
    <xf numFmtId="9" fontId="4" fillId="3" borderId="15" xfId="2" applyFont="1" applyFill="1" applyBorder="1" applyAlignment="1">
      <alignment horizontal="center" vertical="center"/>
    </xf>
    <xf numFmtId="164" fontId="7" fillId="3" borderId="15" xfId="10" applyFill="1" applyBorder="1">
      <alignment horizontal="center" vertical="center"/>
    </xf>
    <xf numFmtId="0" fontId="4" fillId="0" borderId="15" xfId="0" applyFont="1" applyBorder="1" applyAlignment="1">
      <alignment horizontal="center" vertical="center"/>
    </xf>
    <xf numFmtId="0" fontId="0" fillId="0" borderId="16" xfId="0" applyBorder="1" applyAlignment="1">
      <alignment vertical="center"/>
    </xf>
    <xf numFmtId="0" fontId="0" fillId="0" borderId="16" xfId="0" applyBorder="1" applyAlignment="1">
      <alignment horizontal="right" vertical="center"/>
    </xf>
    <xf numFmtId="0" fontId="0" fillId="10" borderId="2" xfId="12" applyFont="1" applyFill="1">
      <alignment horizontal="left" vertical="center" indent="2"/>
    </xf>
    <xf numFmtId="0" fontId="0" fillId="10" borderId="11" xfId="12" applyFont="1" applyFill="1" applyBorder="1">
      <alignment horizontal="left" vertical="center" indent="2"/>
    </xf>
    <xf numFmtId="0" fontId="7" fillId="10" borderId="11" xfId="11" applyFill="1" applyBorder="1">
      <alignment horizontal="center" vertical="center"/>
    </xf>
    <xf numFmtId="9" fontId="4" fillId="10" borderId="11" xfId="2" applyFont="1" applyFill="1" applyBorder="1" applyAlignment="1">
      <alignment horizontal="center" vertical="center"/>
    </xf>
    <xf numFmtId="164" fontId="7" fillId="10" borderId="11" xfId="10" applyFill="1" applyBorder="1">
      <alignment horizontal="center" vertical="center"/>
    </xf>
    <xf numFmtId="0" fontId="0" fillId="10" borderId="15" xfId="12" applyFont="1" applyFill="1" applyBorder="1">
      <alignment horizontal="left" vertical="center" indent="2"/>
    </xf>
    <xf numFmtId="0" fontId="7" fillId="10" borderId="15" xfId="11" applyFill="1" applyBorder="1">
      <alignment horizontal="center" vertical="center"/>
    </xf>
    <xf numFmtId="9" fontId="4" fillId="10" borderId="15" xfId="2" applyFont="1" applyFill="1" applyBorder="1" applyAlignment="1">
      <alignment horizontal="center" vertical="center"/>
    </xf>
    <xf numFmtId="164" fontId="7" fillId="10" borderId="15" xfId="10" applyFill="1" applyBorder="1">
      <alignment horizontal="center" vertical="center"/>
    </xf>
    <xf numFmtId="0" fontId="5" fillId="4" borderId="11" xfId="0" applyFont="1" applyFill="1" applyBorder="1" applyAlignment="1">
      <alignment horizontal="left" vertical="center" indent="1"/>
    </xf>
    <xf numFmtId="0" fontId="7" fillId="4" borderId="11" xfId="11" applyFill="1" applyBorder="1">
      <alignment horizontal="center" vertical="center"/>
    </xf>
    <xf numFmtId="9" fontId="4" fillId="4" borderId="11" xfId="2" applyFont="1" applyFill="1" applyBorder="1" applyAlignment="1">
      <alignment horizontal="center" vertical="center"/>
    </xf>
    <xf numFmtId="164" fontId="0" fillId="4" borderId="11" xfId="0" applyNumberFormat="1" applyFill="1" applyBorder="1" applyAlignment="1">
      <alignment horizontal="center" vertical="center"/>
    </xf>
    <xf numFmtId="164" fontId="4" fillId="4" borderId="11" xfId="0" applyNumberFormat="1" applyFont="1" applyFill="1" applyBorder="1" applyAlignment="1">
      <alignment horizontal="center" vertical="center"/>
    </xf>
    <xf numFmtId="0" fontId="0" fillId="10" borderId="13" xfId="12" applyFont="1" applyFill="1" applyBorder="1">
      <alignment horizontal="left" vertical="center" indent="2"/>
    </xf>
    <xf numFmtId="0" fontId="7" fillId="10" borderId="13" xfId="11" applyFill="1" applyBorder="1">
      <alignment horizontal="center" vertical="center"/>
    </xf>
    <xf numFmtId="9" fontId="4" fillId="10" borderId="13" xfId="2" applyFont="1" applyFill="1" applyBorder="1" applyAlignment="1">
      <alignment horizontal="center" vertical="center"/>
    </xf>
    <xf numFmtId="164" fontId="7" fillId="10" borderId="13" xfId="10" applyFill="1" applyBorder="1">
      <alignment horizontal="center" vertical="center"/>
    </xf>
    <xf numFmtId="0" fontId="7" fillId="9" borderId="13" xfId="11" applyFill="1" applyBorder="1">
      <alignment horizontal="center" vertical="center"/>
    </xf>
    <xf numFmtId="9" fontId="4" fillId="9" borderId="13" xfId="2" applyFont="1" applyFill="1" applyBorder="1" applyAlignment="1">
      <alignment horizontal="center" vertical="center"/>
    </xf>
    <xf numFmtId="164" fontId="7" fillId="9" borderId="13" xfId="10" applyFill="1" applyBorder="1">
      <alignment horizontal="center" vertical="center"/>
    </xf>
    <xf numFmtId="0" fontId="5" fillId="13" borderId="11" xfId="0" applyFont="1" applyFill="1" applyBorder="1" applyAlignment="1">
      <alignment horizontal="left" vertical="center" indent="1"/>
    </xf>
    <xf numFmtId="0" fontId="7" fillId="13" borderId="11" xfId="11" applyFill="1" applyBorder="1">
      <alignment horizontal="center" vertical="center"/>
    </xf>
    <xf numFmtId="9" fontId="4" fillId="13" borderId="11" xfId="2" applyFont="1" applyFill="1" applyBorder="1" applyAlignment="1">
      <alignment horizontal="center" vertical="center"/>
    </xf>
    <xf numFmtId="164" fontId="0" fillId="13" borderId="11" xfId="0" applyNumberFormat="1" applyFill="1" applyBorder="1" applyAlignment="1">
      <alignment horizontal="center" vertical="center"/>
    </xf>
    <xf numFmtId="164" fontId="4" fillId="13" borderId="11" xfId="0" applyNumberFormat="1" applyFont="1" applyFill="1" applyBorder="1" applyAlignment="1">
      <alignment horizontal="center" vertical="center"/>
    </xf>
    <xf numFmtId="0" fontId="7" fillId="14" borderId="2" xfId="12" applyFill="1">
      <alignment horizontal="left" vertical="center" indent="2"/>
    </xf>
    <xf numFmtId="0" fontId="7" fillId="14" borderId="2" xfId="11" applyFill="1">
      <alignment horizontal="center" vertical="center"/>
    </xf>
    <xf numFmtId="9" fontId="4" fillId="14" borderId="2" xfId="2" applyFont="1" applyFill="1" applyBorder="1" applyAlignment="1">
      <alignment horizontal="center" vertical="center"/>
    </xf>
    <xf numFmtId="164" fontId="7" fillId="14" borderId="2" xfId="10" applyFill="1">
      <alignment horizontal="center" vertical="center"/>
    </xf>
    <xf numFmtId="0" fontId="7" fillId="14" borderId="13" xfId="11" applyFill="1" applyBorder="1">
      <alignment horizontal="center" vertical="center"/>
    </xf>
    <xf numFmtId="9" fontId="4" fillId="14" borderId="13" xfId="2" applyFont="1" applyFill="1" applyBorder="1" applyAlignment="1">
      <alignment horizontal="center" vertical="center"/>
    </xf>
    <xf numFmtId="164" fontId="7" fillId="14" borderId="13" xfId="10" applyFill="1" applyBorder="1">
      <alignment horizontal="center" vertical="center"/>
    </xf>
    <xf numFmtId="0" fontId="5" fillId="15" borderId="11" xfId="0" applyFont="1" applyFill="1" applyBorder="1" applyAlignment="1">
      <alignment horizontal="left" vertical="center" indent="1"/>
    </xf>
    <xf numFmtId="0" fontId="7" fillId="15" borderId="11" xfId="11" applyFill="1" applyBorder="1">
      <alignment horizontal="center" vertical="center"/>
    </xf>
    <xf numFmtId="9" fontId="4" fillId="15" borderId="11" xfId="2" applyFont="1" applyFill="1" applyBorder="1" applyAlignment="1">
      <alignment horizontal="center" vertical="center"/>
    </xf>
    <xf numFmtId="164" fontId="0" fillId="15" borderId="11" xfId="0" applyNumberFormat="1" applyFill="1" applyBorder="1" applyAlignment="1">
      <alignment horizontal="center" vertical="center"/>
    </xf>
    <xf numFmtId="164" fontId="4" fillId="15" borderId="11" xfId="0" applyNumberFormat="1" applyFont="1" applyFill="1" applyBorder="1" applyAlignment="1">
      <alignment horizontal="center" vertical="center"/>
    </xf>
    <xf numFmtId="0" fontId="7" fillId="16" borderId="2" xfId="12" applyFill="1">
      <alignment horizontal="left" vertical="center" indent="2"/>
    </xf>
    <xf numFmtId="0" fontId="7" fillId="16" borderId="2" xfId="11" applyFill="1">
      <alignment horizontal="center" vertical="center"/>
    </xf>
    <xf numFmtId="9" fontId="4" fillId="16" borderId="2" xfId="2" applyFont="1" applyFill="1" applyBorder="1" applyAlignment="1">
      <alignment horizontal="center" vertical="center"/>
    </xf>
    <xf numFmtId="164" fontId="7" fillId="16" borderId="2" xfId="10" applyFill="1">
      <alignment horizontal="center" vertical="center"/>
    </xf>
    <xf numFmtId="0" fontId="7" fillId="16" borderId="13" xfId="11" applyFill="1" applyBorder="1">
      <alignment horizontal="center" vertical="center"/>
    </xf>
    <xf numFmtId="9" fontId="4" fillId="16" borderId="13" xfId="2" applyFont="1" applyFill="1" applyBorder="1" applyAlignment="1">
      <alignment horizontal="center" vertical="center"/>
    </xf>
    <xf numFmtId="164" fontId="7" fillId="16" borderId="13" xfId="10" applyFill="1" applyBorder="1">
      <alignment horizontal="center" vertical="center"/>
    </xf>
    <xf numFmtId="0" fontId="5" fillId="17" borderId="11" xfId="0" applyFont="1" applyFill="1" applyBorder="1" applyAlignment="1">
      <alignment horizontal="left" vertical="center" indent="1"/>
    </xf>
    <xf numFmtId="0" fontId="7" fillId="17" borderId="11" xfId="11" applyFill="1" applyBorder="1">
      <alignment horizontal="center" vertical="center"/>
    </xf>
    <xf numFmtId="9" fontId="4" fillId="17" borderId="11" xfId="2" applyFont="1" applyFill="1" applyBorder="1" applyAlignment="1">
      <alignment horizontal="center" vertical="center"/>
    </xf>
    <xf numFmtId="164" fontId="0" fillId="17" borderId="11" xfId="0" applyNumberFormat="1" applyFill="1" applyBorder="1" applyAlignment="1">
      <alignment horizontal="center" vertical="center"/>
    </xf>
    <xf numFmtId="164" fontId="4" fillId="17" borderId="11" xfId="0" applyNumberFormat="1" applyFont="1" applyFill="1" applyBorder="1" applyAlignment="1">
      <alignment horizontal="center" vertical="center"/>
    </xf>
    <xf numFmtId="0" fontId="7" fillId="18" borderId="2" xfId="12" applyFill="1">
      <alignment horizontal="left" vertical="center" indent="2"/>
    </xf>
    <xf numFmtId="0" fontId="7" fillId="18" borderId="2" xfId="11" applyFill="1">
      <alignment horizontal="center" vertical="center"/>
    </xf>
    <xf numFmtId="9" fontId="4" fillId="18" borderId="2" xfId="2" applyFont="1" applyFill="1" applyBorder="1" applyAlignment="1">
      <alignment horizontal="center" vertical="center"/>
    </xf>
    <xf numFmtId="164" fontId="7" fillId="18" borderId="2" xfId="10" applyFill="1">
      <alignment horizontal="center" vertical="center"/>
    </xf>
    <xf numFmtId="0" fontId="0" fillId="9" borderId="13" xfId="12" applyFont="1" applyFill="1" applyBorder="1">
      <alignment horizontal="left" vertical="center" indent="2"/>
    </xf>
    <xf numFmtId="0" fontId="0" fillId="14" borderId="13" xfId="12" applyFont="1" applyFill="1" applyBorder="1">
      <alignment horizontal="left" vertical="center" indent="2"/>
    </xf>
    <xf numFmtId="0" fontId="0" fillId="16" borderId="13" xfId="12" applyFont="1" applyFill="1" applyBorder="1">
      <alignment horizontal="left" vertical="center" indent="2"/>
    </xf>
    <xf numFmtId="0" fontId="0" fillId="18" borderId="2" xfId="12" applyFont="1" applyFill="1">
      <alignment horizontal="left" vertical="center" indent="2"/>
    </xf>
    <xf numFmtId="0" fontId="21" fillId="0" borderId="0" xfId="0" applyFont="1"/>
    <xf numFmtId="0" fontId="0" fillId="2" borderId="9" xfId="0" applyFill="1" applyBorder="1" applyAlignment="1">
      <alignment vertical="center"/>
    </xf>
    <xf numFmtId="0" fontId="0" fillId="2" borderId="14" xfId="0" applyFill="1" applyBorder="1" applyAlignment="1">
      <alignment vertical="center"/>
    </xf>
    <xf numFmtId="0" fontId="0" fillId="2" borderId="12" xfId="0" applyFill="1" applyBorder="1" applyAlignment="1">
      <alignment vertical="center"/>
    </xf>
    <xf numFmtId="0" fontId="0" fillId="2" borderId="16" xfId="0" applyFill="1" applyBorder="1" applyAlignment="1">
      <alignment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65"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4"/>
      <tableStyleElement type="headerRow" dxfId="123"/>
      <tableStyleElement type="totalRow" dxfId="122"/>
      <tableStyleElement type="firstColumn" dxfId="121"/>
      <tableStyleElement type="lastColumn" dxfId="120"/>
      <tableStyleElement type="firstRowStripe" dxfId="119"/>
      <tableStyleElement type="secondRowStripe" dxfId="118"/>
      <tableStyleElement type="firstColumnStripe" dxfId="117"/>
      <tableStyleElement type="secondColumnStripe" dxfId="1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57"/>
  <sheetViews>
    <sheetView showGridLines="0" tabSelected="1" showRuler="0" zoomScale="106" zoomScaleNormal="184" zoomScalePageLayoutView="70" workbookViewId="0">
      <pane ySplit="6" topLeftCell="A8" activePane="bottomLeft" state="frozen"/>
      <selection pane="bottomLeft" activeCell="B5" sqref="B5:G5"/>
    </sheetView>
  </sheetViews>
  <sheetFormatPr baseColWidth="10" defaultColWidth="8.83203125" defaultRowHeight="30" customHeight="1" x14ac:dyDescent="0.2"/>
  <cols>
    <col min="1" max="1" width="2.6640625" style="36"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120" width="2.5" customWidth="1"/>
  </cols>
  <sheetData>
    <row r="1" spans="1:120" ht="30" customHeight="1" x14ac:dyDescent="0.35">
      <c r="A1" s="37" t="s">
        <v>29</v>
      </c>
      <c r="B1" s="40" t="s">
        <v>38</v>
      </c>
      <c r="C1" s="1"/>
      <c r="D1" s="2"/>
      <c r="E1" s="4"/>
      <c r="F1" s="25"/>
      <c r="H1" s="2"/>
      <c r="I1" s="13" t="s">
        <v>41</v>
      </c>
    </row>
    <row r="2" spans="1:120" ht="30" customHeight="1" x14ac:dyDescent="0.25">
      <c r="A2" s="36" t="s">
        <v>25</v>
      </c>
      <c r="B2" s="41" t="s">
        <v>71</v>
      </c>
      <c r="I2" s="38" t="s">
        <v>70</v>
      </c>
    </row>
    <row r="3" spans="1:120" ht="30" customHeight="1" x14ac:dyDescent="0.25">
      <c r="A3" s="36" t="s">
        <v>30</v>
      </c>
      <c r="B3" s="41" t="s">
        <v>40</v>
      </c>
      <c r="C3" s="155" t="s">
        <v>2</v>
      </c>
      <c r="D3" s="156"/>
      <c r="E3" s="158">
        <v>45313</v>
      </c>
      <c r="F3" s="158"/>
      <c r="I3">
        <v>1</v>
      </c>
      <c r="P3">
        <v>2</v>
      </c>
      <c r="W3">
        <v>3</v>
      </c>
      <c r="AD3">
        <v>4</v>
      </c>
      <c r="AK3">
        <v>5</v>
      </c>
      <c r="AR3">
        <v>6</v>
      </c>
      <c r="AY3">
        <v>7</v>
      </c>
      <c r="BF3">
        <v>8</v>
      </c>
      <c r="BM3">
        <v>9</v>
      </c>
      <c r="BT3" s="147">
        <v>10</v>
      </c>
      <c r="CA3" s="147">
        <v>11</v>
      </c>
      <c r="CH3" s="147">
        <v>12</v>
      </c>
      <c r="CO3" s="147">
        <v>13</v>
      </c>
      <c r="CV3" s="147">
        <v>14</v>
      </c>
      <c r="DC3" s="147">
        <v>15</v>
      </c>
      <c r="DJ3" s="147">
        <v>16</v>
      </c>
    </row>
    <row r="4" spans="1:120" ht="30" customHeight="1" x14ac:dyDescent="0.2">
      <c r="A4" s="37" t="s">
        <v>31</v>
      </c>
      <c r="B4" s="42" t="s">
        <v>39</v>
      </c>
      <c r="C4" s="155" t="s">
        <v>9</v>
      </c>
      <c r="D4" s="156"/>
      <c r="E4" s="6">
        <v>1</v>
      </c>
      <c r="I4" s="152">
        <f>I5</f>
        <v>45313</v>
      </c>
      <c r="J4" s="153"/>
      <c r="K4" s="153"/>
      <c r="L4" s="153"/>
      <c r="M4" s="153"/>
      <c r="N4" s="153"/>
      <c r="O4" s="154"/>
      <c r="P4" s="152">
        <f>P5</f>
        <v>45320</v>
      </c>
      <c r="Q4" s="153"/>
      <c r="R4" s="153"/>
      <c r="S4" s="153"/>
      <c r="T4" s="153"/>
      <c r="U4" s="153"/>
      <c r="V4" s="154"/>
      <c r="W4" s="152">
        <f>W5</f>
        <v>45327</v>
      </c>
      <c r="X4" s="153"/>
      <c r="Y4" s="153"/>
      <c r="Z4" s="153"/>
      <c r="AA4" s="153"/>
      <c r="AB4" s="153"/>
      <c r="AC4" s="154"/>
      <c r="AD4" s="152">
        <f>AD5</f>
        <v>45334</v>
      </c>
      <c r="AE4" s="153"/>
      <c r="AF4" s="153"/>
      <c r="AG4" s="153"/>
      <c r="AH4" s="153"/>
      <c r="AI4" s="153"/>
      <c r="AJ4" s="154"/>
      <c r="AK4" s="152">
        <f>AK5</f>
        <v>45341</v>
      </c>
      <c r="AL4" s="153"/>
      <c r="AM4" s="153"/>
      <c r="AN4" s="153"/>
      <c r="AO4" s="153"/>
      <c r="AP4" s="153"/>
      <c r="AQ4" s="154"/>
      <c r="AR4" s="152">
        <f>AR5</f>
        <v>45348</v>
      </c>
      <c r="AS4" s="153"/>
      <c r="AT4" s="153"/>
      <c r="AU4" s="153"/>
      <c r="AV4" s="153"/>
      <c r="AW4" s="153"/>
      <c r="AX4" s="154"/>
      <c r="AY4" s="152">
        <f>AY5</f>
        <v>45355</v>
      </c>
      <c r="AZ4" s="153"/>
      <c r="BA4" s="153"/>
      <c r="BB4" s="153"/>
      <c r="BC4" s="153"/>
      <c r="BD4" s="153"/>
      <c r="BE4" s="154"/>
      <c r="BF4" s="152">
        <f>BF5</f>
        <v>45362</v>
      </c>
      <c r="BG4" s="153"/>
      <c r="BH4" s="153"/>
      <c r="BI4" s="153"/>
      <c r="BJ4" s="153"/>
      <c r="BK4" s="153"/>
      <c r="BL4" s="154"/>
      <c r="BM4" s="152">
        <f>BM5</f>
        <v>45369</v>
      </c>
      <c r="BN4" s="153"/>
      <c r="BO4" s="153"/>
      <c r="BP4" s="153"/>
      <c r="BQ4" s="153"/>
      <c r="BR4" s="153"/>
      <c r="BS4" s="154"/>
      <c r="BT4" s="152">
        <f>BT5</f>
        <v>45376</v>
      </c>
      <c r="BU4" s="153"/>
      <c r="BV4" s="153"/>
      <c r="BW4" s="153"/>
      <c r="BX4" s="153"/>
      <c r="BY4" s="153"/>
      <c r="BZ4" s="154"/>
      <c r="CA4" s="152">
        <f>CA5</f>
        <v>45383</v>
      </c>
      <c r="CB4" s="153"/>
      <c r="CC4" s="153"/>
      <c r="CD4" s="153"/>
      <c r="CE4" s="153"/>
      <c r="CF4" s="153"/>
      <c r="CG4" s="154"/>
      <c r="CH4" s="152">
        <f>CH5</f>
        <v>45390</v>
      </c>
      <c r="CI4" s="153"/>
      <c r="CJ4" s="153"/>
      <c r="CK4" s="153"/>
      <c r="CL4" s="153"/>
      <c r="CM4" s="153"/>
      <c r="CN4" s="154"/>
      <c r="CO4" s="152">
        <f>CO5</f>
        <v>45397</v>
      </c>
      <c r="CP4" s="153"/>
      <c r="CQ4" s="153"/>
      <c r="CR4" s="153"/>
      <c r="CS4" s="153"/>
      <c r="CT4" s="153"/>
      <c r="CU4" s="154"/>
      <c r="CV4" s="152">
        <f>CV5</f>
        <v>45404</v>
      </c>
      <c r="CW4" s="153"/>
      <c r="CX4" s="153"/>
      <c r="CY4" s="153"/>
      <c r="CZ4" s="153"/>
      <c r="DA4" s="153"/>
      <c r="DB4" s="154"/>
      <c r="DC4" s="152">
        <f>DC5</f>
        <v>45411</v>
      </c>
      <c r="DD4" s="153"/>
      <c r="DE4" s="153"/>
      <c r="DF4" s="153"/>
      <c r="DG4" s="153"/>
      <c r="DH4" s="153"/>
      <c r="DI4" s="154"/>
      <c r="DJ4" s="152">
        <f>DJ5</f>
        <v>45418</v>
      </c>
      <c r="DK4" s="153"/>
      <c r="DL4" s="153"/>
      <c r="DM4" s="153"/>
      <c r="DN4" s="153"/>
      <c r="DO4" s="153"/>
      <c r="DP4" s="154"/>
    </row>
    <row r="5" spans="1:120" ht="15" customHeight="1" x14ac:dyDescent="0.2">
      <c r="A5" s="37" t="s">
        <v>32</v>
      </c>
      <c r="B5" s="157"/>
      <c r="C5" s="157"/>
      <c r="D5" s="157"/>
      <c r="E5" s="157"/>
      <c r="F5" s="157"/>
      <c r="G5" s="157"/>
      <c r="I5" s="10">
        <f>Project_Start-WEEKDAY(Project_Start,1)+2+7*(Display_Week-1)</f>
        <v>45313</v>
      </c>
      <c r="J5" s="9">
        <f>I5+1</f>
        <v>45314</v>
      </c>
      <c r="K5" s="9">
        <f t="shared" ref="K5:AX5" si="0">J5+1</f>
        <v>45315</v>
      </c>
      <c r="L5" s="9">
        <f t="shared" si="0"/>
        <v>45316</v>
      </c>
      <c r="M5" s="9">
        <f t="shared" si="0"/>
        <v>45317</v>
      </c>
      <c r="N5" s="9">
        <f t="shared" si="0"/>
        <v>45318</v>
      </c>
      <c r="O5" s="11">
        <f t="shared" si="0"/>
        <v>45319</v>
      </c>
      <c r="P5" s="10">
        <f>O5+1</f>
        <v>45320</v>
      </c>
      <c r="Q5" s="9">
        <f>P5+1</f>
        <v>45321</v>
      </c>
      <c r="R5" s="9">
        <f t="shared" si="0"/>
        <v>45322</v>
      </c>
      <c r="S5" s="9">
        <f t="shared" si="0"/>
        <v>45323</v>
      </c>
      <c r="T5" s="9">
        <f t="shared" si="0"/>
        <v>45324</v>
      </c>
      <c r="U5" s="9">
        <f t="shared" si="0"/>
        <v>45325</v>
      </c>
      <c r="V5" s="11">
        <f t="shared" si="0"/>
        <v>45326</v>
      </c>
      <c r="W5" s="10">
        <f>V5+1</f>
        <v>45327</v>
      </c>
      <c r="X5" s="9">
        <f>W5+1</f>
        <v>45328</v>
      </c>
      <c r="Y5" s="9">
        <f t="shared" si="0"/>
        <v>45329</v>
      </c>
      <c r="Z5" s="9">
        <f t="shared" si="0"/>
        <v>45330</v>
      </c>
      <c r="AA5" s="9">
        <f t="shared" si="0"/>
        <v>45331</v>
      </c>
      <c r="AB5" s="9">
        <f t="shared" si="0"/>
        <v>45332</v>
      </c>
      <c r="AC5" s="11">
        <f t="shared" si="0"/>
        <v>45333</v>
      </c>
      <c r="AD5" s="10">
        <f>AC5+1</f>
        <v>45334</v>
      </c>
      <c r="AE5" s="9">
        <f>AD5+1</f>
        <v>45335</v>
      </c>
      <c r="AF5" s="9">
        <f t="shared" si="0"/>
        <v>45336</v>
      </c>
      <c r="AG5" s="9">
        <f t="shared" si="0"/>
        <v>45337</v>
      </c>
      <c r="AH5" s="9">
        <f t="shared" si="0"/>
        <v>45338</v>
      </c>
      <c r="AI5" s="9">
        <f t="shared" si="0"/>
        <v>45339</v>
      </c>
      <c r="AJ5" s="11">
        <f t="shared" si="0"/>
        <v>45340</v>
      </c>
      <c r="AK5" s="10">
        <f>AJ5+1</f>
        <v>45341</v>
      </c>
      <c r="AL5" s="9">
        <f>AK5+1</f>
        <v>45342</v>
      </c>
      <c r="AM5" s="9">
        <f t="shared" si="0"/>
        <v>45343</v>
      </c>
      <c r="AN5" s="9">
        <f t="shared" si="0"/>
        <v>45344</v>
      </c>
      <c r="AO5" s="9">
        <f t="shared" si="0"/>
        <v>45345</v>
      </c>
      <c r="AP5" s="9">
        <f t="shared" si="0"/>
        <v>45346</v>
      </c>
      <c r="AQ5" s="11">
        <f t="shared" si="0"/>
        <v>45347</v>
      </c>
      <c r="AR5" s="10">
        <f>AQ5+1</f>
        <v>45348</v>
      </c>
      <c r="AS5" s="9">
        <f>AR5+1</f>
        <v>45349</v>
      </c>
      <c r="AT5" s="9">
        <f t="shared" si="0"/>
        <v>45350</v>
      </c>
      <c r="AU5" s="9">
        <f t="shared" si="0"/>
        <v>45351</v>
      </c>
      <c r="AV5" s="9">
        <f t="shared" si="0"/>
        <v>45352</v>
      </c>
      <c r="AW5" s="9">
        <f t="shared" si="0"/>
        <v>45353</v>
      </c>
      <c r="AX5" s="11">
        <f t="shared" si="0"/>
        <v>45354</v>
      </c>
      <c r="AY5" s="10">
        <f>AX5+1</f>
        <v>45355</v>
      </c>
      <c r="AZ5" s="9">
        <f>AY5+1</f>
        <v>45356</v>
      </c>
      <c r="BA5" s="9">
        <f t="shared" ref="BA5:BE5" si="1">AZ5+1</f>
        <v>45357</v>
      </c>
      <c r="BB5" s="9">
        <f t="shared" si="1"/>
        <v>45358</v>
      </c>
      <c r="BC5" s="9">
        <f t="shared" si="1"/>
        <v>45359</v>
      </c>
      <c r="BD5" s="9">
        <f t="shared" si="1"/>
        <v>45360</v>
      </c>
      <c r="BE5" s="11">
        <f t="shared" si="1"/>
        <v>45361</v>
      </c>
      <c r="BF5" s="10">
        <f>BE5+1</f>
        <v>45362</v>
      </c>
      <c r="BG5" s="9">
        <f>BF5+1</f>
        <v>45363</v>
      </c>
      <c r="BH5" s="9">
        <f t="shared" ref="BH5:BL5" si="2">BG5+1</f>
        <v>45364</v>
      </c>
      <c r="BI5" s="9">
        <f t="shared" si="2"/>
        <v>45365</v>
      </c>
      <c r="BJ5" s="9">
        <f t="shared" si="2"/>
        <v>45366</v>
      </c>
      <c r="BK5" s="9">
        <f t="shared" si="2"/>
        <v>45367</v>
      </c>
      <c r="BL5" s="11">
        <f t="shared" si="2"/>
        <v>45368</v>
      </c>
      <c r="BM5" s="10">
        <f>BL5+1</f>
        <v>45369</v>
      </c>
      <c r="BN5" s="9">
        <f>BM5+1</f>
        <v>45370</v>
      </c>
      <c r="BO5" s="9">
        <f t="shared" ref="BO5" si="3">BN5+1</f>
        <v>45371</v>
      </c>
      <c r="BP5" s="9">
        <f t="shared" ref="BP5" si="4">BO5+1</f>
        <v>45372</v>
      </c>
      <c r="BQ5" s="9">
        <f t="shared" ref="BQ5" si="5">BP5+1</f>
        <v>45373</v>
      </c>
      <c r="BR5" s="9">
        <f t="shared" ref="BR5" si="6">BQ5+1</f>
        <v>45374</v>
      </c>
      <c r="BS5" s="11">
        <f t="shared" ref="BS5" si="7">BR5+1</f>
        <v>45375</v>
      </c>
      <c r="BT5" s="10">
        <f>BS5+1</f>
        <v>45376</v>
      </c>
      <c r="BU5" s="9">
        <f>BT5+1</f>
        <v>45377</v>
      </c>
      <c r="BV5" s="9">
        <f t="shared" ref="BV5" si="8">BU5+1</f>
        <v>45378</v>
      </c>
      <c r="BW5" s="9">
        <f t="shared" ref="BW5" si="9">BV5+1</f>
        <v>45379</v>
      </c>
      <c r="BX5" s="9">
        <f t="shared" ref="BX5" si="10">BW5+1</f>
        <v>45380</v>
      </c>
      <c r="BY5" s="9">
        <f t="shared" ref="BY5" si="11">BX5+1</f>
        <v>45381</v>
      </c>
      <c r="BZ5" s="11">
        <f t="shared" ref="BZ5" si="12">BY5+1</f>
        <v>45382</v>
      </c>
      <c r="CA5" s="10">
        <f>BZ5+1</f>
        <v>45383</v>
      </c>
      <c r="CB5" s="9">
        <f>CA5+1</f>
        <v>45384</v>
      </c>
      <c r="CC5" s="9">
        <f t="shared" ref="CC5" si="13">CB5+1</f>
        <v>45385</v>
      </c>
      <c r="CD5" s="9">
        <f t="shared" ref="CD5" si="14">CC5+1</f>
        <v>45386</v>
      </c>
      <c r="CE5" s="9">
        <f t="shared" ref="CE5" si="15">CD5+1</f>
        <v>45387</v>
      </c>
      <c r="CF5" s="9">
        <f t="shared" ref="CF5" si="16">CE5+1</f>
        <v>45388</v>
      </c>
      <c r="CG5" s="11">
        <f t="shared" ref="CG5" si="17">CF5+1</f>
        <v>45389</v>
      </c>
      <c r="CH5" s="10">
        <f>CG5+1</f>
        <v>45390</v>
      </c>
      <c r="CI5" s="9">
        <f>CH5+1</f>
        <v>45391</v>
      </c>
      <c r="CJ5" s="9">
        <f t="shared" ref="CJ5" si="18">CI5+1</f>
        <v>45392</v>
      </c>
      <c r="CK5" s="9">
        <f t="shared" ref="CK5" si="19">CJ5+1</f>
        <v>45393</v>
      </c>
      <c r="CL5" s="9">
        <f t="shared" ref="CL5" si="20">CK5+1</f>
        <v>45394</v>
      </c>
      <c r="CM5" s="9">
        <f t="shared" ref="CM5" si="21">CL5+1</f>
        <v>45395</v>
      </c>
      <c r="CN5" s="11">
        <f t="shared" ref="CN5" si="22">CM5+1</f>
        <v>45396</v>
      </c>
      <c r="CO5" s="10">
        <f>CN5+1</f>
        <v>45397</v>
      </c>
      <c r="CP5" s="9">
        <f>CO5+1</f>
        <v>45398</v>
      </c>
      <c r="CQ5" s="9">
        <f t="shared" ref="CQ5" si="23">CP5+1</f>
        <v>45399</v>
      </c>
      <c r="CR5" s="9">
        <f t="shared" ref="CR5" si="24">CQ5+1</f>
        <v>45400</v>
      </c>
      <c r="CS5" s="9">
        <f t="shared" ref="CS5" si="25">CR5+1</f>
        <v>45401</v>
      </c>
      <c r="CT5" s="9">
        <f t="shared" ref="CT5" si="26">CS5+1</f>
        <v>45402</v>
      </c>
      <c r="CU5" s="11">
        <f t="shared" ref="CU5" si="27">CT5+1</f>
        <v>45403</v>
      </c>
      <c r="CV5" s="10">
        <f>CU5+1</f>
        <v>45404</v>
      </c>
      <c r="CW5" s="9">
        <f>CV5+1</f>
        <v>45405</v>
      </c>
      <c r="CX5" s="9">
        <f t="shared" ref="CX5" si="28">CW5+1</f>
        <v>45406</v>
      </c>
      <c r="CY5" s="9">
        <f t="shared" ref="CY5" si="29">CX5+1</f>
        <v>45407</v>
      </c>
      <c r="CZ5" s="9">
        <f t="shared" ref="CZ5" si="30">CY5+1</f>
        <v>45408</v>
      </c>
      <c r="DA5" s="9">
        <f t="shared" ref="DA5" si="31">CZ5+1</f>
        <v>45409</v>
      </c>
      <c r="DB5" s="11">
        <f t="shared" ref="DB5" si="32">DA5+1</f>
        <v>45410</v>
      </c>
      <c r="DC5" s="10">
        <f>DB5+1</f>
        <v>45411</v>
      </c>
      <c r="DD5" s="9">
        <f>DC5+1</f>
        <v>45412</v>
      </c>
      <c r="DE5" s="9">
        <f t="shared" ref="DE5" si="33">DD5+1</f>
        <v>45413</v>
      </c>
      <c r="DF5" s="9">
        <f t="shared" ref="DF5" si="34">DE5+1</f>
        <v>45414</v>
      </c>
      <c r="DG5" s="9">
        <f t="shared" ref="DG5" si="35">DF5+1</f>
        <v>45415</v>
      </c>
      <c r="DH5" s="9">
        <f t="shared" ref="DH5" si="36">DG5+1</f>
        <v>45416</v>
      </c>
      <c r="DI5" s="11">
        <f t="shared" ref="DI5" si="37">DH5+1</f>
        <v>45417</v>
      </c>
      <c r="DJ5" s="10">
        <f>DI5+1</f>
        <v>45418</v>
      </c>
      <c r="DK5" s="9">
        <f>DJ5+1</f>
        <v>45419</v>
      </c>
      <c r="DL5" s="9">
        <f t="shared" ref="DL5" si="38">DK5+1</f>
        <v>45420</v>
      </c>
      <c r="DM5" s="9">
        <f t="shared" ref="DM5" si="39">DL5+1</f>
        <v>45421</v>
      </c>
      <c r="DN5" s="9">
        <f t="shared" ref="DN5" si="40">DM5+1</f>
        <v>45422</v>
      </c>
      <c r="DO5" s="9">
        <f t="shared" ref="DO5" si="41">DN5+1</f>
        <v>45423</v>
      </c>
      <c r="DP5" s="11">
        <f t="shared" ref="DP5" si="42">DO5+1</f>
        <v>45424</v>
      </c>
    </row>
    <row r="6" spans="1:120" ht="30" customHeight="1" thickBot="1" x14ac:dyDescent="0.25">
      <c r="A6" s="37" t="s">
        <v>33</v>
      </c>
      <c r="B6" s="7" t="s">
        <v>10</v>
      </c>
      <c r="C6" s="8" t="s">
        <v>4</v>
      </c>
      <c r="D6" s="8" t="s">
        <v>3</v>
      </c>
      <c r="E6" s="8" t="s">
        <v>6</v>
      </c>
      <c r="F6" s="8" t="s">
        <v>7</v>
      </c>
      <c r="G6" s="8"/>
      <c r="H6" s="8" t="s">
        <v>8</v>
      </c>
      <c r="I6" s="12" t="str">
        <f t="shared" ref="I6" si="43">LEFT(TEXT(I5,"ddd"),1)</f>
        <v>M</v>
      </c>
      <c r="J6" s="12" t="str">
        <f t="shared" ref="J6:AR6" si="44">LEFT(TEXT(J5,"ddd"),1)</f>
        <v>T</v>
      </c>
      <c r="K6" s="12" t="str">
        <f t="shared" si="44"/>
        <v>W</v>
      </c>
      <c r="L6" s="12" t="str">
        <f t="shared" si="44"/>
        <v>T</v>
      </c>
      <c r="M6" s="12" t="str">
        <f t="shared" si="44"/>
        <v>F</v>
      </c>
      <c r="N6" s="12" t="str">
        <f t="shared" si="44"/>
        <v>S</v>
      </c>
      <c r="O6" s="12" t="str">
        <f t="shared" si="44"/>
        <v>S</v>
      </c>
      <c r="P6" s="12" t="str">
        <f t="shared" si="44"/>
        <v>M</v>
      </c>
      <c r="Q6" s="12" t="str">
        <f t="shared" si="44"/>
        <v>T</v>
      </c>
      <c r="R6" s="12" t="str">
        <f t="shared" si="44"/>
        <v>W</v>
      </c>
      <c r="S6" s="12" t="str">
        <f t="shared" si="44"/>
        <v>T</v>
      </c>
      <c r="T6" s="12" t="str">
        <f t="shared" si="44"/>
        <v>F</v>
      </c>
      <c r="U6" s="12" t="str">
        <f t="shared" si="44"/>
        <v>S</v>
      </c>
      <c r="V6" s="12" t="str">
        <f t="shared" si="44"/>
        <v>S</v>
      </c>
      <c r="W6" s="12" t="str">
        <f t="shared" si="44"/>
        <v>M</v>
      </c>
      <c r="X6" s="12" t="str">
        <f t="shared" si="44"/>
        <v>T</v>
      </c>
      <c r="Y6" s="12" t="str">
        <f t="shared" si="44"/>
        <v>W</v>
      </c>
      <c r="Z6" s="12" t="str">
        <f t="shared" si="44"/>
        <v>T</v>
      </c>
      <c r="AA6" s="12" t="str">
        <f t="shared" si="44"/>
        <v>F</v>
      </c>
      <c r="AB6" s="12" t="str">
        <f t="shared" si="44"/>
        <v>S</v>
      </c>
      <c r="AC6" s="12" t="str">
        <f t="shared" si="44"/>
        <v>S</v>
      </c>
      <c r="AD6" s="12" t="str">
        <f t="shared" si="44"/>
        <v>M</v>
      </c>
      <c r="AE6" s="12" t="str">
        <f t="shared" si="44"/>
        <v>T</v>
      </c>
      <c r="AF6" s="12" t="str">
        <f t="shared" si="44"/>
        <v>W</v>
      </c>
      <c r="AG6" s="12" t="str">
        <f t="shared" si="44"/>
        <v>T</v>
      </c>
      <c r="AH6" s="12" t="str">
        <f t="shared" si="44"/>
        <v>F</v>
      </c>
      <c r="AI6" s="12" t="str">
        <f t="shared" si="44"/>
        <v>S</v>
      </c>
      <c r="AJ6" s="12" t="str">
        <f t="shared" si="44"/>
        <v>S</v>
      </c>
      <c r="AK6" s="12" t="str">
        <f t="shared" si="44"/>
        <v>M</v>
      </c>
      <c r="AL6" s="12" t="str">
        <f t="shared" si="44"/>
        <v>T</v>
      </c>
      <c r="AM6" s="12" t="str">
        <f t="shared" si="44"/>
        <v>W</v>
      </c>
      <c r="AN6" s="12" t="str">
        <f t="shared" si="44"/>
        <v>T</v>
      </c>
      <c r="AO6" s="12" t="str">
        <f t="shared" si="44"/>
        <v>F</v>
      </c>
      <c r="AP6" s="12" t="str">
        <f t="shared" si="44"/>
        <v>S</v>
      </c>
      <c r="AQ6" s="12" t="str">
        <f t="shared" si="44"/>
        <v>S</v>
      </c>
      <c r="AR6" s="12" t="str">
        <f t="shared" si="44"/>
        <v>M</v>
      </c>
      <c r="AS6" s="12" t="str">
        <f t="shared" ref="AS6:BL6" si="45">LEFT(TEXT(AS5,"ddd"),1)</f>
        <v>T</v>
      </c>
      <c r="AT6" s="12" t="str">
        <f t="shared" si="45"/>
        <v>W</v>
      </c>
      <c r="AU6" s="12" t="str">
        <f t="shared" si="45"/>
        <v>T</v>
      </c>
      <c r="AV6" s="12" t="str">
        <f t="shared" si="45"/>
        <v>F</v>
      </c>
      <c r="AW6" s="12" t="str">
        <f t="shared" si="45"/>
        <v>S</v>
      </c>
      <c r="AX6" s="12" t="str">
        <f t="shared" si="45"/>
        <v>S</v>
      </c>
      <c r="AY6" s="12" t="str">
        <f t="shared" si="45"/>
        <v>M</v>
      </c>
      <c r="AZ6" s="12" t="str">
        <f t="shared" si="45"/>
        <v>T</v>
      </c>
      <c r="BA6" s="12" t="str">
        <f t="shared" si="45"/>
        <v>W</v>
      </c>
      <c r="BB6" s="12" t="str">
        <f t="shared" si="45"/>
        <v>T</v>
      </c>
      <c r="BC6" s="12" t="str">
        <f t="shared" si="45"/>
        <v>F</v>
      </c>
      <c r="BD6" s="12" t="str">
        <f t="shared" si="45"/>
        <v>S</v>
      </c>
      <c r="BE6" s="12" t="str">
        <f t="shared" si="45"/>
        <v>S</v>
      </c>
      <c r="BF6" s="12" t="str">
        <f t="shared" si="45"/>
        <v>M</v>
      </c>
      <c r="BG6" s="12" t="str">
        <f t="shared" si="45"/>
        <v>T</v>
      </c>
      <c r="BH6" s="12" t="str">
        <f t="shared" si="45"/>
        <v>W</v>
      </c>
      <c r="BI6" s="12" t="str">
        <f t="shared" si="45"/>
        <v>T</v>
      </c>
      <c r="BJ6" s="12" t="str">
        <f t="shared" si="45"/>
        <v>F</v>
      </c>
      <c r="BK6" s="12" t="str">
        <f t="shared" si="45"/>
        <v>S</v>
      </c>
      <c r="BL6" s="12" t="str">
        <f t="shared" si="45"/>
        <v>S</v>
      </c>
      <c r="BM6" s="12" t="str">
        <f t="shared" ref="BM6:BS6" si="46">LEFT(TEXT(BM5,"ddd"),1)</f>
        <v>M</v>
      </c>
      <c r="BN6" s="12" t="str">
        <f t="shared" si="46"/>
        <v>T</v>
      </c>
      <c r="BO6" s="12" t="str">
        <f t="shared" si="46"/>
        <v>W</v>
      </c>
      <c r="BP6" s="12" t="str">
        <f t="shared" si="46"/>
        <v>T</v>
      </c>
      <c r="BQ6" s="12" t="str">
        <f t="shared" si="46"/>
        <v>F</v>
      </c>
      <c r="BR6" s="12" t="str">
        <f t="shared" si="46"/>
        <v>S</v>
      </c>
      <c r="BS6" s="12" t="str">
        <f t="shared" si="46"/>
        <v>S</v>
      </c>
      <c r="BT6" s="12" t="str">
        <f t="shared" ref="BT6:DB6" si="47">LEFT(TEXT(BT5,"ddd"),1)</f>
        <v>M</v>
      </c>
      <c r="BU6" s="12" t="str">
        <f t="shared" si="47"/>
        <v>T</v>
      </c>
      <c r="BV6" s="12" t="str">
        <f t="shared" si="47"/>
        <v>W</v>
      </c>
      <c r="BW6" s="12" t="str">
        <f t="shared" si="47"/>
        <v>T</v>
      </c>
      <c r="BX6" s="12" t="str">
        <f t="shared" si="47"/>
        <v>F</v>
      </c>
      <c r="BY6" s="12" t="str">
        <f t="shared" si="47"/>
        <v>S</v>
      </c>
      <c r="BZ6" s="12" t="str">
        <f t="shared" si="47"/>
        <v>S</v>
      </c>
      <c r="CA6" s="12" t="str">
        <f t="shared" si="47"/>
        <v>M</v>
      </c>
      <c r="CB6" s="12" t="str">
        <f t="shared" si="47"/>
        <v>T</v>
      </c>
      <c r="CC6" s="12" t="str">
        <f t="shared" si="47"/>
        <v>W</v>
      </c>
      <c r="CD6" s="12" t="str">
        <f t="shared" si="47"/>
        <v>T</v>
      </c>
      <c r="CE6" s="12" t="str">
        <f t="shared" si="47"/>
        <v>F</v>
      </c>
      <c r="CF6" s="12" t="str">
        <f t="shared" si="47"/>
        <v>S</v>
      </c>
      <c r="CG6" s="12" t="str">
        <f t="shared" si="47"/>
        <v>S</v>
      </c>
      <c r="CH6" s="12" t="str">
        <f t="shared" si="47"/>
        <v>M</v>
      </c>
      <c r="CI6" s="12" t="str">
        <f t="shared" si="47"/>
        <v>T</v>
      </c>
      <c r="CJ6" s="12" t="str">
        <f t="shared" si="47"/>
        <v>W</v>
      </c>
      <c r="CK6" s="12" t="str">
        <f t="shared" si="47"/>
        <v>T</v>
      </c>
      <c r="CL6" s="12" t="str">
        <f t="shared" si="47"/>
        <v>F</v>
      </c>
      <c r="CM6" s="12" t="str">
        <f t="shared" si="47"/>
        <v>S</v>
      </c>
      <c r="CN6" s="12" t="str">
        <f t="shared" si="47"/>
        <v>S</v>
      </c>
      <c r="CO6" s="12" t="str">
        <f t="shared" si="47"/>
        <v>M</v>
      </c>
      <c r="CP6" s="12" t="str">
        <f t="shared" si="47"/>
        <v>T</v>
      </c>
      <c r="CQ6" s="12" t="str">
        <f t="shared" si="47"/>
        <v>W</v>
      </c>
      <c r="CR6" s="12" t="str">
        <f t="shared" si="47"/>
        <v>T</v>
      </c>
      <c r="CS6" s="12" t="str">
        <f t="shared" si="47"/>
        <v>F</v>
      </c>
      <c r="CT6" s="12" t="str">
        <f t="shared" si="47"/>
        <v>S</v>
      </c>
      <c r="CU6" s="12" t="str">
        <f t="shared" si="47"/>
        <v>S</v>
      </c>
      <c r="CV6" s="12" t="str">
        <f t="shared" si="47"/>
        <v>M</v>
      </c>
      <c r="CW6" s="12" t="str">
        <f t="shared" si="47"/>
        <v>T</v>
      </c>
      <c r="CX6" s="12" t="str">
        <f t="shared" si="47"/>
        <v>W</v>
      </c>
      <c r="CY6" s="12" t="str">
        <f t="shared" si="47"/>
        <v>T</v>
      </c>
      <c r="CZ6" s="12" t="str">
        <f t="shared" si="47"/>
        <v>F</v>
      </c>
      <c r="DA6" s="12" t="str">
        <f t="shared" si="47"/>
        <v>S</v>
      </c>
      <c r="DB6" s="12" t="str">
        <f t="shared" si="47"/>
        <v>S</v>
      </c>
      <c r="DC6" s="12" t="str">
        <f t="shared" ref="DC6:DI6" si="48">LEFT(TEXT(DC5,"ddd"),1)</f>
        <v>M</v>
      </c>
      <c r="DD6" s="12" t="str">
        <f t="shared" si="48"/>
        <v>T</v>
      </c>
      <c r="DE6" s="12" t="str">
        <f t="shared" si="48"/>
        <v>W</v>
      </c>
      <c r="DF6" s="12" t="str">
        <f t="shared" si="48"/>
        <v>T</v>
      </c>
      <c r="DG6" s="12" t="str">
        <f t="shared" si="48"/>
        <v>F</v>
      </c>
      <c r="DH6" s="12" t="str">
        <f t="shared" si="48"/>
        <v>S</v>
      </c>
      <c r="DI6" s="12" t="str">
        <f t="shared" si="48"/>
        <v>S</v>
      </c>
      <c r="DJ6" s="12" t="str">
        <f t="shared" ref="DJ6:DP6" si="49">LEFT(TEXT(DJ5,"ddd"),1)</f>
        <v>M</v>
      </c>
      <c r="DK6" s="12" t="str">
        <f t="shared" si="49"/>
        <v>T</v>
      </c>
      <c r="DL6" s="12" t="str">
        <f t="shared" si="49"/>
        <v>W</v>
      </c>
      <c r="DM6" s="12" t="str">
        <f t="shared" si="49"/>
        <v>T</v>
      </c>
      <c r="DN6" s="12" t="str">
        <f t="shared" si="49"/>
        <v>F</v>
      </c>
      <c r="DO6" s="12" t="str">
        <f t="shared" si="49"/>
        <v>S</v>
      </c>
      <c r="DP6" s="12" t="str">
        <f t="shared" si="49"/>
        <v>S</v>
      </c>
    </row>
    <row r="7" spans="1:120" ht="30" hidden="1" customHeight="1" thickBot="1" x14ac:dyDescent="0.25">
      <c r="A7" s="36" t="s">
        <v>28</v>
      </c>
      <c r="C7" s="39"/>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120" s="3" customFormat="1" ht="30" customHeight="1" thickBot="1" x14ac:dyDescent="0.25">
      <c r="A8" s="37" t="s">
        <v>34</v>
      </c>
      <c r="B8" s="15" t="s">
        <v>42</v>
      </c>
      <c r="C8" s="47"/>
      <c r="D8" s="16"/>
      <c r="E8" s="17"/>
      <c r="F8" s="18"/>
      <c r="G8" s="14"/>
      <c r="H8" s="14" t="str">
        <f t="shared" ref="H8:H57" si="50">IF(OR(ISBLANK(task_start),ISBLANK(task_end)),"",task_end-task_start+1)</f>
        <v/>
      </c>
      <c r="I8" s="23"/>
      <c r="J8" s="23"/>
      <c r="K8" s="23"/>
      <c r="L8" s="23"/>
      <c r="M8" s="23"/>
      <c r="N8" s="148"/>
      <c r="O8" s="148"/>
      <c r="P8" s="23"/>
      <c r="Q8" s="23"/>
      <c r="R8" s="23"/>
      <c r="S8" s="23"/>
      <c r="T8" s="23"/>
      <c r="U8" s="148"/>
      <c r="V8" s="148"/>
      <c r="W8" s="23"/>
      <c r="X8" s="23"/>
      <c r="Y8" s="23"/>
      <c r="Z8" s="23"/>
      <c r="AA8" s="23"/>
      <c r="AB8" s="148"/>
      <c r="AC8" s="148"/>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row>
    <row r="9" spans="1:120" s="3" customFormat="1" ht="30" customHeight="1" thickBot="1" x14ac:dyDescent="0.25">
      <c r="A9" s="37" t="s">
        <v>35</v>
      </c>
      <c r="B9" s="53" t="s">
        <v>52</v>
      </c>
      <c r="C9" s="48"/>
      <c r="D9" s="19">
        <v>0</v>
      </c>
      <c r="E9" s="43">
        <f>Project_Start</f>
        <v>45313</v>
      </c>
      <c r="F9" s="43">
        <f>E9+2</f>
        <v>45315</v>
      </c>
      <c r="G9" s="14"/>
      <c r="H9" s="14">
        <f t="shared" si="50"/>
        <v>3</v>
      </c>
      <c r="I9" s="23"/>
      <c r="J9" s="23"/>
      <c r="K9" s="23"/>
      <c r="L9" s="23"/>
      <c r="M9" s="23"/>
      <c r="N9" s="148"/>
      <c r="O9" s="148"/>
      <c r="P9" s="23"/>
      <c r="Q9" s="23"/>
      <c r="R9" s="23"/>
      <c r="S9" s="23"/>
      <c r="T9" s="23"/>
      <c r="U9" s="148"/>
      <c r="V9" s="148"/>
      <c r="W9" s="23"/>
      <c r="X9" s="23"/>
      <c r="Y9" s="23"/>
      <c r="Z9" s="23"/>
      <c r="AA9" s="23"/>
      <c r="AB9" s="148"/>
      <c r="AC9" s="148"/>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row>
    <row r="10" spans="1:120" s="3" customFormat="1" ht="30" customHeight="1" thickBot="1" x14ac:dyDescent="0.25">
      <c r="A10" s="37" t="s">
        <v>36</v>
      </c>
      <c r="B10" s="53" t="s">
        <v>43</v>
      </c>
      <c r="C10" s="48"/>
      <c r="D10" s="19">
        <v>0</v>
      </c>
      <c r="E10" s="43">
        <f>Project_Start+2</f>
        <v>45315</v>
      </c>
      <c r="F10" s="43">
        <f>E10</f>
        <v>45315</v>
      </c>
      <c r="G10" s="14"/>
      <c r="H10" s="14">
        <f t="shared" si="50"/>
        <v>1</v>
      </c>
      <c r="I10" s="23"/>
      <c r="J10" s="23"/>
      <c r="K10" s="23"/>
      <c r="L10" s="23"/>
      <c r="M10" s="23"/>
      <c r="N10" s="148"/>
      <c r="O10" s="148"/>
      <c r="P10" s="23"/>
      <c r="Q10" s="23"/>
      <c r="R10" s="23"/>
      <c r="S10" s="23"/>
      <c r="T10" s="23"/>
      <c r="U10" s="148"/>
      <c r="V10" s="148"/>
      <c r="W10" s="23"/>
      <c r="X10" s="23"/>
      <c r="Y10" s="23"/>
      <c r="Z10" s="23"/>
      <c r="AA10" s="23"/>
      <c r="AB10" s="148"/>
      <c r="AC10" s="148"/>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row>
    <row r="11" spans="1:120" s="3" customFormat="1" ht="30" customHeight="1" thickBot="1" x14ac:dyDescent="0.25">
      <c r="A11" s="37"/>
      <c r="B11" s="53" t="s">
        <v>50</v>
      </c>
      <c r="C11" s="48"/>
      <c r="D11" s="19">
        <v>0</v>
      </c>
      <c r="E11" s="43">
        <f>F9+1</f>
        <v>45316</v>
      </c>
      <c r="F11" s="43">
        <f>E11+1</f>
        <v>45317</v>
      </c>
      <c r="G11" s="14"/>
      <c r="H11" s="14"/>
      <c r="I11" s="23"/>
      <c r="J11" s="23"/>
      <c r="K11" s="23"/>
      <c r="L11" s="23"/>
      <c r="M11" s="23"/>
      <c r="N11" s="148"/>
      <c r="O11" s="148"/>
      <c r="P11" s="23"/>
      <c r="Q11" s="23"/>
      <c r="R11" s="23"/>
      <c r="S11" s="23"/>
      <c r="T11" s="23"/>
      <c r="U11" s="148"/>
      <c r="V11" s="148"/>
      <c r="W11" s="23"/>
      <c r="X11" s="23"/>
      <c r="Y11" s="23"/>
      <c r="Z11" s="23"/>
      <c r="AA11" s="23"/>
      <c r="AB11" s="148"/>
      <c r="AC11" s="148"/>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row>
    <row r="12" spans="1:120" s="3" customFormat="1" ht="30" customHeight="1" thickBot="1" x14ac:dyDescent="0.25">
      <c r="A12" s="36"/>
      <c r="B12" s="53" t="s">
        <v>44</v>
      </c>
      <c r="C12" s="48"/>
      <c r="D12" s="19">
        <v>0</v>
      </c>
      <c r="E12" s="43">
        <f>E10+7</f>
        <v>45322</v>
      </c>
      <c r="F12" s="43">
        <f>E12</f>
        <v>45322</v>
      </c>
      <c r="G12" s="14"/>
      <c r="H12" s="14">
        <f t="shared" si="50"/>
        <v>1</v>
      </c>
      <c r="I12" s="23"/>
      <c r="J12" s="23"/>
      <c r="K12" s="23"/>
      <c r="L12" s="23"/>
      <c r="M12" s="23"/>
      <c r="N12" s="148"/>
      <c r="O12" s="148"/>
      <c r="P12" s="23"/>
      <c r="Q12" s="23"/>
      <c r="R12" s="23"/>
      <c r="S12" s="23"/>
      <c r="T12" s="23"/>
      <c r="U12" s="148"/>
      <c r="V12" s="148"/>
      <c r="W12" s="23"/>
      <c r="X12" s="23"/>
      <c r="Y12" s="23"/>
      <c r="Z12" s="23"/>
      <c r="AA12" s="23"/>
      <c r="AB12" s="148"/>
      <c r="AC12" s="148"/>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row>
    <row r="13" spans="1:120" s="3" customFormat="1" ht="30" customHeight="1" thickBot="1" x14ac:dyDescent="0.25">
      <c r="A13" s="36"/>
      <c r="B13" s="53" t="s">
        <v>48</v>
      </c>
      <c r="C13" s="48"/>
      <c r="D13" s="19">
        <v>0</v>
      </c>
      <c r="E13" s="43">
        <f>F11+1 + 2</f>
        <v>45320</v>
      </c>
      <c r="F13" s="43">
        <f>E13+2</f>
        <v>45322</v>
      </c>
      <c r="G13" s="14"/>
      <c r="H13" s="14"/>
      <c r="I13" s="23"/>
      <c r="J13" s="23"/>
      <c r="K13" s="23"/>
      <c r="L13" s="23"/>
      <c r="M13" s="23"/>
      <c r="N13" s="148"/>
      <c r="O13" s="148"/>
      <c r="P13" s="23"/>
      <c r="Q13" s="23"/>
      <c r="R13" s="23"/>
      <c r="S13" s="23"/>
      <c r="T13" s="23"/>
      <c r="U13" s="148"/>
      <c r="V13" s="148"/>
      <c r="W13" s="23"/>
      <c r="X13" s="23"/>
      <c r="Y13" s="23"/>
      <c r="Z13" s="23"/>
      <c r="AA13" s="23"/>
      <c r="AB13" s="148"/>
      <c r="AC13" s="148"/>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row>
    <row r="14" spans="1:120" s="3" customFormat="1" ht="30" customHeight="1" thickBot="1" x14ac:dyDescent="0.25">
      <c r="A14" s="36"/>
      <c r="B14" s="53" t="s">
        <v>45</v>
      </c>
      <c r="C14" s="48"/>
      <c r="D14" s="19">
        <v>0</v>
      </c>
      <c r="E14" s="43">
        <f>E12+7</f>
        <v>45329</v>
      </c>
      <c r="F14" s="43">
        <f>E14</f>
        <v>45329</v>
      </c>
      <c r="G14" s="14"/>
      <c r="H14" s="14">
        <f t="shared" si="50"/>
        <v>1</v>
      </c>
      <c r="I14" s="23"/>
      <c r="J14" s="23"/>
      <c r="K14" s="23"/>
      <c r="L14" s="23"/>
      <c r="M14" s="23"/>
      <c r="N14" s="148"/>
      <c r="O14" s="148"/>
      <c r="P14" s="23"/>
      <c r="Q14" s="23"/>
      <c r="R14" s="23"/>
      <c r="S14" s="23"/>
      <c r="T14" s="23"/>
      <c r="U14" s="148"/>
      <c r="V14" s="148"/>
      <c r="W14" s="23"/>
      <c r="X14" s="23"/>
      <c r="Y14" s="24"/>
      <c r="Z14" s="23"/>
      <c r="AA14" s="23"/>
      <c r="AB14" s="148"/>
      <c r="AC14" s="148"/>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row>
    <row r="15" spans="1:120" s="3" customFormat="1" ht="30" customHeight="1" thickBot="1" x14ac:dyDescent="0.25">
      <c r="A15" s="36"/>
      <c r="B15" s="53" t="s">
        <v>51</v>
      </c>
      <c r="C15" s="48"/>
      <c r="D15" s="19">
        <v>0</v>
      </c>
      <c r="E15" s="43">
        <f>F13+1</f>
        <v>45323</v>
      </c>
      <c r="F15" s="43">
        <f>E15+1</f>
        <v>45324</v>
      </c>
      <c r="G15" s="14"/>
      <c r="H15" s="14"/>
      <c r="I15" s="23"/>
      <c r="J15" s="23"/>
      <c r="K15" s="23"/>
      <c r="L15" s="23"/>
      <c r="M15" s="23"/>
      <c r="N15" s="148"/>
      <c r="O15" s="148"/>
      <c r="P15" s="23"/>
      <c r="Q15" s="23"/>
      <c r="R15" s="23"/>
      <c r="S15" s="23"/>
      <c r="T15" s="23"/>
      <c r="U15" s="148"/>
      <c r="V15" s="148"/>
      <c r="W15" s="23"/>
      <c r="X15" s="23"/>
      <c r="Y15" s="24"/>
      <c r="Z15" s="23"/>
      <c r="AA15" s="23"/>
      <c r="AB15" s="148"/>
      <c r="AC15" s="148"/>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row>
    <row r="16" spans="1:120" s="3" customFormat="1" ht="30" customHeight="1" thickBot="1" x14ac:dyDescent="0.25">
      <c r="A16" s="36"/>
      <c r="B16" s="53" t="s">
        <v>49</v>
      </c>
      <c r="C16" s="48"/>
      <c r="D16" s="19">
        <v>0</v>
      </c>
      <c r="E16" s="43">
        <f>F15+1+2</f>
        <v>45327</v>
      </c>
      <c r="F16" s="43">
        <f>E16+2</f>
        <v>45329</v>
      </c>
      <c r="G16" s="14"/>
      <c r="H16" s="14"/>
      <c r="I16" s="23"/>
      <c r="J16" s="23"/>
      <c r="K16" s="23"/>
      <c r="L16" s="23"/>
      <c r="M16" s="23"/>
      <c r="N16" s="148"/>
      <c r="O16" s="148"/>
      <c r="P16" s="23"/>
      <c r="Q16" s="23"/>
      <c r="R16" s="23"/>
      <c r="S16" s="23"/>
      <c r="T16" s="23"/>
      <c r="U16" s="148"/>
      <c r="V16" s="148"/>
      <c r="W16" s="23"/>
      <c r="X16" s="23"/>
      <c r="Y16" s="24"/>
      <c r="Z16" s="23"/>
      <c r="AA16" s="23"/>
      <c r="AB16" s="148"/>
      <c r="AC16" s="148"/>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row>
    <row r="17" spans="1:120" s="3" customFormat="1" ht="30" customHeight="1" thickBot="1" x14ac:dyDescent="0.25">
      <c r="A17" s="36"/>
      <c r="B17" s="73" t="s">
        <v>46</v>
      </c>
      <c r="C17" s="74"/>
      <c r="D17" s="75">
        <v>0</v>
      </c>
      <c r="E17" s="76">
        <f>F16+1</f>
        <v>45330</v>
      </c>
      <c r="F17" s="76">
        <f>E17+1</f>
        <v>45331</v>
      </c>
      <c r="G17" s="66"/>
      <c r="H17" s="66">
        <f t="shared" si="50"/>
        <v>2</v>
      </c>
      <c r="I17" s="67"/>
      <c r="J17" s="67"/>
      <c r="K17" s="67"/>
      <c r="L17" s="67"/>
      <c r="M17" s="67"/>
      <c r="N17" s="149"/>
      <c r="O17" s="149"/>
      <c r="P17" s="67"/>
      <c r="Q17" s="67"/>
      <c r="R17" s="67"/>
      <c r="S17" s="67"/>
      <c r="T17" s="67"/>
      <c r="U17" s="149"/>
      <c r="V17" s="149"/>
      <c r="W17" s="67"/>
      <c r="X17" s="67"/>
      <c r="Y17" s="67"/>
      <c r="Z17" s="67"/>
      <c r="AA17" s="67"/>
      <c r="AB17" s="149"/>
      <c r="AC17" s="149"/>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c r="CF17" s="67"/>
      <c r="CG17" s="67"/>
      <c r="CH17" s="67"/>
      <c r="CI17" s="67"/>
      <c r="CJ17" s="67"/>
      <c r="CK17" s="67"/>
      <c r="CL17" s="67"/>
      <c r="CM17" s="67"/>
      <c r="CN17" s="67"/>
      <c r="CO17" s="67"/>
      <c r="CP17" s="67"/>
      <c r="CQ17" s="67"/>
      <c r="CR17" s="67"/>
      <c r="CS17" s="67"/>
      <c r="CT17" s="67"/>
      <c r="CU17" s="67"/>
      <c r="CV17" s="67"/>
      <c r="CW17" s="67"/>
      <c r="CX17" s="67"/>
      <c r="CY17" s="67"/>
      <c r="CZ17" s="67"/>
      <c r="DA17" s="67"/>
      <c r="DB17" s="67"/>
      <c r="DC17" s="67"/>
      <c r="DD17" s="67"/>
      <c r="DE17" s="67"/>
      <c r="DF17" s="67"/>
      <c r="DG17" s="67"/>
      <c r="DH17" s="67"/>
      <c r="DI17" s="67"/>
      <c r="DJ17" s="67"/>
      <c r="DK17" s="67"/>
      <c r="DL17" s="67"/>
      <c r="DM17" s="67"/>
      <c r="DN17" s="67"/>
      <c r="DO17" s="67"/>
      <c r="DP17" s="67"/>
    </row>
    <row r="18" spans="1:120" s="3" customFormat="1" ht="30" customHeight="1" thickBot="1" x14ac:dyDescent="0.25">
      <c r="A18" s="37" t="s">
        <v>37</v>
      </c>
      <c r="B18" s="68" t="s">
        <v>47</v>
      </c>
      <c r="C18" s="69"/>
      <c r="D18" s="70"/>
      <c r="E18" s="71"/>
      <c r="F18" s="72"/>
      <c r="G18" s="59"/>
      <c r="H18" s="59" t="str">
        <f t="shared" si="50"/>
        <v/>
      </c>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150"/>
      <c r="AJ18" s="15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0"/>
    </row>
    <row r="19" spans="1:120" s="3" customFormat="1" ht="30" customHeight="1" thickBot="1" x14ac:dyDescent="0.25">
      <c r="A19" s="37"/>
      <c r="B19" s="54" t="s">
        <v>60</v>
      </c>
      <c r="C19" s="49"/>
      <c r="D19" s="20">
        <v>0</v>
      </c>
      <c r="E19" s="44">
        <f>AD4</f>
        <v>45334</v>
      </c>
      <c r="F19" s="44">
        <f>E19+0</f>
        <v>45334</v>
      </c>
      <c r="G19" s="14"/>
      <c r="H19" s="14">
        <f t="shared" si="50"/>
        <v>1</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148"/>
      <c r="AJ19" s="148"/>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row>
    <row r="20" spans="1:120" s="3" customFormat="1" ht="30" customHeight="1" thickBot="1" x14ac:dyDescent="0.25">
      <c r="A20" s="36"/>
      <c r="B20" s="54" t="s">
        <v>53</v>
      </c>
      <c r="C20" s="49"/>
      <c r="D20" s="20">
        <v>0</v>
      </c>
      <c r="E20" s="44">
        <f>F19+1</f>
        <v>45335</v>
      </c>
      <c r="F20" s="44">
        <f>E20+0</f>
        <v>45335</v>
      </c>
      <c r="G20" s="14"/>
      <c r="H20" s="14">
        <f t="shared" si="50"/>
        <v>1</v>
      </c>
      <c r="I20" s="23"/>
      <c r="J20" s="23"/>
      <c r="K20" s="23"/>
      <c r="L20" s="23"/>
      <c r="M20" s="23"/>
      <c r="N20" s="23"/>
      <c r="O20" s="23"/>
      <c r="P20" s="23"/>
      <c r="Q20" s="23"/>
      <c r="R20" s="23"/>
      <c r="S20" s="23"/>
      <c r="T20" s="23"/>
      <c r="U20" s="24"/>
      <c r="V20" s="24"/>
      <c r="W20" s="23"/>
      <c r="X20" s="23"/>
      <c r="Y20" s="23"/>
      <c r="Z20" s="23"/>
      <c r="AA20" s="23"/>
      <c r="AB20" s="23"/>
      <c r="AC20" s="23"/>
      <c r="AD20" s="23"/>
      <c r="AE20" s="23"/>
      <c r="AF20" s="23"/>
      <c r="AG20" s="23"/>
      <c r="AH20" s="23"/>
      <c r="AI20" s="148"/>
      <c r="AJ20" s="148"/>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row>
    <row r="21" spans="1:120" s="3" customFormat="1" ht="30" customHeight="1" thickBot="1" x14ac:dyDescent="0.25">
      <c r="A21" s="36"/>
      <c r="B21" s="54" t="s">
        <v>66</v>
      </c>
      <c r="C21" s="49"/>
      <c r="D21" s="20">
        <v>0</v>
      </c>
      <c r="E21" s="44">
        <f>E14+7</f>
        <v>45336</v>
      </c>
      <c r="F21" s="44">
        <f>E21</f>
        <v>45336</v>
      </c>
      <c r="G21" s="14"/>
      <c r="H21" s="14"/>
      <c r="I21" s="23"/>
      <c r="J21" s="23"/>
      <c r="K21" s="23"/>
      <c r="L21" s="23"/>
      <c r="M21" s="23"/>
      <c r="N21" s="23"/>
      <c r="O21" s="23"/>
      <c r="P21" s="23"/>
      <c r="Q21" s="23"/>
      <c r="R21" s="23"/>
      <c r="S21" s="23"/>
      <c r="T21" s="23"/>
      <c r="U21" s="24"/>
      <c r="V21" s="24"/>
      <c r="W21" s="23"/>
      <c r="X21" s="23"/>
      <c r="Y21" s="23"/>
      <c r="Z21" s="23"/>
      <c r="AA21" s="23"/>
      <c r="AB21" s="23"/>
      <c r="AC21" s="23"/>
      <c r="AD21" s="23"/>
      <c r="AE21" s="23"/>
      <c r="AF21" s="23"/>
      <c r="AG21" s="23"/>
      <c r="AH21" s="23"/>
      <c r="AI21" s="148"/>
      <c r="AJ21" s="148"/>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row>
    <row r="22" spans="1:120" s="3" customFormat="1" ht="30" customHeight="1" thickBot="1" x14ac:dyDescent="0.25">
      <c r="A22" s="36"/>
      <c r="B22" s="54" t="s">
        <v>48</v>
      </c>
      <c r="C22" s="49"/>
      <c r="D22" s="20">
        <v>0</v>
      </c>
      <c r="E22" s="44">
        <f>E21</f>
        <v>45336</v>
      </c>
      <c r="F22" s="44">
        <f>E22+1</f>
        <v>45337</v>
      </c>
      <c r="G22" s="14"/>
      <c r="H22" s="14">
        <f t="shared" si="50"/>
        <v>2</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148"/>
      <c r="AJ22" s="148"/>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row>
    <row r="23" spans="1:120" s="3" customFormat="1" ht="30" customHeight="1" thickBot="1" x14ac:dyDescent="0.25">
      <c r="A23" s="36"/>
      <c r="B23" s="54" t="s">
        <v>59</v>
      </c>
      <c r="C23" s="49"/>
      <c r="D23" s="20">
        <v>0</v>
      </c>
      <c r="E23" s="44">
        <f>F22</f>
        <v>45337</v>
      </c>
      <c r="F23" s="44">
        <f>E23+1</f>
        <v>45338</v>
      </c>
      <c r="G23" s="14"/>
      <c r="H23" s="14"/>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148"/>
      <c r="AJ23" s="148"/>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row>
    <row r="24" spans="1:120" s="3" customFormat="1" ht="30" customHeight="1" thickBot="1" x14ac:dyDescent="0.25">
      <c r="A24" s="36"/>
      <c r="B24" s="54" t="s">
        <v>54</v>
      </c>
      <c r="C24" s="49"/>
      <c r="D24" s="20">
        <v>0</v>
      </c>
      <c r="E24" s="44">
        <f>E20</f>
        <v>45335</v>
      </c>
      <c r="F24" s="44">
        <f>E24+2</f>
        <v>45337</v>
      </c>
      <c r="G24" s="14"/>
      <c r="H24" s="14">
        <f t="shared" si="50"/>
        <v>3</v>
      </c>
      <c r="I24" s="23"/>
      <c r="J24" s="23"/>
      <c r="K24" s="23"/>
      <c r="L24" s="23"/>
      <c r="M24" s="23"/>
      <c r="N24" s="23"/>
      <c r="O24" s="23"/>
      <c r="P24" s="23"/>
      <c r="Q24" s="23"/>
      <c r="R24" s="23"/>
      <c r="S24" s="23"/>
      <c r="T24" s="23"/>
      <c r="U24" s="23"/>
      <c r="V24" s="23"/>
      <c r="W24" s="23"/>
      <c r="X24" s="23"/>
      <c r="Y24" s="24"/>
      <c r="Z24" s="23"/>
      <c r="AA24" s="23"/>
      <c r="AB24" s="23"/>
      <c r="AC24" s="23"/>
      <c r="AD24" s="23"/>
      <c r="AE24" s="23"/>
      <c r="AF24" s="23"/>
      <c r="AG24" s="23"/>
      <c r="AH24" s="23"/>
      <c r="AI24" s="148"/>
      <c r="AJ24" s="148"/>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row>
    <row r="25" spans="1:120" s="3" customFormat="1" ht="30" customHeight="1" thickBot="1" x14ac:dyDescent="0.25">
      <c r="A25" s="36"/>
      <c r="B25" s="82" t="s">
        <v>55</v>
      </c>
      <c r="C25" s="83"/>
      <c r="D25" s="84">
        <v>0</v>
      </c>
      <c r="E25" s="85">
        <f>F24+1</f>
        <v>45338</v>
      </c>
      <c r="F25" s="85">
        <f>E25</f>
        <v>45338</v>
      </c>
      <c r="G25" s="86"/>
      <c r="H25" s="86"/>
      <c r="I25" s="87"/>
      <c r="J25" s="87"/>
      <c r="K25" s="87"/>
      <c r="L25" s="87"/>
      <c r="M25" s="87"/>
      <c r="N25" s="87"/>
      <c r="O25" s="87"/>
      <c r="P25" s="87"/>
      <c r="Q25" s="87"/>
      <c r="R25" s="87"/>
      <c r="S25" s="87"/>
      <c r="T25" s="87"/>
      <c r="U25" s="87"/>
      <c r="V25" s="87"/>
      <c r="W25" s="87"/>
      <c r="X25" s="87"/>
      <c r="Y25" s="88"/>
      <c r="Z25" s="87"/>
      <c r="AA25" s="87"/>
      <c r="AB25" s="87"/>
      <c r="AC25" s="87"/>
      <c r="AD25" s="87"/>
      <c r="AE25" s="87"/>
      <c r="AF25" s="87"/>
      <c r="AG25" s="87"/>
      <c r="AH25" s="87"/>
      <c r="AI25" s="151"/>
      <c r="AJ25" s="151"/>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c r="CX25" s="87"/>
      <c r="CY25" s="87"/>
      <c r="CZ25" s="87"/>
      <c r="DA25" s="87"/>
      <c r="DB25" s="87"/>
      <c r="DC25" s="87"/>
      <c r="DD25" s="87"/>
      <c r="DE25" s="87"/>
      <c r="DF25" s="87"/>
      <c r="DG25" s="87"/>
      <c r="DH25" s="87"/>
      <c r="DI25" s="87"/>
      <c r="DJ25" s="87"/>
      <c r="DK25" s="87"/>
      <c r="DL25" s="87"/>
      <c r="DM25" s="87"/>
      <c r="DN25" s="87"/>
      <c r="DO25" s="87"/>
      <c r="DP25" s="87"/>
    </row>
    <row r="26" spans="1:120" s="3" customFormat="1" ht="30" customHeight="1" thickTop="1" thickBot="1" x14ac:dyDescent="0.25">
      <c r="A26" s="36"/>
      <c r="B26" s="55" t="s">
        <v>56</v>
      </c>
      <c r="C26" s="56"/>
      <c r="D26" s="57">
        <v>0</v>
      </c>
      <c r="E26" s="58">
        <f>F25+3</f>
        <v>45341</v>
      </c>
      <c r="F26" s="58">
        <f>E26+2</f>
        <v>45343</v>
      </c>
      <c r="G26" s="59"/>
      <c r="H26" s="59"/>
      <c r="I26" s="60"/>
      <c r="J26" s="60"/>
      <c r="K26" s="60"/>
      <c r="L26" s="60"/>
      <c r="M26" s="60"/>
      <c r="N26" s="60"/>
      <c r="O26" s="60"/>
      <c r="P26" s="60"/>
      <c r="Q26" s="60"/>
      <c r="R26" s="60"/>
      <c r="S26" s="60"/>
      <c r="T26" s="60"/>
      <c r="U26" s="60"/>
      <c r="V26" s="60"/>
      <c r="W26" s="60"/>
      <c r="X26" s="60"/>
      <c r="Y26" s="61"/>
      <c r="Z26" s="60"/>
      <c r="AA26" s="60"/>
      <c r="AB26" s="60"/>
      <c r="AC26" s="60"/>
      <c r="AD26" s="60"/>
      <c r="AE26" s="60"/>
      <c r="AF26" s="60"/>
      <c r="AG26" s="60"/>
      <c r="AH26" s="60"/>
      <c r="AI26" s="60"/>
      <c r="AJ26" s="60"/>
      <c r="AK26" s="60"/>
      <c r="AL26" s="60"/>
      <c r="AM26" s="60"/>
      <c r="AN26" s="60"/>
      <c r="AO26" s="60"/>
      <c r="AP26" s="150"/>
      <c r="AQ26" s="15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60"/>
      <c r="BS26" s="60"/>
      <c r="BT26" s="60"/>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0"/>
      <c r="CV26" s="60"/>
      <c r="CW26" s="60"/>
      <c r="CX26" s="60"/>
      <c r="CY26" s="60"/>
      <c r="CZ26" s="60"/>
      <c r="DA26" s="60"/>
      <c r="DB26" s="60"/>
      <c r="DC26" s="60"/>
      <c r="DD26" s="60"/>
      <c r="DE26" s="60"/>
      <c r="DF26" s="60"/>
      <c r="DG26" s="60"/>
      <c r="DH26" s="60"/>
      <c r="DI26" s="60"/>
      <c r="DJ26" s="60"/>
      <c r="DK26" s="60"/>
      <c r="DL26" s="60"/>
      <c r="DM26" s="60"/>
      <c r="DN26" s="60"/>
      <c r="DO26" s="60"/>
      <c r="DP26" s="60"/>
    </row>
    <row r="27" spans="1:120" s="3" customFormat="1" ht="30" customHeight="1" thickBot="1" x14ac:dyDescent="0.25">
      <c r="A27" s="36"/>
      <c r="B27" s="55" t="s">
        <v>67</v>
      </c>
      <c r="C27" s="56"/>
      <c r="D27" s="57">
        <v>0</v>
      </c>
      <c r="E27" s="58">
        <f>E21+7</f>
        <v>45343</v>
      </c>
      <c r="F27" s="58">
        <f>E27</f>
        <v>45343</v>
      </c>
      <c r="G27" s="59"/>
      <c r="H27" s="59"/>
      <c r="I27" s="60"/>
      <c r="J27" s="60"/>
      <c r="K27" s="60"/>
      <c r="L27" s="60"/>
      <c r="M27" s="60"/>
      <c r="N27" s="60"/>
      <c r="O27" s="60"/>
      <c r="P27" s="60"/>
      <c r="Q27" s="60"/>
      <c r="R27" s="60"/>
      <c r="S27" s="60"/>
      <c r="T27" s="60"/>
      <c r="U27" s="60"/>
      <c r="V27" s="60"/>
      <c r="W27" s="60"/>
      <c r="X27" s="60"/>
      <c r="Y27" s="61"/>
      <c r="Z27" s="60"/>
      <c r="AA27" s="60"/>
      <c r="AB27" s="60"/>
      <c r="AC27" s="60"/>
      <c r="AD27" s="60"/>
      <c r="AE27" s="60"/>
      <c r="AF27" s="60"/>
      <c r="AG27" s="60"/>
      <c r="AH27" s="60"/>
      <c r="AI27" s="60"/>
      <c r="AJ27" s="60"/>
      <c r="AK27" s="60"/>
      <c r="AL27" s="60"/>
      <c r="AM27" s="60"/>
      <c r="AN27" s="60"/>
      <c r="AO27" s="60"/>
      <c r="AP27" s="150"/>
      <c r="AQ27" s="15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c r="DA27" s="60"/>
      <c r="DB27" s="60"/>
      <c r="DC27" s="60"/>
      <c r="DD27" s="60"/>
      <c r="DE27" s="60"/>
      <c r="DF27" s="60"/>
      <c r="DG27" s="60"/>
      <c r="DH27" s="60"/>
      <c r="DI27" s="60"/>
      <c r="DJ27" s="60"/>
      <c r="DK27" s="60"/>
      <c r="DL27" s="60"/>
      <c r="DM27" s="60"/>
      <c r="DN27" s="60"/>
      <c r="DO27" s="60"/>
      <c r="DP27" s="60"/>
    </row>
    <row r="28" spans="1:120" s="3" customFormat="1" ht="30" customHeight="1" thickBot="1" x14ac:dyDescent="0.25">
      <c r="A28" s="36"/>
      <c r="B28" s="54" t="s">
        <v>57</v>
      </c>
      <c r="C28" s="49"/>
      <c r="D28" s="20">
        <v>0</v>
      </c>
      <c r="E28" s="44">
        <f>F27+0</f>
        <v>45343</v>
      </c>
      <c r="F28" s="44">
        <f>E28+1</f>
        <v>45344</v>
      </c>
      <c r="G28" s="14"/>
      <c r="H28" s="14"/>
      <c r="I28" s="23"/>
      <c r="J28" s="23"/>
      <c r="K28" s="23"/>
      <c r="L28" s="23"/>
      <c r="M28" s="23"/>
      <c r="N28" s="23"/>
      <c r="O28" s="23"/>
      <c r="P28" s="23"/>
      <c r="Q28" s="23"/>
      <c r="R28" s="23"/>
      <c r="S28" s="23"/>
      <c r="T28" s="23"/>
      <c r="U28" s="23"/>
      <c r="V28" s="23"/>
      <c r="W28" s="23"/>
      <c r="X28" s="23"/>
      <c r="Y28" s="24"/>
      <c r="Z28" s="23"/>
      <c r="AA28" s="23"/>
      <c r="AB28" s="23"/>
      <c r="AC28" s="23"/>
      <c r="AD28" s="23"/>
      <c r="AE28" s="23"/>
      <c r="AF28" s="23"/>
      <c r="AG28" s="23"/>
      <c r="AH28" s="23"/>
      <c r="AI28" s="23"/>
      <c r="AJ28" s="23"/>
      <c r="AK28" s="23"/>
      <c r="AL28" s="23"/>
      <c r="AM28" s="23"/>
      <c r="AN28" s="23"/>
      <c r="AO28" s="23"/>
      <c r="AP28" s="148"/>
      <c r="AQ28" s="148"/>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row>
    <row r="29" spans="1:120" s="3" customFormat="1" ht="30" customHeight="1" thickBot="1" x14ac:dyDescent="0.25">
      <c r="A29" s="36"/>
      <c r="B29" s="62" t="s">
        <v>58</v>
      </c>
      <c r="C29" s="63"/>
      <c r="D29" s="64">
        <v>0</v>
      </c>
      <c r="E29" s="65">
        <f>F28+1</f>
        <v>45345</v>
      </c>
      <c r="F29" s="65">
        <f>E29</f>
        <v>45345</v>
      </c>
      <c r="G29" s="66"/>
      <c r="H29" s="66">
        <f t="shared" si="50"/>
        <v>1</v>
      </c>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149"/>
      <c r="AQ29" s="149"/>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c r="CS29" s="67"/>
      <c r="CT29" s="67"/>
      <c r="CU29" s="67"/>
      <c r="CV29" s="67"/>
      <c r="CW29" s="67"/>
      <c r="CX29" s="67"/>
      <c r="CY29" s="67"/>
      <c r="CZ29" s="67"/>
      <c r="DA29" s="67"/>
      <c r="DB29" s="67"/>
      <c r="DC29" s="67"/>
      <c r="DD29" s="67"/>
      <c r="DE29" s="67"/>
      <c r="DF29" s="67"/>
      <c r="DG29" s="67"/>
      <c r="DH29" s="67"/>
      <c r="DI29" s="67"/>
      <c r="DJ29" s="67"/>
      <c r="DK29" s="67"/>
      <c r="DL29" s="67"/>
      <c r="DM29" s="67"/>
      <c r="DN29" s="67"/>
      <c r="DO29" s="67"/>
      <c r="DP29" s="67"/>
    </row>
    <row r="30" spans="1:120" s="3" customFormat="1" ht="30" customHeight="1" thickBot="1" x14ac:dyDescent="0.25">
      <c r="A30" s="36" t="s">
        <v>27</v>
      </c>
      <c r="B30" s="77" t="s">
        <v>61</v>
      </c>
      <c r="C30" s="78"/>
      <c r="D30" s="79"/>
      <c r="E30" s="80"/>
      <c r="F30" s="81"/>
      <c r="G30" s="59"/>
      <c r="H30" s="59" t="str">
        <f t="shared" si="50"/>
        <v/>
      </c>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150"/>
      <c r="AX30" s="15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c r="BW30" s="60"/>
      <c r="BX30" s="60"/>
      <c r="BY30" s="60"/>
      <c r="BZ30" s="60"/>
      <c r="CA30" s="60"/>
      <c r="CB30" s="60"/>
      <c r="CC30" s="60"/>
      <c r="CD30" s="60"/>
      <c r="CE30" s="60"/>
      <c r="CF30" s="60"/>
      <c r="CG30" s="60"/>
      <c r="CH30" s="60"/>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row>
    <row r="31" spans="1:120" s="3" customFormat="1" ht="30" customHeight="1" thickBot="1" x14ac:dyDescent="0.25">
      <c r="A31" s="36"/>
      <c r="B31" s="89" t="s">
        <v>60</v>
      </c>
      <c r="C31" s="50"/>
      <c r="D31" s="21">
        <v>0</v>
      </c>
      <c r="E31" s="45">
        <f>AR4</f>
        <v>45348</v>
      </c>
      <c r="F31" s="45">
        <f>E31</f>
        <v>45348</v>
      </c>
      <c r="G31" s="14"/>
      <c r="H31" s="14">
        <f t="shared" si="50"/>
        <v>1</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148"/>
      <c r="AX31" s="148"/>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row>
    <row r="32" spans="1:120" s="3" customFormat="1" ht="30" customHeight="1" thickBot="1" x14ac:dyDescent="0.25">
      <c r="A32" s="36"/>
      <c r="B32" s="89" t="s">
        <v>53</v>
      </c>
      <c r="C32" s="50"/>
      <c r="D32" s="21">
        <v>0</v>
      </c>
      <c r="E32" s="45">
        <f>F31+1</f>
        <v>45349</v>
      </c>
      <c r="F32" s="45">
        <f>E32</f>
        <v>45349</v>
      </c>
      <c r="G32" s="14"/>
      <c r="H32" s="14">
        <f t="shared" si="50"/>
        <v>1</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148"/>
      <c r="AX32" s="148"/>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row>
    <row r="33" spans="1:120" s="3" customFormat="1" ht="30" customHeight="1" thickBot="1" x14ac:dyDescent="0.25">
      <c r="A33" s="36"/>
      <c r="B33" s="89" t="s">
        <v>68</v>
      </c>
      <c r="C33" s="50"/>
      <c r="D33" s="21">
        <v>0</v>
      </c>
      <c r="E33" s="45">
        <f>E27+7</f>
        <v>45350</v>
      </c>
      <c r="F33" s="45">
        <f>E33</f>
        <v>45350</v>
      </c>
      <c r="G33" s="14"/>
      <c r="H33" s="14"/>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148"/>
      <c r="AX33" s="148"/>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row>
    <row r="34" spans="1:120" s="3" customFormat="1" ht="30" customHeight="1" thickBot="1" x14ac:dyDescent="0.25">
      <c r="A34" s="36"/>
      <c r="B34" s="89" t="s">
        <v>48</v>
      </c>
      <c r="C34" s="50"/>
      <c r="D34" s="21">
        <v>0</v>
      </c>
      <c r="E34" s="45">
        <f>F33</f>
        <v>45350</v>
      </c>
      <c r="F34" s="45">
        <f>E34+1</f>
        <v>45351</v>
      </c>
      <c r="G34" s="14"/>
      <c r="H34" s="14">
        <f t="shared" si="50"/>
        <v>2</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148"/>
      <c r="AX34" s="148"/>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row>
    <row r="35" spans="1:120" s="3" customFormat="1" ht="30" customHeight="1" thickBot="1" x14ac:dyDescent="0.25">
      <c r="A35" s="36"/>
      <c r="B35" s="89" t="s">
        <v>59</v>
      </c>
      <c r="C35" s="50"/>
      <c r="D35" s="21">
        <v>0</v>
      </c>
      <c r="E35" s="45">
        <f>F34+0</f>
        <v>45351</v>
      </c>
      <c r="F35" s="45">
        <f>E35+1</f>
        <v>45352</v>
      </c>
      <c r="G35" s="14"/>
      <c r="H35" s="14">
        <f t="shared" si="50"/>
        <v>2</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148"/>
      <c r="AX35" s="148"/>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row>
    <row r="36" spans="1:120" s="3" customFormat="1" ht="30" customHeight="1" thickBot="1" x14ac:dyDescent="0.25">
      <c r="A36" s="36"/>
      <c r="B36" s="89" t="s">
        <v>54</v>
      </c>
      <c r="C36" s="50"/>
      <c r="D36" s="21">
        <v>0</v>
      </c>
      <c r="E36" s="45">
        <f>F32+0</f>
        <v>45349</v>
      </c>
      <c r="F36" s="45">
        <f>E36+2</f>
        <v>45351</v>
      </c>
      <c r="G36" s="14"/>
      <c r="H36" s="14"/>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148"/>
      <c r="AX36" s="148"/>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row>
    <row r="37" spans="1:120" s="3" customFormat="1" ht="30" customHeight="1" thickBot="1" x14ac:dyDescent="0.25">
      <c r="A37" s="36"/>
      <c r="B37" s="94" t="s">
        <v>55</v>
      </c>
      <c r="C37" s="95"/>
      <c r="D37" s="96">
        <v>0</v>
      </c>
      <c r="E37" s="97">
        <f>F36+1</f>
        <v>45352</v>
      </c>
      <c r="F37" s="97">
        <f>E37</f>
        <v>45352</v>
      </c>
      <c r="G37" s="86"/>
      <c r="H37" s="86"/>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151"/>
      <c r="AX37" s="151"/>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c r="CX37" s="87"/>
      <c r="CY37" s="87"/>
      <c r="CZ37" s="87"/>
      <c r="DA37" s="87"/>
      <c r="DB37" s="87"/>
      <c r="DC37" s="87"/>
      <c r="DD37" s="87"/>
      <c r="DE37" s="87"/>
      <c r="DF37" s="87"/>
      <c r="DG37" s="87"/>
      <c r="DH37" s="87"/>
      <c r="DI37" s="87"/>
      <c r="DJ37" s="87"/>
      <c r="DK37" s="87"/>
      <c r="DL37" s="87"/>
      <c r="DM37" s="87"/>
      <c r="DN37" s="87"/>
      <c r="DO37" s="87"/>
      <c r="DP37" s="87"/>
    </row>
    <row r="38" spans="1:120" s="3" customFormat="1" ht="30" customHeight="1" thickTop="1" thickBot="1" x14ac:dyDescent="0.25">
      <c r="A38" s="36"/>
      <c r="B38" s="90" t="s">
        <v>56</v>
      </c>
      <c r="C38" s="91"/>
      <c r="D38" s="92">
        <v>0</v>
      </c>
      <c r="E38" s="93">
        <f>F37+1+2</f>
        <v>45355</v>
      </c>
      <c r="F38" s="93">
        <f>E38+2</f>
        <v>45357</v>
      </c>
      <c r="G38" s="59"/>
      <c r="H38" s="59"/>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150"/>
      <c r="BE38" s="15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c r="CN38" s="60"/>
      <c r="CO38" s="60"/>
      <c r="CP38" s="60"/>
      <c r="CQ38" s="60"/>
      <c r="CR38" s="60"/>
      <c r="CS38" s="60"/>
      <c r="CT38" s="60"/>
      <c r="CU38" s="60"/>
      <c r="CV38" s="60"/>
      <c r="CW38" s="60"/>
      <c r="CX38" s="60"/>
      <c r="CY38" s="60"/>
      <c r="CZ38" s="60"/>
      <c r="DA38" s="60"/>
      <c r="DB38" s="60"/>
      <c r="DC38" s="60"/>
      <c r="DD38" s="60"/>
      <c r="DE38" s="60"/>
      <c r="DF38" s="60"/>
      <c r="DG38" s="60"/>
      <c r="DH38" s="60"/>
      <c r="DI38" s="60"/>
      <c r="DJ38" s="60"/>
      <c r="DK38" s="60"/>
      <c r="DL38" s="60"/>
      <c r="DM38" s="60"/>
      <c r="DN38" s="60"/>
      <c r="DO38" s="60"/>
      <c r="DP38" s="60"/>
    </row>
    <row r="39" spans="1:120" s="3" customFormat="1" ht="30" customHeight="1" thickBot="1" x14ac:dyDescent="0.25">
      <c r="A39" s="36"/>
      <c r="B39" s="90" t="s">
        <v>69</v>
      </c>
      <c r="C39" s="91"/>
      <c r="D39" s="92">
        <v>0</v>
      </c>
      <c r="E39" s="93">
        <f>E33+7</f>
        <v>45357</v>
      </c>
      <c r="F39" s="93">
        <f>E39</f>
        <v>45357</v>
      </c>
      <c r="G39" s="59"/>
      <c r="H39" s="59"/>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150"/>
      <c r="BE39" s="15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c r="CN39" s="60"/>
      <c r="CO39" s="60"/>
      <c r="CP39" s="60"/>
      <c r="CQ39" s="60"/>
      <c r="CR39" s="60"/>
      <c r="CS39" s="60"/>
      <c r="CT39" s="60"/>
      <c r="CU39" s="60"/>
      <c r="CV39" s="60"/>
      <c r="CW39" s="60"/>
      <c r="CX39" s="60"/>
      <c r="CY39" s="60"/>
      <c r="CZ39" s="60"/>
      <c r="DA39" s="60"/>
      <c r="DB39" s="60"/>
      <c r="DC39" s="60"/>
      <c r="DD39" s="60"/>
      <c r="DE39" s="60"/>
      <c r="DF39" s="60"/>
      <c r="DG39" s="60"/>
      <c r="DH39" s="60"/>
      <c r="DI39" s="60"/>
      <c r="DJ39" s="60"/>
      <c r="DK39" s="60"/>
      <c r="DL39" s="60"/>
      <c r="DM39" s="60"/>
      <c r="DN39" s="60"/>
      <c r="DO39" s="60"/>
      <c r="DP39" s="60"/>
    </row>
    <row r="40" spans="1:120" s="3" customFormat="1" ht="30" customHeight="1" thickBot="1" x14ac:dyDescent="0.25">
      <c r="A40" s="36"/>
      <c r="B40" s="89" t="s">
        <v>57</v>
      </c>
      <c r="C40" s="50"/>
      <c r="D40" s="21">
        <v>0</v>
      </c>
      <c r="E40" s="45">
        <f>F39</f>
        <v>45357</v>
      </c>
      <c r="F40" s="45">
        <f>E40+1</f>
        <v>45358</v>
      </c>
      <c r="G40" s="14"/>
      <c r="H40" s="14"/>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148"/>
      <c r="BE40" s="148"/>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row>
    <row r="41" spans="1:120" s="3" customFormat="1" ht="30" customHeight="1" thickBot="1" x14ac:dyDescent="0.25">
      <c r="A41" s="36"/>
      <c r="B41" s="103" t="s">
        <v>58</v>
      </c>
      <c r="C41" s="104"/>
      <c r="D41" s="105">
        <v>0</v>
      </c>
      <c r="E41" s="106">
        <f>F40+1</f>
        <v>45359</v>
      </c>
      <c r="F41" s="106">
        <f>E41</f>
        <v>45359</v>
      </c>
      <c r="G41" s="66"/>
      <c r="H41" s="66"/>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67"/>
      <c r="AW41" s="67"/>
      <c r="AX41" s="67"/>
      <c r="AY41" s="67"/>
      <c r="AZ41" s="67"/>
      <c r="BA41" s="67"/>
      <c r="BB41" s="67"/>
      <c r="BC41" s="67"/>
      <c r="BD41" s="149"/>
      <c r="BE41" s="149"/>
      <c r="BF41" s="67"/>
      <c r="BG41" s="67"/>
      <c r="BH41" s="67"/>
      <c r="BI41" s="67"/>
      <c r="BJ41" s="67"/>
      <c r="BK41" s="67"/>
      <c r="BL41" s="67"/>
      <c r="BM41" s="67"/>
      <c r="BN41" s="67"/>
      <c r="BO41" s="67"/>
      <c r="BP41" s="67"/>
      <c r="BQ41" s="67"/>
      <c r="BR41" s="67"/>
      <c r="BS41" s="67"/>
      <c r="BT41" s="67"/>
      <c r="BU41" s="67"/>
      <c r="BV41" s="67"/>
      <c r="BW41" s="67"/>
      <c r="BX41" s="67"/>
      <c r="BY41" s="67"/>
      <c r="BZ41" s="67"/>
      <c r="CA41" s="67"/>
      <c r="CB41" s="67"/>
      <c r="CC41" s="67"/>
      <c r="CD41" s="67"/>
      <c r="CE41" s="67"/>
      <c r="CF41" s="67"/>
      <c r="CG41" s="67"/>
      <c r="CH41" s="67"/>
      <c r="CI41" s="67"/>
      <c r="CJ41" s="67"/>
      <c r="CK41" s="67"/>
      <c r="CL41" s="67"/>
      <c r="CM41" s="67"/>
      <c r="CN41" s="67"/>
      <c r="CO41" s="67"/>
      <c r="CP41" s="67"/>
      <c r="CQ41" s="67"/>
      <c r="CR41" s="67"/>
      <c r="CS41" s="67"/>
      <c r="CT41" s="67"/>
      <c r="CU41" s="67"/>
      <c r="CV41" s="67"/>
      <c r="CW41" s="67"/>
      <c r="CX41" s="67"/>
      <c r="CY41" s="67"/>
      <c r="CZ41" s="67"/>
      <c r="DA41" s="67"/>
      <c r="DB41" s="67"/>
      <c r="DC41" s="67"/>
      <c r="DD41" s="67"/>
      <c r="DE41" s="67"/>
      <c r="DF41" s="67"/>
      <c r="DG41" s="67"/>
      <c r="DH41" s="67"/>
      <c r="DI41" s="67"/>
      <c r="DJ41" s="67"/>
      <c r="DK41" s="67"/>
      <c r="DL41" s="67"/>
      <c r="DM41" s="67"/>
      <c r="DN41" s="67"/>
      <c r="DO41" s="67"/>
      <c r="DP41" s="67"/>
    </row>
    <row r="42" spans="1:120" s="3" customFormat="1" ht="30" customHeight="1" thickBot="1" x14ac:dyDescent="0.25">
      <c r="A42" s="36" t="s">
        <v>27</v>
      </c>
      <c r="B42" s="98" t="s">
        <v>62</v>
      </c>
      <c r="C42" s="99"/>
      <c r="D42" s="100"/>
      <c r="E42" s="101"/>
      <c r="F42" s="102"/>
      <c r="G42" s="59"/>
      <c r="H42" s="59" t="str">
        <f t="shared" si="50"/>
        <v/>
      </c>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c r="CN42" s="60"/>
      <c r="CO42" s="60"/>
      <c r="CP42" s="60"/>
      <c r="CQ42" s="60"/>
      <c r="CR42" s="60"/>
      <c r="CS42" s="60"/>
      <c r="CT42" s="60"/>
      <c r="CU42" s="60"/>
      <c r="CV42" s="60"/>
      <c r="CW42" s="60"/>
      <c r="CX42" s="60"/>
      <c r="CY42" s="60"/>
      <c r="CZ42" s="60"/>
      <c r="DA42" s="60"/>
      <c r="DB42" s="60"/>
      <c r="DC42" s="60"/>
      <c r="DD42" s="60"/>
      <c r="DE42" s="60"/>
      <c r="DF42" s="60"/>
      <c r="DG42" s="60"/>
      <c r="DH42" s="60"/>
      <c r="DI42" s="60"/>
      <c r="DJ42" s="60"/>
      <c r="DK42" s="60"/>
      <c r="DL42" s="60"/>
      <c r="DM42" s="60"/>
      <c r="DN42" s="60"/>
      <c r="DO42" s="60"/>
      <c r="DP42" s="60"/>
    </row>
    <row r="43" spans="1:120" s="3" customFormat="1" ht="30" customHeight="1" thickBot="1" x14ac:dyDescent="0.25">
      <c r="A43" s="36"/>
      <c r="B43" s="52" t="s">
        <v>0</v>
      </c>
      <c r="C43" s="51"/>
      <c r="D43" s="22">
        <v>0</v>
      </c>
      <c r="E43" s="46" t="s">
        <v>26</v>
      </c>
      <c r="F43" s="46" t="s">
        <v>26</v>
      </c>
      <c r="G43" s="14"/>
      <c r="H43" s="14" t="e">
        <f t="shared" si="50"/>
        <v>#VALUE!</v>
      </c>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row>
    <row r="44" spans="1:120" s="3" customFormat="1" ht="30" customHeight="1" thickBot="1" x14ac:dyDescent="0.25">
      <c r="A44" s="36"/>
      <c r="B44" s="52" t="s">
        <v>1</v>
      </c>
      <c r="C44" s="51"/>
      <c r="D44" s="22">
        <v>0</v>
      </c>
      <c r="E44" s="46" t="s">
        <v>26</v>
      </c>
      <c r="F44" s="46" t="s">
        <v>26</v>
      </c>
      <c r="G44" s="14"/>
      <c r="H44" s="14" t="e">
        <f t="shared" si="50"/>
        <v>#VALUE!</v>
      </c>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row>
    <row r="45" spans="1:120" s="3" customFormat="1" ht="30" customHeight="1" thickBot="1" x14ac:dyDescent="0.25">
      <c r="A45" s="36"/>
      <c r="B45" s="143" t="s">
        <v>58</v>
      </c>
      <c r="C45" s="107"/>
      <c r="D45" s="108">
        <v>0</v>
      </c>
      <c r="E45" s="109">
        <v>44281</v>
      </c>
      <c r="F45" s="109">
        <v>44281</v>
      </c>
      <c r="G45" s="66"/>
      <c r="H45" s="66">
        <f t="shared" si="50"/>
        <v>1</v>
      </c>
      <c r="I45" s="67"/>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c r="BT45" s="67"/>
      <c r="BU45" s="67"/>
      <c r="BV45" s="67"/>
      <c r="BW45" s="67"/>
      <c r="BX45" s="67"/>
      <c r="BY45" s="67"/>
      <c r="BZ45" s="67"/>
      <c r="CA45" s="67"/>
      <c r="CB45" s="67"/>
      <c r="CC45" s="67"/>
      <c r="CD45" s="67"/>
      <c r="CE45" s="67"/>
      <c r="CF45" s="67"/>
      <c r="CG45" s="67"/>
      <c r="CH45" s="67"/>
      <c r="CI45" s="67"/>
      <c r="CJ45" s="67"/>
      <c r="CK45" s="67"/>
      <c r="CL45" s="67"/>
      <c r="CM45" s="67"/>
      <c r="CN45" s="67"/>
      <c r="CO45" s="67"/>
      <c r="CP45" s="67"/>
      <c r="CQ45" s="67"/>
      <c r="CR45" s="67"/>
      <c r="CS45" s="67"/>
      <c r="CT45" s="67"/>
      <c r="CU45" s="67"/>
      <c r="CV45" s="67"/>
      <c r="CW45" s="67"/>
      <c r="CX45" s="67"/>
      <c r="CY45" s="67"/>
      <c r="CZ45" s="67"/>
      <c r="DA45" s="67"/>
      <c r="DB45" s="67"/>
      <c r="DC45" s="67"/>
      <c r="DD45" s="67"/>
      <c r="DE45" s="67"/>
      <c r="DF45" s="67"/>
      <c r="DG45" s="67"/>
      <c r="DH45" s="67"/>
      <c r="DI45" s="67"/>
      <c r="DJ45" s="67"/>
      <c r="DK45" s="67"/>
      <c r="DL45" s="67"/>
      <c r="DM45" s="67"/>
      <c r="DN45" s="67"/>
      <c r="DO45" s="67"/>
      <c r="DP45" s="67"/>
    </row>
    <row r="46" spans="1:120" s="3" customFormat="1" ht="30" customHeight="1" thickBot="1" x14ac:dyDescent="0.25">
      <c r="A46" s="36" t="s">
        <v>27</v>
      </c>
      <c r="B46" s="110" t="s">
        <v>63</v>
      </c>
      <c r="C46" s="111"/>
      <c r="D46" s="112"/>
      <c r="E46" s="113"/>
      <c r="F46" s="114"/>
      <c r="G46" s="59"/>
      <c r="H46" s="59" t="str">
        <f t="shared" si="50"/>
        <v/>
      </c>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c r="CN46" s="60"/>
      <c r="CO46" s="60"/>
      <c r="CP46" s="60"/>
      <c r="CQ46" s="60"/>
      <c r="CR46" s="60"/>
      <c r="CS46" s="60"/>
      <c r="CT46" s="60"/>
      <c r="CU46" s="60"/>
      <c r="CV46" s="60"/>
      <c r="CW46" s="60"/>
      <c r="CX46" s="60"/>
      <c r="CY46" s="60"/>
      <c r="CZ46" s="60"/>
      <c r="DA46" s="60"/>
      <c r="DB46" s="60"/>
      <c r="DC46" s="60"/>
      <c r="DD46" s="60"/>
      <c r="DE46" s="60"/>
      <c r="DF46" s="60"/>
      <c r="DG46" s="60"/>
      <c r="DH46" s="60"/>
      <c r="DI46" s="60"/>
      <c r="DJ46" s="60"/>
      <c r="DK46" s="60"/>
      <c r="DL46" s="60"/>
      <c r="DM46" s="60"/>
      <c r="DN46" s="60"/>
      <c r="DO46" s="60"/>
      <c r="DP46" s="60"/>
    </row>
    <row r="47" spans="1:120" s="3" customFormat="1" ht="30" customHeight="1" thickBot="1" x14ac:dyDescent="0.25">
      <c r="A47" s="36"/>
      <c r="B47" s="115" t="s">
        <v>0</v>
      </c>
      <c r="C47" s="116"/>
      <c r="D47" s="117">
        <v>0</v>
      </c>
      <c r="E47" s="118" t="s">
        <v>26</v>
      </c>
      <c r="F47" s="118" t="s">
        <v>26</v>
      </c>
      <c r="G47" s="14"/>
      <c r="H47" s="14" t="e">
        <f t="shared" si="50"/>
        <v>#VALUE!</v>
      </c>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row>
    <row r="48" spans="1:120" s="3" customFormat="1" ht="30" customHeight="1" thickBot="1" x14ac:dyDescent="0.25">
      <c r="A48" s="36"/>
      <c r="B48" s="115" t="s">
        <v>1</v>
      </c>
      <c r="C48" s="116"/>
      <c r="D48" s="117">
        <v>0</v>
      </c>
      <c r="E48" s="118" t="s">
        <v>26</v>
      </c>
      <c r="F48" s="118" t="s">
        <v>26</v>
      </c>
      <c r="G48" s="14"/>
      <c r="H48" s="14" t="e">
        <f t="shared" si="50"/>
        <v>#VALUE!</v>
      </c>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row>
    <row r="49" spans="1:120" s="3" customFormat="1" ht="30" customHeight="1" thickBot="1" x14ac:dyDescent="0.25">
      <c r="A49" s="36"/>
      <c r="B49" s="144" t="s">
        <v>58</v>
      </c>
      <c r="C49" s="119"/>
      <c r="D49" s="120">
        <v>0</v>
      </c>
      <c r="E49" s="121">
        <v>44295</v>
      </c>
      <c r="F49" s="121">
        <v>44295</v>
      </c>
      <c r="G49" s="66"/>
      <c r="H49" s="66">
        <f t="shared" si="50"/>
        <v>1</v>
      </c>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L49" s="67"/>
      <c r="BM49" s="67"/>
      <c r="BN49" s="67"/>
      <c r="BO49" s="67"/>
      <c r="BP49" s="67"/>
      <c r="BQ49" s="67"/>
      <c r="BR49" s="67"/>
      <c r="BS49" s="67"/>
      <c r="BT49" s="67"/>
      <c r="BU49" s="67"/>
      <c r="BV49" s="67"/>
      <c r="BW49" s="67"/>
      <c r="BX49" s="67"/>
      <c r="BY49" s="67"/>
      <c r="BZ49" s="67"/>
      <c r="CA49" s="67"/>
      <c r="CB49" s="67"/>
      <c r="CC49" s="67"/>
      <c r="CD49" s="67"/>
      <c r="CE49" s="67"/>
      <c r="CF49" s="67"/>
      <c r="CG49" s="67"/>
      <c r="CH49" s="67"/>
      <c r="CI49" s="67"/>
      <c r="CJ49" s="67"/>
      <c r="CK49" s="67"/>
      <c r="CL49" s="67"/>
      <c r="CM49" s="67"/>
      <c r="CN49" s="67"/>
      <c r="CO49" s="67"/>
      <c r="CP49" s="67"/>
      <c r="CQ49" s="67"/>
      <c r="CR49" s="67"/>
      <c r="CS49" s="67"/>
      <c r="CT49" s="67"/>
      <c r="CU49" s="67"/>
      <c r="CV49" s="67"/>
      <c r="CW49" s="67"/>
      <c r="CX49" s="67"/>
      <c r="CY49" s="67"/>
      <c r="CZ49" s="67"/>
      <c r="DA49" s="67"/>
      <c r="DB49" s="67"/>
      <c r="DC49" s="67"/>
      <c r="DD49" s="67"/>
      <c r="DE49" s="67"/>
      <c r="DF49" s="67"/>
      <c r="DG49" s="67"/>
      <c r="DH49" s="67"/>
      <c r="DI49" s="67"/>
      <c r="DJ49" s="67"/>
      <c r="DK49" s="67"/>
      <c r="DL49" s="67"/>
      <c r="DM49" s="67"/>
      <c r="DN49" s="67"/>
      <c r="DO49" s="67"/>
      <c r="DP49" s="67"/>
    </row>
    <row r="50" spans="1:120" s="3" customFormat="1" ht="30" customHeight="1" thickBot="1" x14ac:dyDescent="0.25">
      <c r="A50" s="36" t="s">
        <v>27</v>
      </c>
      <c r="B50" s="122" t="s">
        <v>64</v>
      </c>
      <c r="C50" s="123"/>
      <c r="D50" s="124"/>
      <c r="E50" s="125"/>
      <c r="F50" s="126"/>
      <c r="G50" s="59"/>
      <c r="H50" s="59" t="str">
        <f t="shared" si="50"/>
        <v/>
      </c>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c r="CN50" s="60"/>
      <c r="CO50" s="60"/>
      <c r="CP50" s="60"/>
      <c r="CQ50" s="60"/>
      <c r="CR50" s="60"/>
      <c r="CS50" s="60"/>
      <c r="CT50" s="60"/>
      <c r="CU50" s="60"/>
      <c r="CV50" s="60"/>
      <c r="CW50" s="60"/>
      <c r="CX50" s="60"/>
      <c r="CY50" s="60"/>
      <c r="CZ50" s="60"/>
      <c r="DA50" s="60"/>
      <c r="DB50" s="60"/>
      <c r="DC50" s="60"/>
      <c r="DD50" s="60"/>
      <c r="DE50" s="60"/>
      <c r="DF50" s="60"/>
      <c r="DG50" s="60"/>
      <c r="DH50" s="60"/>
      <c r="DI50" s="60"/>
      <c r="DJ50" s="60"/>
      <c r="DK50" s="60"/>
      <c r="DL50" s="60"/>
      <c r="DM50" s="60"/>
      <c r="DN50" s="60"/>
      <c r="DO50" s="60"/>
      <c r="DP50" s="60"/>
    </row>
    <row r="51" spans="1:120" s="3" customFormat="1" ht="30" customHeight="1" thickBot="1" x14ac:dyDescent="0.25">
      <c r="A51" s="36"/>
      <c r="B51" s="127" t="s">
        <v>0</v>
      </c>
      <c r="C51" s="128"/>
      <c r="D51" s="129">
        <v>0</v>
      </c>
      <c r="E51" s="130" t="s">
        <v>26</v>
      </c>
      <c r="F51" s="130" t="s">
        <v>26</v>
      </c>
      <c r="G51" s="14"/>
      <c r="H51" s="14" t="e">
        <f t="shared" si="50"/>
        <v>#VALUE!</v>
      </c>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row>
    <row r="52" spans="1:120" s="3" customFormat="1" ht="30" customHeight="1" thickBot="1" x14ac:dyDescent="0.25">
      <c r="A52" s="36"/>
      <c r="B52" s="127" t="s">
        <v>1</v>
      </c>
      <c r="C52" s="128"/>
      <c r="D52" s="129">
        <v>0</v>
      </c>
      <c r="E52" s="130" t="s">
        <v>26</v>
      </c>
      <c r="F52" s="130" t="s">
        <v>26</v>
      </c>
      <c r="G52" s="14"/>
      <c r="H52" s="14" t="e">
        <f t="shared" si="50"/>
        <v>#VALUE!</v>
      </c>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c r="DN52" s="23"/>
      <c r="DO52" s="23"/>
      <c r="DP52" s="23"/>
    </row>
    <row r="53" spans="1:120" s="3" customFormat="1" ht="30" customHeight="1" thickBot="1" x14ac:dyDescent="0.25">
      <c r="A53" s="36"/>
      <c r="B53" s="145" t="s">
        <v>58</v>
      </c>
      <c r="C53" s="131"/>
      <c r="D53" s="132">
        <v>0</v>
      </c>
      <c r="E53" s="133">
        <v>44309</v>
      </c>
      <c r="F53" s="133">
        <v>44309</v>
      </c>
      <c r="G53" s="66"/>
      <c r="H53" s="66">
        <f t="shared" si="50"/>
        <v>1</v>
      </c>
      <c r="I53" s="67"/>
      <c r="J53" s="67"/>
      <c r="K53" s="67"/>
      <c r="L53" s="67"/>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c r="BZ53" s="67"/>
      <c r="CA53" s="67"/>
      <c r="CB53" s="67"/>
      <c r="CC53" s="67"/>
      <c r="CD53" s="67"/>
      <c r="CE53" s="67"/>
      <c r="CF53" s="67"/>
      <c r="CG53" s="67"/>
      <c r="CH53" s="67"/>
      <c r="CI53" s="67"/>
      <c r="CJ53" s="67"/>
      <c r="CK53" s="67"/>
      <c r="CL53" s="67"/>
      <c r="CM53" s="67"/>
      <c r="CN53" s="67"/>
      <c r="CO53" s="67"/>
      <c r="CP53" s="67"/>
      <c r="CQ53" s="67"/>
      <c r="CR53" s="67"/>
      <c r="CS53" s="67"/>
      <c r="CT53" s="67"/>
      <c r="CU53" s="67"/>
      <c r="CV53" s="67"/>
      <c r="CW53" s="67"/>
      <c r="CX53" s="67"/>
      <c r="CY53" s="67"/>
      <c r="CZ53" s="67"/>
      <c r="DA53" s="67"/>
      <c r="DB53" s="67"/>
      <c r="DC53" s="67"/>
      <c r="DD53" s="67"/>
      <c r="DE53" s="67"/>
      <c r="DF53" s="67"/>
      <c r="DG53" s="67"/>
      <c r="DH53" s="67"/>
      <c r="DI53" s="67"/>
      <c r="DJ53" s="67"/>
      <c r="DK53" s="67"/>
      <c r="DL53" s="67"/>
      <c r="DM53" s="67"/>
      <c r="DN53" s="67"/>
      <c r="DO53" s="67"/>
      <c r="DP53" s="67"/>
    </row>
    <row r="54" spans="1:120" s="3" customFormat="1" ht="30" customHeight="1" thickBot="1" x14ac:dyDescent="0.25">
      <c r="A54" s="36" t="s">
        <v>27</v>
      </c>
      <c r="B54" s="134" t="s">
        <v>65</v>
      </c>
      <c r="C54" s="135"/>
      <c r="D54" s="136"/>
      <c r="E54" s="137"/>
      <c r="F54" s="138"/>
      <c r="G54" s="59"/>
      <c r="H54" s="59" t="str">
        <f t="shared" si="50"/>
        <v/>
      </c>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c r="CN54" s="60"/>
      <c r="CO54" s="60"/>
      <c r="CP54" s="60"/>
      <c r="CQ54" s="60"/>
      <c r="CR54" s="60"/>
      <c r="CS54" s="60"/>
      <c r="CT54" s="60"/>
      <c r="CU54" s="60"/>
      <c r="CV54" s="60"/>
      <c r="CW54" s="60"/>
      <c r="CX54" s="60"/>
      <c r="CY54" s="60"/>
      <c r="CZ54" s="60"/>
      <c r="DA54" s="60"/>
      <c r="DB54" s="60"/>
      <c r="DC54" s="60"/>
      <c r="DD54" s="60"/>
      <c r="DE54" s="60"/>
      <c r="DF54" s="60"/>
      <c r="DG54" s="60"/>
      <c r="DH54" s="60"/>
      <c r="DI54" s="60"/>
      <c r="DJ54" s="60"/>
      <c r="DK54" s="60"/>
      <c r="DL54" s="60"/>
      <c r="DM54" s="60"/>
      <c r="DN54" s="60"/>
      <c r="DO54" s="60"/>
      <c r="DP54" s="60"/>
    </row>
    <row r="55" spans="1:120" s="3" customFormat="1" ht="30" customHeight="1" thickBot="1" x14ac:dyDescent="0.25">
      <c r="A55" s="36"/>
      <c r="B55" s="139" t="s">
        <v>0</v>
      </c>
      <c r="C55" s="140"/>
      <c r="D55" s="141">
        <v>0</v>
      </c>
      <c r="E55" s="142" t="s">
        <v>26</v>
      </c>
      <c r="F55" s="142" t="s">
        <v>26</v>
      </c>
      <c r="G55" s="14"/>
      <c r="H55" s="14" t="e">
        <f t="shared" si="50"/>
        <v>#VALUE!</v>
      </c>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c r="CX55" s="23"/>
      <c r="CY55" s="23"/>
      <c r="CZ55" s="23"/>
      <c r="DA55" s="23"/>
      <c r="DB55" s="23"/>
      <c r="DC55" s="23"/>
      <c r="DD55" s="23"/>
      <c r="DE55" s="23"/>
      <c r="DF55" s="23"/>
      <c r="DG55" s="23"/>
      <c r="DH55" s="23"/>
      <c r="DI55" s="23"/>
      <c r="DJ55" s="23"/>
      <c r="DK55" s="23"/>
      <c r="DL55" s="23"/>
      <c r="DM55" s="23"/>
      <c r="DN55" s="23"/>
      <c r="DO55" s="23"/>
      <c r="DP55" s="23"/>
    </row>
    <row r="56" spans="1:120" s="3" customFormat="1" ht="30" customHeight="1" thickBot="1" x14ac:dyDescent="0.25">
      <c r="A56" s="36"/>
      <c r="B56" s="139" t="s">
        <v>1</v>
      </c>
      <c r="C56" s="140"/>
      <c r="D56" s="141">
        <v>0</v>
      </c>
      <c r="E56" s="142" t="s">
        <v>26</v>
      </c>
      <c r="F56" s="142" t="s">
        <v>26</v>
      </c>
      <c r="G56" s="14"/>
      <c r="H56" s="14" t="e">
        <f t="shared" si="50"/>
        <v>#VALUE!</v>
      </c>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23"/>
      <c r="DK56" s="23"/>
      <c r="DL56" s="23"/>
      <c r="DM56" s="23"/>
      <c r="DN56" s="23"/>
      <c r="DO56" s="23"/>
      <c r="DP56" s="23"/>
    </row>
    <row r="57" spans="1:120" s="3" customFormat="1" ht="30" customHeight="1" thickBot="1" x14ac:dyDescent="0.25">
      <c r="A57" s="36"/>
      <c r="B57" s="146" t="s">
        <v>58</v>
      </c>
      <c r="C57" s="140"/>
      <c r="D57" s="141">
        <v>0</v>
      </c>
      <c r="E57" s="142">
        <v>44316</v>
      </c>
      <c r="F57" s="142">
        <v>44316</v>
      </c>
      <c r="G57" s="14"/>
      <c r="H57" s="14">
        <f t="shared" si="50"/>
        <v>1</v>
      </c>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c r="BW57" s="23"/>
      <c r="BX57" s="23"/>
      <c r="BY57" s="23"/>
      <c r="BZ57" s="23"/>
      <c r="CA57" s="23"/>
      <c r="CB57" s="23"/>
      <c r="CC57" s="23"/>
      <c r="CD57" s="23"/>
      <c r="CE57" s="23"/>
      <c r="CF57" s="23"/>
      <c r="CG57" s="23"/>
      <c r="CH57" s="23"/>
      <c r="CI57" s="23"/>
      <c r="CJ57" s="23"/>
      <c r="CK57" s="23"/>
      <c r="CL57" s="23"/>
      <c r="CM57" s="23"/>
      <c r="CN57" s="23"/>
      <c r="CO57" s="23"/>
      <c r="CP57" s="23"/>
      <c r="CQ57" s="23"/>
      <c r="CR57" s="23"/>
      <c r="CS57" s="23"/>
      <c r="CT57" s="23"/>
      <c r="CU57" s="23"/>
      <c r="CV57" s="23"/>
      <c r="CW57" s="23"/>
      <c r="CX57" s="23"/>
      <c r="CY57" s="23"/>
      <c r="CZ57" s="23"/>
      <c r="DA57" s="23"/>
      <c r="DB57" s="23"/>
      <c r="DC57" s="23"/>
      <c r="DD57" s="23"/>
      <c r="DE57" s="23"/>
      <c r="DF57" s="23"/>
      <c r="DG57" s="23"/>
      <c r="DH57" s="23"/>
      <c r="DI57" s="23"/>
      <c r="DJ57" s="23"/>
      <c r="DK57" s="23"/>
      <c r="DL57" s="23"/>
      <c r="DM57" s="23"/>
      <c r="DN57" s="23"/>
      <c r="DO57" s="23"/>
      <c r="DP57" s="23"/>
    </row>
  </sheetData>
  <mergeCells count="20">
    <mergeCell ref="CA4:CG4"/>
    <mergeCell ref="CH4:CN4"/>
    <mergeCell ref="CO4:CU4"/>
    <mergeCell ref="DC4:DI4"/>
    <mergeCell ref="DJ4:DP4"/>
    <mergeCell ref="C3:D3"/>
    <mergeCell ref="C4:D4"/>
    <mergeCell ref="B5:G5"/>
    <mergeCell ref="AK4:AQ4"/>
    <mergeCell ref="AR4:AX4"/>
    <mergeCell ref="AY4:BE4"/>
    <mergeCell ref="BF4:BL4"/>
    <mergeCell ref="E3:F3"/>
    <mergeCell ref="I4:O4"/>
    <mergeCell ref="P4:V4"/>
    <mergeCell ref="W4:AC4"/>
    <mergeCell ref="AD4:AJ4"/>
    <mergeCell ref="CV4:DB4"/>
    <mergeCell ref="BM4:BS4"/>
    <mergeCell ref="BT4:BZ4"/>
  </mergeCells>
  <conditionalFormatting sqref="D7:D45">
    <cfRule type="dataBar" priority="13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5">
    <cfRule type="expression" dxfId="115" priority="153">
      <formula>AND(TODAY()&gt;=I$5,TODAY()&lt;J$5)</formula>
    </cfRule>
  </conditionalFormatting>
  <conditionalFormatting sqref="I7:BL45">
    <cfRule type="expression" dxfId="114" priority="147">
      <formula>AND(task_start&lt;=I$5,ROUNDDOWN((task_end-task_start+1)*task_progress,0)+task_start-1&gt;=I$5)</formula>
    </cfRule>
    <cfRule type="expression" dxfId="113" priority="148" stopIfTrue="1">
      <formula>AND(task_end&gt;=I$5,task_start&lt;J$5)</formula>
    </cfRule>
  </conditionalFormatting>
  <conditionalFormatting sqref="D46:D49">
    <cfRule type="dataBar" priority="117">
      <dataBar>
        <cfvo type="num" val="0"/>
        <cfvo type="num" val="1"/>
        <color theme="0" tint="-0.249977111117893"/>
      </dataBar>
      <extLst>
        <ext xmlns:x14="http://schemas.microsoft.com/office/spreadsheetml/2009/9/main" uri="{B025F937-C7B1-47D3-B67F-A62EFF666E3E}">
          <x14:id>{3A3F22AC-037F-614E-AE00-77A01194CC78}</x14:id>
        </ext>
      </extLst>
    </cfRule>
  </conditionalFormatting>
  <conditionalFormatting sqref="I46:BL49">
    <cfRule type="expression" dxfId="112" priority="120">
      <formula>AND(TODAY()&gt;=I$5,TODAY()&lt;J$5)</formula>
    </cfRule>
  </conditionalFormatting>
  <conditionalFormatting sqref="I46:BL49">
    <cfRule type="expression" dxfId="111" priority="118">
      <formula>AND(task_start&lt;=I$5,ROUNDDOWN((task_end-task_start+1)*task_progress,0)+task_start-1&gt;=I$5)</formula>
    </cfRule>
    <cfRule type="expression" dxfId="110" priority="119" stopIfTrue="1">
      <formula>AND(task_end&gt;=I$5,task_start&lt;J$5)</formula>
    </cfRule>
  </conditionalFormatting>
  <conditionalFormatting sqref="D50:D53">
    <cfRule type="dataBar" priority="113">
      <dataBar>
        <cfvo type="num" val="0"/>
        <cfvo type="num" val="1"/>
        <color theme="0" tint="-0.249977111117893"/>
      </dataBar>
      <extLst>
        <ext xmlns:x14="http://schemas.microsoft.com/office/spreadsheetml/2009/9/main" uri="{B025F937-C7B1-47D3-B67F-A62EFF666E3E}">
          <x14:id>{0CC60912-D28C-8E4C-96F4-C41153AEB057}</x14:id>
        </ext>
      </extLst>
    </cfRule>
  </conditionalFormatting>
  <conditionalFormatting sqref="I50:BL53">
    <cfRule type="expression" dxfId="109" priority="116">
      <formula>AND(TODAY()&gt;=I$5,TODAY()&lt;J$5)</formula>
    </cfRule>
  </conditionalFormatting>
  <conditionalFormatting sqref="I50:BL53">
    <cfRule type="expression" dxfId="108" priority="114">
      <formula>AND(task_start&lt;=I$5,ROUNDDOWN((task_end-task_start+1)*task_progress,0)+task_start-1&gt;=I$5)</formula>
    </cfRule>
    <cfRule type="expression" dxfId="107" priority="115" stopIfTrue="1">
      <formula>AND(task_end&gt;=I$5,task_start&lt;J$5)</formula>
    </cfRule>
  </conditionalFormatting>
  <conditionalFormatting sqref="D54:D57">
    <cfRule type="dataBar" priority="109">
      <dataBar>
        <cfvo type="num" val="0"/>
        <cfvo type="num" val="1"/>
        <color theme="0" tint="-0.249977111117893"/>
      </dataBar>
      <extLst>
        <ext xmlns:x14="http://schemas.microsoft.com/office/spreadsheetml/2009/9/main" uri="{B025F937-C7B1-47D3-B67F-A62EFF666E3E}">
          <x14:id>{A227DAAA-BA09-A645-9283-E37D431D45E6}</x14:id>
        </ext>
      </extLst>
    </cfRule>
  </conditionalFormatting>
  <conditionalFormatting sqref="I54:BL57">
    <cfRule type="expression" dxfId="106" priority="112">
      <formula>AND(TODAY()&gt;=I$5,TODAY()&lt;J$5)</formula>
    </cfRule>
  </conditionalFormatting>
  <conditionalFormatting sqref="I54:BL57">
    <cfRule type="expression" dxfId="105" priority="110">
      <formula>AND(task_start&lt;=I$5,ROUNDDOWN((task_end-task_start+1)*task_progress,0)+task_start-1&gt;=I$5)</formula>
    </cfRule>
    <cfRule type="expression" dxfId="104" priority="111" stopIfTrue="1">
      <formula>AND(task_end&gt;=I$5,task_start&lt;J$5)</formula>
    </cfRule>
  </conditionalFormatting>
  <conditionalFormatting sqref="BM5:BS6">
    <cfRule type="expression" dxfId="103" priority="104">
      <formula>AND(TODAY()&gt;=BM$5,TODAY()&lt;BN$5)</formula>
    </cfRule>
  </conditionalFormatting>
  <conditionalFormatting sqref="BM8:BS45">
    <cfRule type="expression" dxfId="102" priority="103">
      <formula>AND(TODAY()&gt;=BM$5,TODAY()&lt;BN$5)</formula>
    </cfRule>
  </conditionalFormatting>
  <conditionalFormatting sqref="BM8:BS45">
    <cfRule type="expression" dxfId="101" priority="101">
      <formula>AND(task_start&lt;=BM$5,ROUNDDOWN((task_end-task_start+1)*task_progress,0)+task_start-1&gt;=BM$5)</formula>
    </cfRule>
    <cfRule type="expression" dxfId="100" priority="102" stopIfTrue="1">
      <formula>AND(task_end&gt;=BM$5,task_start&lt;BN$5)</formula>
    </cfRule>
  </conditionalFormatting>
  <conditionalFormatting sqref="BM46:BS49">
    <cfRule type="expression" dxfId="99" priority="100">
      <formula>AND(TODAY()&gt;=BM$5,TODAY()&lt;BN$5)</formula>
    </cfRule>
  </conditionalFormatting>
  <conditionalFormatting sqref="BM46:BS49">
    <cfRule type="expression" dxfId="98" priority="98">
      <formula>AND(task_start&lt;=BM$5,ROUNDDOWN((task_end-task_start+1)*task_progress,0)+task_start-1&gt;=BM$5)</formula>
    </cfRule>
    <cfRule type="expression" dxfId="97" priority="99" stopIfTrue="1">
      <formula>AND(task_end&gt;=BM$5,task_start&lt;BN$5)</formula>
    </cfRule>
  </conditionalFormatting>
  <conditionalFormatting sqref="BM50:BS53">
    <cfRule type="expression" dxfId="96" priority="97">
      <formula>AND(TODAY()&gt;=BM$5,TODAY()&lt;BN$5)</formula>
    </cfRule>
  </conditionalFormatting>
  <conditionalFormatting sqref="BM50:BS53">
    <cfRule type="expression" dxfId="95" priority="95">
      <formula>AND(task_start&lt;=BM$5,ROUNDDOWN((task_end-task_start+1)*task_progress,0)+task_start-1&gt;=BM$5)</formula>
    </cfRule>
    <cfRule type="expression" dxfId="94" priority="96" stopIfTrue="1">
      <formula>AND(task_end&gt;=BM$5,task_start&lt;BN$5)</formula>
    </cfRule>
  </conditionalFormatting>
  <conditionalFormatting sqref="BM54:BS57">
    <cfRule type="expression" dxfId="93" priority="94">
      <formula>AND(TODAY()&gt;=BM$5,TODAY()&lt;BN$5)</formula>
    </cfRule>
  </conditionalFormatting>
  <conditionalFormatting sqref="BM54:BS57">
    <cfRule type="expression" dxfId="92" priority="92">
      <formula>AND(task_start&lt;=BM$5,ROUNDDOWN((task_end-task_start+1)*task_progress,0)+task_start-1&gt;=BM$5)</formula>
    </cfRule>
    <cfRule type="expression" dxfId="91" priority="93" stopIfTrue="1">
      <formula>AND(task_end&gt;=BM$5,task_start&lt;BN$5)</formula>
    </cfRule>
  </conditionalFormatting>
  <conditionalFormatting sqref="BT5:BZ6">
    <cfRule type="expression" dxfId="90" priority="91">
      <formula>AND(TODAY()&gt;=BT$5,TODAY()&lt;BU$5)</formula>
    </cfRule>
  </conditionalFormatting>
  <conditionalFormatting sqref="BT8:BZ45">
    <cfRule type="expression" dxfId="89" priority="90">
      <formula>AND(TODAY()&gt;=BT$5,TODAY()&lt;BU$5)</formula>
    </cfRule>
  </conditionalFormatting>
  <conditionalFormatting sqref="BT8:BZ45">
    <cfRule type="expression" dxfId="88" priority="88">
      <formula>AND(task_start&lt;=BT$5,ROUNDDOWN((task_end-task_start+1)*task_progress,0)+task_start-1&gt;=BT$5)</formula>
    </cfRule>
    <cfRule type="expression" dxfId="87" priority="89" stopIfTrue="1">
      <formula>AND(task_end&gt;=BT$5,task_start&lt;BU$5)</formula>
    </cfRule>
  </conditionalFormatting>
  <conditionalFormatting sqref="BT46:BZ49">
    <cfRule type="expression" dxfId="86" priority="87">
      <formula>AND(TODAY()&gt;=BT$5,TODAY()&lt;BU$5)</formula>
    </cfRule>
  </conditionalFormatting>
  <conditionalFormatting sqref="BT46:BZ49">
    <cfRule type="expression" dxfId="85" priority="85">
      <formula>AND(task_start&lt;=BT$5,ROUNDDOWN((task_end-task_start+1)*task_progress,0)+task_start-1&gt;=BT$5)</formula>
    </cfRule>
    <cfRule type="expression" dxfId="84" priority="86" stopIfTrue="1">
      <formula>AND(task_end&gt;=BT$5,task_start&lt;BU$5)</formula>
    </cfRule>
  </conditionalFormatting>
  <conditionalFormatting sqref="BT50:BZ53">
    <cfRule type="expression" dxfId="83" priority="84">
      <formula>AND(TODAY()&gt;=BT$5,TODAY()&lt;BU$5)</formula>
    </cfRule>
  </conditionalFormatting>
  <conditionalFormatting sqref="BT50:BZ53">
    <cfRule type="expression" dxfId="82" priority="82">
      <formula>AND(task_start&lt;=BT$5,ROUNDDOWN((task_end-task_start+1)*task_progress,0)+task_start-1&gt;=BT$5)</formula>
    </cfRule>
    <cfRule type="expression" dxfId="81" priority="83" stopIfTrue="1">
      <formula>AND(task_end&gt;=BT$5,task_start&lt;BU$5)</formula>
    </cfRule>
  </conditionalFormatting>
  <conditionalFormatting sqref="BT54:BZ57">
    <cfRule type="expression" dxfId="80" priority="81">
      <formula>AND(TODAY()&gt;=BT$5,TODAY()&lt;BU$5)</formula>
    </cfRule>
  </conditionalFormatting>
  <conditionalFormatting sqref="BT54:BZ57">
    <cfRule type="expression" dxfId="79" priority="79">
      <formula>AND(task_start&lt;=BT$5,ROUNDDOWN((task_end-task_start+1)*task_progress,0)+task_start-1&gt;=BT$5)</formula>
    </cfRule>
    <cfRule type="expression" dxfId="78" priority="80" stopIfTrue="1">
      <formula>AND(task_end&gt;=BT$5,task_start&lt;BU$5)</formula>
    </cfRule>
  </conditionalFormatting>
  <conditionalFormatting sqref="CA5:CG6">
    <cfRule type="expression" dxfId="77" priority="78">
      <formula>AND(TODAY()&gt;=CA$5,TODAY()&lt;CB$5)</formula>
    </cfRule>
  </conditionalFormatting>
  <conditionalFormatting sqref="CA8:CG45">
    <cfRule type="expression" dxfId="76" priority="77">
      <formula>AND(TODAY()&gt;=CA$5,TODAY()&lt;CB$5)</formula>
    </cfRule>
  </conditionalFormatting>
  <conditionalFormatting sqref="CA8:CG45">
    <cfRule type="expression" dxfId="75" priority="75">
      <formula>AND(task_start&lt;=CA$5,ROUNDDOWN((task_end-task_start+1)*task_progress,0)+task_start-1&gt;=CA$5)</formula>
    </cfRule>
    <cfRule type="expression" dxfId="74" priority="76" stopIfTrue="1">
      <formula>AND(task_end&gt;=CA$5,task_start&lt;CB$5)</formula>
    </cfRule>
  </conditionalFormatting>
  <conditionalFormatting sqref="CA46:CG49">
    <cfRule type="expression" dxfId="73" priority="74">
      <formula>AND(TODAY()&gt;=CA$5,TODAY()&lt;CB$5)</formula>
    </cfRule>
  </conditionalFormatting>
  <conditionalFormatting sqref="CA46:CG49">
    <cfRule type="expression" dxfId="72" priority="72">
      <formula>AND(task_start&lt;=CA$5,ROUNDDOWN((task_end-task_start+1)*task_progress,0)+task_start-1&gt;=CA$5)</formula>
    </cfRule>
    <cfRule type="expression" dxfId="71" priority="73" stopIfTrue="1">
      <formula>AND(task_end&gt;=CA$5,task_start&lt;CB$5)</formula>
    </cfRule>
  </conditionalFormatting>
  <conditionalFormatting sqref="CA50:CG53">
    <cfRule type="expression" dxfId="70" priority="71">
      <formula>AND(TODAY()&gt;=CA$5,TODAY()&lt;CB$5)</formula>
    </cfRule>
  </conditionalFormatting>
  <conditionalFormatting sqref="CA50:CG53">
    <cfRule type="expression" dxfId="69" priority="69">
      <formula>AND(task_start&lt;=CA$5,ROUNDDOWN((task_end-task_start+1)*task_progress,0)+task_start-1&gt;=CA$5)</formula>
    </cfRule>
    <cfRule type="expression" dxfId="68" priority="70" stopIfTrue="1">
      <formula>AND(task_end&gt;=CA$5,task_start&lt;CB$5)</formula>
    </cfRule>
  </conditionalFormatting>
  <conditionalFormatting sqref="CA54:CG57">
    <cfRule type="expression" dxfId="67" priority="68">
      <formula>AND(TODAY()&gt;=CA$5,TODAY()&lt;CB$5)</formula>
    </cfRule>
  </conditionalFormatting>
  <conditionalFormatting sqref="CA54:CG57">
    <cfRule type="expression" dxfId="66" priority="66">
      <formula>AND(task_start&lt;=CA$5,ROUNDDOWN((task_end-task_start+1)*task_progress,0)+task_start-1&gt;=CA$5)</formula>
    </cfRule>
    <cfRule type="expression" dxfId="65" priority="67" stopIfTrue="1">
      <formula>AND(task_end&gt;=CA$5,task_start&lt;CB$5)</formula>
    </cfRule>
  </conditionalFormatting>
  <conditionalFormatting sqref="CH5:CN6">
    <cfRule type="expression" dxfId="64" priority="65">
      <formula>AND(TODAY()&gt;=CH$5,TODAY()&lt;CI$5)</formula>
    </cfRule>
  </conditionalFormatting>
  <conditionalFormatting sqref="CH8:CN45">
    <cfRule type="expression" dxfId="63" priority="64">
      <formula>AND(TODAY()&gt;=CH$5,TODAY()&lt;CI$5)</formula>
    </cfRule>
  </conditionalFormatting>
  <conditionalFormatting sqref="CH8:CN45">
    <cfRule type="expression" dxfId="62" priority="62">
      <formula>AND(task_start&lt;=CH$5,ROUNDDOWN((task_end-task_start+1)*task_progress,0)+task_start-1&gt;=CH$5)</formula>
    </cfRule>
    <cfRule type="expression" dxfId="61" priority="63" stopIfTrue="1">
      <formula>AND(task_end&gt;=CH$5,task_start&lt;CI$5)</formula>
    </cfRule>
  </conditionalFormatting>
  <conditionalFormatting sqref="CH46:CN49">
    <cfRule type="expression" dxfId="60" priority="61">
      <formula>AND(TODAY()&gt;=CH$5,TODAY()&lt;CI$5)</formula>
    </cfRule>
  </conditionalFormatting>
  <conditionalFormatting sqref="CH46:CN49">
    <cfRule type="expression" dxfId="59" priority="59">
      <formula>AND(task_start&lt;=CH$5,ROUNDDOWN((task_end-task_start+1)*task_progress,0)+task_start-1&gt;=CH$5)</formula>
    </cfRule>
    <cfRule type="expression" dxfId="58" priority="60" stopIfTrue="1">
      <formula>AND(task_end&gt;=CH$5,task_start&lt;CI$5)</formula>
    </cfRule>
  </conditionalFormatting>
  <conditionalFormatting sqref="CH50:CN53">
    <cfRule type="expression" dxfId="57" priority="58">
      <formula>AND(TODAY()&gt;=CH$5,TODAY()&lt;CI$5)</formula>
    </cfRule>
  </conditionalFormatting>
  <conditionalFormatting sqref="CH50:CN53">
    <cfRule type="expression" dxfId="56" priority="56">
      <formula>AND(task_start&lt;=CH$5,ROUNDDOWN((task_end-task_start+1)*task_progress,0)+task_start-1&gt;=CH$5)</formula>
    </cfRule>
    <cfRule type="expression" dxfId="55" priority="57" stopIfTrue="1">
      <formula>AND(task_end&gt;=CH$5,task_start&lt;CI$5)</formula>
    </cfRule>
  </conditionalFormatting>
  <conditionalFormatting sqref="CH54:CN57">
    <cfRule type="expression" dxfId="54" priority="55">
      <formula>AND(TODAY()&gt;=CH$5,TODAY()&lt;CI$5)</formula>
    </cfRule>
  </conditionalFormatting>
  <conditionalFormatting sqref="CH54:CN57">
    <cfRule type="expression" dxfId="53" priority="53">
      <formula>AND(task_start&lt;=CH$5,ROUNDDOWN((task_end-task_start+1)*task_progress,0)+task_start-1&gt;=CH$5)</formula>
    </cfRule>
    <cfRule type="expression" dxfId="52" priority="54" stopIfTrue="1">
      <formula>AND(task_end&gt;=CH$5,task_start&lt;CI$5)</formula>
    </cfRule>
  </conditionalFormatting>
  <conditionalFormatting sqref="CO5:CU6">
    <cfRule type="expression" dxfId="51" priority="52">
      <formula>AND(TODAY()&gt;=CO$5,TODAY()&lt;CP$5)</formula>
    </cfRule>
  </conditionalFormatting>
  <conditionalFormatting sqref="CO8:CU45">
    <cfRule type="expression" dxfId="50" priority="51">
      <formula>AND(TODAY()&gt;=CO$5,TODAY()&lt;CP$5)</formula>
    </cfRule>
  </conditionalFormatting>
  <conditionalFormatting sqref="CO8:CU45">
    <cfRule type="expression" dxfId="49" priority="49">
      <formula>AND(task_start&lt;=CO$5,ROUNDDOWN((task_end-task_start+1)*task_progress,0)+task_start-1&gt;=CO$5)</formula>
    </cfRule>
    <cfRule type="expression" dxfId="48" priority="50" stopIfTrue="1">
      <formula>AND(task_end&gt;=CO$5,task_start&lt;CP$5)</formula>
    </cfRule>
  </conditionalFormatting>
  <conditionalFormatting sqref="CO46:CU49">
    <cfRule type="expression" dxfId="47" priority="48">
      <formula>AND(TODAY()&gt;=CO$5,TODAY()&lt;CP$5)</formula>
    </cfRule>
  </conditionalFormatting>
  <conditionalFormatting sqref="CO46:CU49">
    <cfRule type="expression" dxfId="46" priority="46">
      <formula>AND(task_start&lt;=CO$5,ROUNDDOWN((task_end-task_start+1)*task_progress,0)+task_start-1&gt;=CO$5)</formula>
    </cfRule>
    <cfRule type="expression" dxfId="45" priority="47" stopIfTrue="1">
      <formula>AND(task_end&gt;=CO$5,task_start&lt;CP$5)</formula>
    </cfRule>
  </conditionalFormatting>
  <conditionalFormatting sqref="CO50:CU53">
    <cfRule type="expression" dxfId="44" priority="45">
      <formula>AND(TODAY()&gt;=CO$5,TODAY()&lt;CP$5)</formula>
    </cfRule>
  </conditionalFormatting>
  <conditionalFormatting sqref="CO50:CU53">
    <cfRule type="expression" dxfId="43" priority="43">
      <formula>AND(task_start&lt;=CO$5,ROUNDDOWN((task_end-task_start+1)*task_progress,0)+task_start-1&gt;=CO$5)</formula>
    </cfRule>
    <cfRule type="expression" dxfId="42" priority="44" stopIfTrue="1">
      <formula>AND(task_end&gt;=CO$5,task_start&lt;CP$5)</formula>
    </cfRule>
  </conditionalFormatting>
  <conditionalFormatting sqref="CO54:CU57">
    <cfRule type="expression" dxfId="41" priority="42">
      <formula>AND(TODAY()&gt;=CO$5,TODAY()&lt;CP$5)</formula>
    </cfRule>
  </conditionalFormatting>
  <conditionalFormatting sqref="CO54:CU57">
    <cfRule type="expression" dxfId="40" priority="40">
      <formula>AND(task_start&lt;=CO$5,ROUNDDOWN((task_end-task_start+1)*task_progress,0)+task_start-1&gt;=CO$5)</formula>
    </cfRule>
    <cfRule type="expression" dxfId="39" priority="41" stopIfTrue="1">
      <formula>AND(task_end&gt;=CO$5,task_start&lt;CP$5)</formula>
    </cfRule>
  </conditionalFormatting>
  <conditionalFormatting sqref="CV5:DB6">
    <cfRule type="expression" dxfId="38" priority="39">
      <formula>AND(TODAY()&gt;=CV$5,TODAY()&lt;CW$5)</formula>
    </cfRule>
  </conditionalFormatting>
  <conditionalFormatting sqref="CV8:DB45">
    <cfRule type="expression" dxfId="37" priority="38">
      <formula>AND(TODAY()&gt;=CV$5,TODAY()&lt;CW$5)</formula>
    </cfRule>
  </conditionalFormatting>
  <conditionalFormatting sqref="CV8:DB45">
    <cfRule type="expression" dxfId="36" priority="36">
      <formula>AND(task_start&lt;=CV$5,ROUNDDOWN((task_end-task_start+1)*task_progress,0)+task_start-1&gt;=CV$5)</formula>
    </cfRule>
    <cfRule type="expression" dxfId="35" priority="37" stopIfTrue="1">
      <formula>AND(task_end&gt;=CV$5,task_start&lt;CW$5)</formula>
    </cfRule>
  </conditionalFormatting>
  <conditionalFormatting sqref="CV46:DB49">
    <cfRule type="expression" dxfId="34" priority="35">
      <formula>AND(TODAY()&gt;=CV$5,TODAY()&lt;CW$5)</formula>
    </cfRule>
  </conditionalFormatting>
  <conditionalFormatting sqref="CV46:DB49">
    <cfRule type="expression" dxfId="33" priority="33">
      <formula>AND(task_start&lt;=CV$5,ROUNDDOWN((task_end-task_start+1)*task_progress,0)+task_start-1&gt;=CV$5)</formula>
    </cfRule>
    <cfRule type="expression" dxfId="32" priority="34" stopIfTrue="1">
      <formula>AND(task_end&gt;=CV$5,task_start&lt;CW$5)</formula>
    </cfRule>
  </conditionalFormatting>
  <conditionalFormatting sqref="CV50:DB53">
    <cfRule type="expression" dxfId="31" priority="32">
      <formula>AND(TODAY()&gt;=CV$5,TODAY()&lt;CW$5)</formula>
    </cfRule>
  </conditionalFormatting>
  <conditionalFormatting sqref="CV50:DB53">
    <cfRule type="expression" dxfId="30" priority="30">
      <formula>AND(task_start&lt;=CV$5,ROUNDDOWN((task_end-task_start+1)*task_progress,0)+task_start-1&gt;=CV$5)</formula>
    </cfRule>
    <cfRule type="expression" dxfId="29" priority="31" stopIfTrue="1">
      <formula>AND(task_end&gt;=CV$5,task_start&lt;CW$5)</formula>
    </cfRule>
  </conditionalFormatting>
  <conditionalFormatting sqref="CV54:DB57">
    <cfRule type="expression" dxfId="28" priority="29">
      <formula>AND(TODAY()&gt;=CV$5,TODAY()&lt;CW$5)</formula>
    </cfRule>
  </conditionalFormatting>
  <conditionalFormatting sqref="CV54:DB57">
    <cfRule type="expression" dxfId="27" priority="27">
      <formula>AND(task_start&lt;=CV$5,ROUNDDOWN((task_end-task_start+1)*task_progress,0)+task_start-1&gt;=CV$5)</formula>
    </cfRule>
    <cfRule type="expression" dxfId="26" priority="28" stopIfTrue="1">
      <formula>AND(task_end&gt;=CV$5,task_start&lt;CW$5)</formula>
    </cfRule>
  </conditionalFormatting>
  <conditionalFormatting sqref="DC5:DI6">
    <cfRule type="expression" dxfId="25" priority="26">
      <formula>AND(TODAY()&gt;=DC$5,TODAY()&lt;DD$5)</formula>
    </cfRule>
  </conditionalFormatting>
  <conditionalFormatting sqref="DC8:DI45">
    <cfRule type="expression" dxfId="24" priority="25">
      <formula>AND(TODAY()&gt;=DC$5,TODAY()&lt;DD$5)</formula>
    </cfRule>
  </conditionalFormatting>
  <conditionalFormatting sqref="DC8:DI45">
    <cfRule type="expression" dxfId="23" priority="23">
      <formula>AND(task_start&lt;=DC$5,ROUNDDOWN((task_end-task_start+1)*task_progress,0)+task_start-1&gt;=DC$5)</formula>
    </cfRule>
    <cfRule type="expression" dxfId="22" priority="24" stopIfTrue="1">
      <formula>AND(task_end&gt;=DC$5,task_start&lt;DD$5)</formula>
    </cfRule>
  </conditionalFormatting>
  <conditionalFormatting sqref="DC46:DI49">
    <cfRule type="expression" dxfId="21" priority="22">
      <formula>AND(TODAY()&gt;=DC$5,TODAY()&lt;DD$5)</formula>
    </cfRule>
  </conditionalFormatting>
  <conditionalFormatting sqref="DC46:DI49">
    <cfRule type="expression" dxfId="20" priority="20">
      <formula>AND(task_start&lt;=DC$5,ROUNDDOWN((task_end-task_start+1)*task_progress,0)+task_start-1&gt;=DC$5)</formula>
    </cfRule>
    <cfRule type="expression" dxfId="19" priority="21" stopIfTrue="1">
      <formula>AND(task_end&gt;=DC$5,task_start&lt;DD$5)</formula>
    </cfRule>
  </conditionalFormatting>
  <conditionalFormatting sqref="DC50:DI53">
    <cfRule type="expression" dxfId="18" priority="19">
      <formula>AND(TODAY()&gt;=DC$5,TODAY()&lt;DD$5)</formula>
    </cfRule>
  </conditionalFormatting>
  <conditionalFormatting sqref="DC50:DI53">
    <cfRule type="expression" dxfId="17" priority="17">
      <formula>AND(task_start&lt;=DC$5,ROUNDDOWN((task_end-task_start+1)*task_progress,0)+task_start-1&gt;=DC$5)</formula>
    </cfRule>
    <cfRule type="expression" dxfId="16" priority="18" stopIfTrue="1">
      <formula>AND(task_end&gt;=DC$5,task_start&lt;DD$5)</formula>
    </cfRule>
  </conditionalFormatting>
  <conditionalFormatting sqref="DC54:DI57">
    <cfRule type="expression" dxfId="15" priority="16">
      <formula>AND(TODAY()&gt;=DC$5,TODAY()&lt;DD$5)</formula>
    </cfRule>
  </conditionalFormatting>
  <conditionalFormatting sqref="DC54:DI57">
    <cfRule type="expression" dxfId="14" priority="14">
      <formula>AND(task_start&lt;=DC$5,ROUNDDOWN((task_end-task_start+1)*task_progress,0)+task_start-1&gt;=DC$5)</formula>
    </cfRule>
    <cfRule type="expression" dxfId="13" priority="15" stopIfTrue="1">
      <formula>AND(task_end&gt;=DC$5,task_start&lt;DD$5)</formula>
    </cfRule>
  </conditionalFormatting>
  <conditionalFormatting sqref="DJ5:DP6">
    <cfRule type="expression" dxfId="12" priority="13">
      <formula>AND(TODAY()&gt;=DJ$5,TODAY()&lt;DK$5)</formula>
    </cfRule>
  </conditionalFormatting>
  <conditionalFormatting sqref="DJ8:DP45">
    <cfRule type="expression" dxfId="11" priority="12">
      <formula>AND(TODAY()&gt;=DJ$5,TODAY()&lt;DK$5)</formula>
    </cfRule>
  </conditionalFormatting>
  <conditionalFormatting sqref="DJ8:DP45">
    <cfRule type="expression" dxfId="10" priority="10">
      <formula>AND(task_start&lt;=DJ$5,ROUNDDOWN((task_end-task_start+1)*task_progress,0)+task_start-1&gt;=DJ$5)</formula>
    </cfRule>
    <cfRule type="expression" dxfId="9" priority="11" stopIfTrue="1">
      <formula>AND(task_end&gt;=DJ$5,task_start&lt;DK$5)</formula>
    </cfRule>
  </conditionalFormatting>
  <conditionalFormatting sqref="DJ46:DP49">
    <cfRule type="expression" dxfId="8" priority="9">
      <formula>AND(TODAY()&gt;=DJ$5,TODAY()&lt;DK$5)</formula>
    </cfRule>
  </conditionalFormatting>
  <conditionalFormatting sqref="DJ46:DP49">
    <cfRule type="expression" dxfId="7" priority="7">
      <formula>AND(task_start&lt;=DJ$5,ROUNDDOWN((task_end-task_start+1)*task_progress,0)+task_start-1&gt;=DJ$5)</formula>
    </cfRule>
    <cfRule type="expression" dxfId="6" priority="8" stopIfTrue="1">
      <formula>AND(task_end&gt;=DJ$5,task_start&lt;DK$5)</formula>
    </cfRule>
  </conditionalFormatting>
  <conditionalFormatting sqref="DJ50:DP53">
    <cfRule type="expression" dxfId="5" priority="6">
      <formula>AND(TODAY()&gt;=DJ$5,TODAY()&lt;DK$5)</formula>
    </cfRule>
  </conditionalFormatting>
  <conditionalFormatting sqref="DJ50:DP53">
    <cfRule type="expression" dxfId="4" priority="4">
      <formula>AND(task_start&lt;=DJ$5,ROUNDDOWN((task_end-task_start+1)*task_progress,0)+task_start-1&gt;=DJ$5)</formula>
    </cfRule>
    <cfRule type="expression" dxfId="3" priority="5" stopIfTrue="1">
      <formula>AND(task_end&gt;=DJ$5,task_start&lt;DK$5)</formula>
    </cfRule>
  </conditionalFormatting>
  <conditionalFormatting sqref="DJ54:DP57">
    <cfRule type="expression" dxfId="2" priority="3">
      <formula>AND(TODAY()&gt;=DJ$5,TODAY()&lt;DK$5)</formula>
    </cfRule>
  </conditionalFormatting>
  <conditionalFormatting sqref="DJ54:DP57">
    <cfRule type="expression" dxfId="1" priority="1">
      <formula>AND(task_start&lt;=DJ$5,ROUNDDOWN((task_end-task_start+1)*task_progress,0)+task_start-1&gt;=DJ$5)</formula>
    </cfRule>
    <cfRule type="expression" dxfId="0" priority="2" stopIfTrue="1">
      <formula>AND(task_end&gt;=DJ$5,task_start&lt;DK$5)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1" r:id="rId1" display="SIMPLE GANTT CHART by Vertex42.com" xr:uid="{00000000-0004-0000-0000-000001000000}"/>
  </hyperlinks>
  <printOptions horizontalCentered="1"/>
  <pageMargins left="0.35" right="0.35" top="0.35" bottom="0.5" header="0.3" footer="0.3"/>
  <pageSetup scale="57" fitToHeight="0" orientation="landscape" r:id="rId2"/>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D7:D45</xm:sqref>
        </x14:conditionalFormatting>
        <x14:conditionalFormatting xmlns:xm="http://schemas.microsoft.com/office/excel/2006/main">
          <x14:cfRule type="dataBar" id="{3A3F22AC-037F-614E-AE00-77A01194CC78}">
            <x14:dataBar minLength="0" maxLength="100" gradient="0">
              <x14:cfvo type="num">
                <xm:f>0</xm:f>
              </x14:cfvo>
              <x14:cfvo type="num">
                <xm:f>1</xm:f>
              </x14:cfvo>
              <x14:negativeFillColor rgb="FFFF0000"/>
              <x14:axisColor rgb="FF000000"/>
            </x14:dataBar>
          </x14:cfRule>
          <xm:sqref>D46:D49</xm:sqref>
        </x14:conditionalFormatting>
        <x14:conditionalFormatting xmlns:xm="http://schemas.microsoft.com/office/excel/2006/main">
          <x14:cfRule type="dataBar" id="{0CC60912-D28C-8E4C-96F4-C41153AEB057}">
            <x14:dataBar minLength="0" maxLength="100" gradient="0">
              <x14:cfvo type="num">
                <xm:f>0</xm:f>
              </x14:cfvo>
              <x14:cfvo type="num">
                <xm:f>1</xm:f>
              </x14:cfvo>
              <x14:negativeFillColor rgb="FFFF0000"/>
              <x14:axisColor rgb="FF000000"/>
            </x14:dataBar>
          </x14:cfRule>
          <xm:sqref>D50:D53</xm:sqref>
        </x14:conditionalFormatting>
        <x14:conditionalFormatting xmlns:xm="http://schemas.microsoft.com/office/excel/2006/main">
          <x14:cfRule type="dataBar" id="{A227DAAA-BA09-A645-9283-E37D431D45E6}">
            <x14:dataBar minLength="0" maxLength="100" gradient="0">
              <x14:cfvo type="num">
                <xm:f>0</xm:f>
              </x14:cfvo>
              <x14:cfvo type="num">
                <xm:f>1</xm:f>
              </x14:cfvo>
              <x14:negativeFillColor rgb="FFFF0000"/>
              <x14:axisColor rgb="FF000000"/>
            </x14:dataBar>
          </x14:cfRule>
          <xm:sqref>D54:D57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26" customWidth="1"/>
    <col min="2" max="16384" width="9.1640625" style="2"/>
  </cols>
  <sheetData>
    <row r="1" spans="1:2" ht="46.5" customHeight="1" x14ac:dyDescent="0.2"/>
    <row r="2" spans="1:2" s="28" customFormat="1" ht="16" x14ac:dyDescent="0.2">
      <c r="A2" s="27" t="s">
        <v>13</v>
      </c>
      <c r="B2" s="27"/>
    </row>
    <row r="3" spans="1:2" s="32" customFormat="1" ht="27" customHeight="1" x14ac:dyDescent="0.2">
      <c r="A3" s="33" t="s">
        <v>18</v>
      </c>
      <c r="B3" s="33"/>
    </row>
    <row r="4" spans="1:2" s="29" customFormat="1" ht="26" x14ac:dyDescent="0.3">
      <c r="A4" s="30" t="s">
        <v>12</v>
      </c>
    </row>
    <row r="5" spans="1:2" ht="74" customHeight="1" x14ac:dyDescent="0.2">
      <c r="A5" s="31" t="s">
        <v>21</v>
      </c>
    </row>
    <row r="6" spans="1:2" ht="26.25" customHeight="1" x14ac:dyDescent="0.2">
      <c r="A6" s="30" t="s">
        <v>24</v>
      </c>
    </row>
    <row r="7" spans="1:2" s="26" customFormat="1" ht="205" customHeight="1" x14ac:dyDescent="0.2">
      <c r="A7" s="35" t="s">
        <v>23</v>
      </c>
    </row>
    <row r="8" spans="1:2" s="29" customFormat="1" ht="26" x14ac:dyDescent="0.3">
      <c r="A8" s="30" t="s">
        <v>14</v>
      </c>
    </row>
    <row r="9" spans="1:2" ht="48" x14ac:dyDescent="0.2">
      <c r="A9" s="31" t="s">
        <v>22</v>
      </c>
    </row>
    <row r="10" spans="1:2" s="26" customFormat="1" ht="28" customHeight="1" x14ac:dyDescent="0.2">
      <c r="A10" s="34" t="s">
        <v>20</v>
      </c>
    </row>
    <row r="11" spans="1:2" s="29" customFormat="1" ht="26" x14ac:dyDescent="0.3">
      <c r="A11" s="30" t="s">
        <v>11</v>
      </c>
    </row>
    <row r="12" spans="1:2" ht="32" x14ac:dyDescent="0.2">
      <c r="A12" s="31" t="s">
        <v>19</v>
      </c>
    </row>
    <row r="13" spans="1:2" s="26" customFormat="1" ht="28" customHeight="1" x14ac:dyDescent="0.2">
      <c r="A13" s="34" t="s">
        <v>5</v>
      </c>
    </row>
    <row r="14" spans="1:2" s="29" customFormat="1" ht="26" x14ac:dyDescent="0.3">
      <c r="A14" s="30" t="s">
        <v>15</v>
      </c>
    </row>
    <row r="15" spans="1:2" ht="75" customHeight="1" x14ac:dyDescent="0.2">
      <c r="A15" s="31" t="s">
        <v>16</v>
      </c>
    </row>
    <row r="16" spans="1:2" ht="64" x14ac:dyDescent="0.2">
      <c r="A16" s="31"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2023-11-19T10:20:37Z</dcterms:modified>
</cp:coreProperties>
</file>