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8441C091-CC93-46DD-BFF3-7271306C4910}" xr6:coauthVersionLast="34" xr6:coauthVersionMax="34" xr10:uidLastSave="{00000000-0000-0000-0000-000000000000}"/>
  <bookViews>
    <workbookView minimized="1" xWindow="0" yWindow="0" windowWidth="23040" windowHeight="9072" xr2:uid="{E0A1BC66-9EAA-4CB3-9B73-41434CA45BDC}"/>
  </bookViews>
  <sheets>
    <sheet name="ShotData" sheetId="1" r:id="rId1"/>
    <sheet name="Appelbe" sheetId="3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1" i="3"/>
  <c r="K3" i="1"/>
  <c r="L3" i="1" s="1"/>
  <c r="K4" i="1"/>
  <c r="L4" i="1" s="1"/>
  <c r="K5" i="1"/>
  <c r="L5" i="1" s="1"/>
  <c r="K6" i="1"/>
  <c r="L6" i="1" s="1"/>
  <c r="K7" i="1"/>
  <c r="L7" i="1" s="1"/>
  <c r="K9" i="1"/>
  <c r="L9" i="1" s="1"/>
  <c r="K10" i="1"/>
  <c r="L10" i="1" s="1"/>
  <c r="K11" i="1"/>
  <c r="L11" i="1" s="1"/>
  <c r="K12" i="1"/>
  <c r="L12" i="1" s="1"/>
  <c r="K13" i="1"/>
  <c r="L13" i="1" s="1"/>
  <c r="K16" i="1"/>
  <c r="L16" i="1" s="1"/>
  <c r="K17" i="1"/>
  <c r="L17" i="1" s="1"/>
  <c r="K18" i="1"/>
  <c r="L18" i="1" s="1"/>
  <c r="K19" i="1"/>
  <c r="L19" i="1" s="1"/>
  <c r="K20" i="1"/>
  <c r="L20" i="1" s="1"/>
  <c r="K2" i="1"/>
  <c r="L2" i="1" s="1"/>
  <c r="E14" i="3" l="1"/>
  <c r="E13" i="3"/>
  <c r="E10" i="3"/>
  <c r="E9" i="3"/>
  <c r="D6" i="3" l="1"/>
  <c r="D5" i="3"/>
  <c r="D4" i="3"/>
  <c r="D3" i="3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4" i="2"/>
  <c r="D3" i="2"/>
  <c r="H14" i="1" l="1"/>
  <c r="H7" i="1"/>
  <c r="E14" i="1" l="1"/>
  <c r="D14" i="1"/>
  <c r="K14" i="1" s="1"/>
  <c r="L14" i="1" s="1"/>
  <c r="E7" i="1"/>
</calcChain>
</file>

<file path=xl/sharedStrings.xml><?xml version="1.0" encoding="utf-8"?>
<sst xmlns="http://schemas.openxmlformats.org/spreadsheetml/2006/main" count="66" uniqueCount="40">
  <si>
    <t>location</t>
  </si>
  <si>
    <t>isotope</t>
  </si>
  <si>
    <t>mass (g)</t>
  </si>
  <si>
    <t>A0 (Bq)</t>
  </si>
  <si>
    <t>N0 (nuclei)</t>
  </si>
  <si>
    <t>PCT ERR</t>
  </si>
  <si>
    <t>kinematic base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</si>
  <si>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</si>
  <si>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</si>
  <si>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</si>
  <si>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</si>
  <si>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</si>
  <si>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</si>
  <si>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</si>
  <si>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</si>
  <si>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</si>
  <si>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</si>
  <si>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</si>
  <si>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</si>
  <si>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</si>
  <si>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</si>
  <si>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</si>
  <si>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</si>
  <si>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</si>
  <si>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sig-phi</t>
  </si>
  <si>
    <t>Density</t>
  </si>
  <si>
    <t>AW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</si>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</sst>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Sheet1!$B$3:$B$97</c:f>
              <c:numCache>
                <c:formatCode>0.00E+00</c:formatCode>
                <c:ptCount val="95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2.3000000000000001E-8</c:v>
                </c:pt>
                <c:pt idx="4">
                  <c:v>4.9999999999999998E-8</c:v>
                </c:pt>
                <c:pt idx="5">
                  <c:v>7.6000000000000006E-8</c:v>
                </c:pt>
                <c:pt idx="6">
                  <c:v>1.15E-7</c:v>
                </c:pt>
                <c:pt idx="7">
                  <c:v>1.6999999999999999E-7</c:v>
                </c:pt>
                <c:pt idx="8">
                  <c:v>2.5499999999999999E-7</c:v>
                </c:pt>
                <c:pt idx="9">
                  <c:v>3.8000000000000001E-7</c:v>
                </c:pt>
                <c:pt idx="10">
                  <c:v>5.5000000000000003E-7</c:v>
                </c:pt>
                <c:pt idx="11">
                  <c:v>8.4E-7</c:v>
                </c:pt>
                <c:pt idx="12">
                  <c:v>1.2750000000000001E-6</c:v>
                </c:pt>
                <c:pt idx="13">
                  <c:v>1.9E-6</c:v>
                </c:pt>
                <c:pt idx="14">
                  <c:v>2.7999999999999999E-6</c:v>
                </c:pt>
                <c:pt idx="15">
                  <c:v>4.25E-6</c:v>
                </c:pt>
                <c:pt idx="16">
                  <c:v>6.2999999999999998E-6</c:v>
                </c:pt>
                <c:pt idx="17">
                  <c:v>9.2E-6</c:v>
                </c:pt>
                <c:pt idx="18">
                  <c:v>1.3499999999999999E-5</c:v>
                </c:pt>
                <c:pt idx="19">
                  <c:v>2.0999999999999999E-5</c:v>
                </c:pt>
                <c:pt idx="20">
                  <c:v>3.0000000000000001E-5</c:v>
                </c:pt>
                <c:pt idx="21">
                  <c:v>4.5000000000000003E-5</c:v>
                </c:pt>
                <c:pt idx="22">
                  <c:v>6.8999999999999997E-5</c:v>
                </c:pt>
                <c:pt idx="23">
                  <c:v>1E-4</c:v>
                </c:pt>
                <c:pt idx="24">
                  <c:v>1.35E-4</c:v>
                </c:pt>
                <c:pt idx="25">
                  <c:v>1.7000000000000001E-4</c:v>
                </c:pt>
                <c:pt idx="26">
                  <c:v>2.2000000000000001E-4</c:v>
                </c:pt>
                <c:pt idx="27">
                  <c:v>2.7999999999999998E-4</c:v>
                </c:pt>
                <c:pt idx="28">
                  <c:v>3.6000000000000002E-4</c:v>
                </c:pt>
                <c:pt idx="29">
                  <c:v>4.4999999999999999E-4</c:v>
                </c:pt>
                <c:pt idx="30">
                  <c:v>5.7499999999999999E-4</c:v>
                </c:pt>
                <c:pt idx="31">
                  <c:v>7.6000000000000004E-4</c:v>
                </c:pt>
                <c:pt idx="32">
                  <c:v>9.6000000000000002E-4</c:v>
                </c:pt>
                <c:pt idx="33">
                  <c:v>1.2750000000000001E-3</c:v>
                </c:pt>
                <c:pt idx="34">
                  <c:v>1.6000000000000001E-3</c:v>
                </c:pt>
                <c:pt idx="35">
                  <c:v>2E-3</c:v>
                </c:pt>
                <c:pt idx="36">
                  <c:v>2.7000000000000001E-3</c:v>
                </c:pt>
                <c:pt idx="37">
                  <c:v>3.3999999999999998E-3</c:v>
                </c:pt>
                <c:pt idx="38">
                  <c:v>4.4999999999999997E-3</c:v>
                </c:pt>
                <c:pt idx="39">
                  <c:v>5.4999999999999997E-3</c:v>
                </c:pt>
                <c:pt idx="40">
                  <c:v>7.1999999999999998E-3</c:v>
                </c:pt>
                <c:pt idx="41">
                  <c:v>9.1999999999999998E-3</c:v>
                </c:pt>
                <c:pt idx="42">
                  <c:v>1.2E-2</c:v>
                </c:pt>
                <c:pt idx="43">
                  <c:v>1.4999999999999999E-2</c:v>
                </c:pt>
                <c:pt idx="44">
                  <c:v>1.9E-2</c:v>
                </c:pt>
                <c:pt idx="45">
                  <c:v>2.5499999999999998E-2</c:v>
                </c:pt>
                <c:pt idx="46">
                  <c:v>3.2000000000000001E-2</c:v>
                </c:pt>
                <c:pt idx="47">
                  <c:v>0.04</c:v>
                </c:pt>
                <c:pt idx="48">
                  <c:v>5.2499999999999998E-2</c:v>
                </c:pt>
                <c:pt idx="49">
                  <c:v>6.6000000000000003E-2</c:v>
                </c:pt>
                <c:pt idx="50">
                  <c:v>8.7999999999999995E-2</c:v>
                </c:pt>
                <c:pt idx="51">
                  <c:v>0.11</c:v>
                </c:pt>
                <c:pt idx="52">
                  <c:v>0.13500000000000001</c:v>
                </c:pt>
                <c:pt idx="53">
                  <c:v>0.16</c:v>
                </c:pt>
                <c:pt idx="54">
                  <c:v>0.19</c:v>
                </c:pt>
                <c:pt idx="55">
                  <c:v>0.22</c:v>
                </c:pt>
                <c:pt idx="56">
                  <c:v>0.255</c:v>
                </c:pt>
                <c:pt idx="57">
                  <c:v>0.28999999999999998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0.45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0.66</c:v>
                </c:pt>
                <c:pt idx="66">
                  <c:v>0.72</c:v>
                </c:pt>
                <c:pt idx="67">
                  <c:v>0.78</c:v>
                </c:pt>
                <c:pt idx="68">
                  <c:v>0.84</c:v>
                </c:pt>
                <c:pt idx="69">
                  <c:v>0.92</c:v>
                </c:pt>
                <c:pt idx="70">
                  <c:v>1</c:v>
                </c:pt>
                <c:pt idx="71">
                  <c:v>1.2</c:v>
                </c:pt>
                <c:pt idx="72">
                  <c:v>1.4</c:v>
                </c:pt>
                <c:pt idx="73">
                  <c:v>1.6</c:v>
                </c:pt>
                <c:pt idx="74">
                  <c:v>1.8</c:v>
                </c:pt>
                <c:pt idx="75">
                  <c:v>2</c:v>
                </c:pt>
                <c:pt idx="76">
                  <c:v>2.2999999999999998</c:v>
                </c:pt>
                <c:pt idx="77">
                  <c:v>2.6</c:v>
                </c:pt>
                <c:pt idx="78">
                  <c:v>2.9</c:v>
                </c:pt>
                <c:pt idx="79">
                  <c:v>3.3</c:v>
                </c:pt>
                <c:pt idx="80">
                  <c:v>3.7</c:v>
                </c:pt>
                <c:pt idx="81">
                  <c:v>4.0999999999999996</c:v>
                </c:pt>
                <c:pt idx="82">
                  <c:v>4.5</c:v>
                </c:pt>
                <c:pt idx="83">
                  <c:v>5</c:v>
                </c:pt>
                <c:pt idx="84">
                  <c:v>5.5</c:v>
                </c:pt>
                <c:pt idx="85">
                  <c:v>6</c:v>
                </c:pt>
                <c:pt idx="86">
                  <c:v>6.7</c:v>
                </c:pt>
                <c:pt idx="87">
                  <c:v>7.4</c:v>
                </c:pt>
                <c:pt idx="88">
                  <c:v>8.1999999999999993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</c:numCache>
            </c:numRef>
          </c:xVal>
          <c:yVal>
            <c:numRef>
              <c:f>Sheet1!$D$3:$D$97</c:f>
              <c:numCache>
                <c:formatCode>0.00E+00</c:formatCode>
                <c:ptCount val="95"/>
                <c:pt idx="0">
                  <c:v>0.19877</c:v>
                </c:pt>
                <c:pt idx="1">
                  <c:v>0.17889300000000002</c:v>
                </c:pt>
                <c:pt idx="2">
                  <c:v>1.2384899999999999</c:v>
                </c:pt>
                <c:pt idx="3">
                  <c:v>0.86134100000000002</c:v>
                </c:pt>
                <c:pt idx="4">
                  <c:v>1.8577349999999997</c:v>
                </c:pt>
                <c:pt idx="5">
                  <c:v>1.1926200000000005</c:v>
                </c:pt>
                <c:pt idx="6">
                  <c:v>1.2685139999999997</c:v>
                </c:pt>
                <c:pt idx="7">
                  <c:v>1.1575299999999997</c:v>
                </c:pt>
                <c:pt idx="8">
                  <c:v>1.2164350000000002</c:v>
                </c:pt>
                <c:pt idx="9">
                  <c:v>1.3153750000000002</c:v>
                </c:pt>
                <c:pt idx="10">
                  <c:v>1.0486790000000001</c:v>
                </c:pt>
                <c:pt idx="11">
                  <c:v>1.1926249999999998</c:v>
                </c:pt>
                <c:pt idx="12">
                  <c:v>1.2451005000000002</c:v>
                </c:pt>
                <c:pt idx="13">
                  <c:v>1.2423124999999999</c:v>
                </c:pt>
                <c:pt idx="14">
                  <c:v>1.1103299999999998</c:v>
                </c:pt>
                <c:pt idx="15">
                  <c:v>1.2653425</c:v>
                </c:pt>
                <c:pt idx="16">
                  <c:v>1.2645834999999999</c:v>
                </c:pt>
                <c:pt idx="17">
                  <c:v>1.2064870000000001</c:v>
                </c:pt>
                <c:pt idx="18">
                  <c:v>1.0256359999999998</c:v>
                </c:pt>
                <c:pt idx="19">
                  <c:v>1.490775</c:v>
                </c:pt>
                <c:pt idx="20">
                  <c:v>1.0733400000000002</c:v>
                </c:pt>
                <c:pt idx="21">
                  <c:v>1.1180850000000002</c:v>
                </c:pt>
                <c:pt idx="22">
                  <c:v>1.3851119999999997</c:v>
                </c:pt>
                <c:pt idx="23">
                  <c:v>1.5847510000000005</c:v>
                </c:pt>
                <c:pt idx="24">
                  <c:v>1.7892349999999999</c:v>
                </c:pt>
                <c:pt idx="25">
                  <c:v>1.2524400000000004</c:v>
                </c:pt>
                <c:pt idx="26">
                  <c:v>1.4909499999999998</c:v>
                </c:pt>
                <c:pt idx="27">
                  <c:v>1.3418399999999993</c:v>
                </c:pt>
                <c:pt idx="28">
                  <c:v>1.5903200000000008</c:v>
                </c:pt>
                <c:pt idx="29">
                  <c:v>1.2881699999999996</c:v>
                </c:pt>
                <c:pt idx="30">
                  <c:v>1.2088125000000001</c:v>
                </c:pt>
                <c:pt idx="31">
                  <c:v>1.6548435000000006</c:v>
                </c:pt>
                <c:pt idx="32">
                  <c:v>1.1358799999999998</c:v>
                </c:pt>
                <c:pt idx="33">
                  <c:v>1.7339490000000004</c:v>
                </c:pt>
                <c:pt idx="34">
                  <c:v>1.4535299999999998</c:v>
                </c:pt>
                <c:pt idx="35">
                  <c:v>1.0222799999999999</c:v>
                </c:pt>
                <c:pt idx="36">
                  <c:v>1.7889200000000003</c:v>
                </c:pt>
                <c:pt idx="37">
                  <c:v>1.1384099999999995</c:v>
                </c:pt>
                <c:pt idx="38">
                  <c:v>1.9677899999999999</c:v>
                </c:pt>
                <c:pt idx="39">
                  <c:v>1.0523</c:v>
                </c:pt>
                <c:pt idx="40">
                  <c:v>1.5205990000000003</c:v>
                </c:pt>
                <c:pt idx="41">
                  <c:v>1.27782</c:v>
                </c:pt>
                <c:pt idx="42">
                  <c:v>1.6696680000000002</c:v>
                </c:pt>
                <c:pt idx="43">
                  <c:v>1.3416899999999996</c:v>
                </c:pt>
                <c:pt idx="44">
                  <c:v>1.1008800000000001</c:v>
                </c:pt>
                <c:pt idx="45">
                  <c:v>1.7889299999999999</c:v>
                </c:pt>
                <c:pt idx="46">
                  <c:v>1.4535300000000007</c:v>
                </c:pt>
                <c:pt idx="47">
                  <c:v>1.1448800000000001</c:v>
                </c:pt>
                <c:pt idx="48">
                  <c:v>1.6563749999999995</c:v>
                </c:pt>
                <c:pt idx="49">
                  <c:v>1.0977525000000004</c:v>
                </c:pt>
                <c:pt idx="50">
                  <c:v>1.7889299999999992</c:v>
                </c:pt>
                <c:pt idx="51">
                  <c:v>1.5742540000000005</c:v>
                </c:pt>
                <c:pt idx="52">
                  <c:v>1.7889250000000005</c:v>
                </c:pt>
                <c:pt idx="53">
                  <c:v>1.4907749999999997</c:v>
                </c:pt>
                <c:pt idx="54">
                  <c:v>1.7889299999999999</c:v>
                </c:pt>
                <c:pt idx="55">
                  <c:v>1.5333600000000001</c:v>
                </c:pt>
                <c:pt idx="56">
                  <c:v>1.7889200000000003</c:v>
                </c:pt>
                <c:pt idx="57">
                  <c:v>2.0870849999999987</c:v>
                </c:pt>
                <c:pt idx="58">
                  <c:v>1.3416900000000012</c:v>
                </c:pt>
                <c:pt idx="59">
                  <c:v>1.788919999999999</c:v>
                </c:pt>
                <c:pt idx="60">
                  <c:v>1.4311600000000013</c:v>
                </c:pt>
                <c:pt idx="61">
                  <c:v>1.7889499999999998</c:v>
                </c:pt>
                <c:pt idx="62">
                  <c:v>1.7889499999999998</c:v>
                </c:pt>
                <c:pt idx="63">
                  <c:v>1.7889500000000018</c:v>
                </c:pt>
                <c:pt idx="64">
                  <c:v>1.4907999999999979</c:v>
                </c:pt>
                <c:pt idx="65">
                  <c:v>1.7889600000000014</c:v>
                </c:pt>
                <c:pt idx="66">
                  <c:v>1.7889599999999981</c:v>
                </c:pt>
                <c:pt idx="67">
                  <c:v>1.7889600000000014</c:v>
                </c:pt>
                <c:pt idx="68">
                  <c:v>1.3417199999999987</c:v>
                </c:pt>
                <c:pt idx="69">
                  <c:v>1.7889600000000014</c:v>
                </c:pt>
                <c:pt idx="70">
                  <c:v>0.71556799999999965</c:v>
                </c:pt>
                <c:pt idx="71">
                  <c:v>1.7888999999999995</c:v>
                </c:pt>
                <c:pt idx="72">
                  <c:v>1.7888799999999996</c:v>
                </c:pt>
                <c:pt idx="73">
                  <c:v>1.7888600000000017</c:v>
                </c:pt>
                <c:pt idx="74">
                  <c:v>1.7888199999999996</c:v>
                </c:pt>
                <c:pt idx="75">
                  <c:v>1.1924999999999999</c:v>
                </c:pt>
                <c:pt idx="76">
                  <c:v>1.788659999999999</c:v>
                </c:pt>
                <c:pt idx="77">
                  <c:v>1.7885400000000016</c:v>
                </c:pt>
                <c:pt idx="78">
                  <c:v>1.3412699999999993</c:v>
                </c:pt>
                <c:pt idx="79">
                  <c:v>1.7881599999999995</c:v>
                </c:pt>
                <c:pt idx="80">
                  <c:v>1.7878400000000014</c:v>
                </c:pt>
                <c:pt idx="81">
                  <c:v>1.7874799999999977</c:v>
                </c:pt>
                <c:pt idx="82">
                  <c:v>1.4296400000000014</c:v>
                </c:pt>
                <c:pt idx="83">
                  <c:v>1.7865500000000001</c:v>
                </c:pt>
                <c:pt idx="84">
                  <c:v>1.7859499999999999</c:v>
                </c:pt>
                <c:pt idx="85">
                  <c:v>1.27525</c:v>
                </c:pt>
                <c:pt idx="86">
                  <c:v>1.7847200000000003</c:v>
                </c:pt>
                <c:pt idx="87">
                  <c:v>1.5610700000000006</c:v>
                </c:pt>
                <c:pt idx="88">
                  <c:v>1.7834399999999975</c:v>
                </c:pt>
                <c:pt idx="89">
                  <c:v>1.4263200000000011</c:v>
                </c:pt>
                <c:pt idx="90">
                  <c:v>1.7825</c:v>
                </c:pt>
                <c:pt idx="91">
                  <c:v>1.7822</c:v>
                </c:pt>
                <c:pt idx="92">
                  <c:v>1.782</c:v>
                </c:pt>
                <c:pt idx="93">
                  <c:v>1.782</c:v>
                </c:pt>
                <c:pt idx="94">
                  <c:v>1782100000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8E7-A082-207F26EB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69952"/>
        <c:axId val="544076512"/>
      </c:scatterChart>
      <c:valAx>
        <c:axId val="544069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6512"/>
        <c:crosses val="autoZero"/>
        <c:crossBetween val="midCat"/>
      </c:valAx>
      <c:valAx>
        <c:axId val="544076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7</xdr:row>
      <xdr:rowOff>26670</xdr:rowOff>
    </xdr:from>
    <xdr:to>
      <xdr:col>16</xdr:col>
      <xdr:colOff>601980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2824D-C098-4052-9CF1-C7B2AA40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N26"/>
  <sheetViews>
    <sheetView tabSelected="1" workbookViewId="0">
      <pane xSplit="1" topLeftCell="D1" activePane="topRight" state="frozen"/>
      <selection pane="topRight" activeCell="K16" sqref="K16"/>
    </sheetView>
  </sheetViews>
  <sheetFormatPr defaultRowHeight="14.4"/>
  <cols>
    <col min="1" max="1" width="8.77734375" bestFit="1" customWidth="1"/>
    <col min="2" max="2" width="13.21875" bestFit="1" customWidth="1"/>
    <col min="5" max="5" width="12" bestFit="1" customWidth="1"/>
    <col min="9" max="10" width="8.88671875" style="3"/>
    <col min="11" max="11" width="12" style="3" bestFit="1" customWidth="1"/>
    <col min="12" max="12" width="10.5546875" bestFit="1" customWidth="1"/>
    <col min="13" max="14" width="10.21875" bestFit="1" customWidth="1"/>
  </cols>
  <sheetData>
    <row r="1" spans="1:14" ht="28.8">
      <c r="A1" s="2" t="s">
        <v>1</v>
      </c>
      <c r="B1" s="2" t="s">
        <v>0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23</v>
      </c>
      <c r="I1" s="1" t="s">
        <v>26</v>
      </c>
      <c r="J1" s="1" t="s">
        <v>25</v>
      </c>
      <c r="K1" s="1" t="s">
        <v>38</v>
      </c>
      <c r="L1" s="2" t="s">
        <v>24</v>
      </c>
    </row>
    <row r="2" spans="1:14">
      <c r="A2" s="3" t="s">
        <v>7</v>
      </c>
      <c r="B2" s="3" t="s">
        <v>6</v>
      </c>
      <c r="C2" s="3">
        <v>110</v>
      </c>
      <c r="D2" s="3">
        <v>3.7330000000000001</v>
      </c>
      <c r="E2" s="4">
        <v>573.83320004160112</v>
      </c>
      <c r="F2" s="4">
        <v>441999897.33091086</v>
      </c>
      <c r="G2" s="6">
        <v>1.6</v>
      </c>
      <c r="H2" s="5">
        <v>0.99336999999999998</v>
      </c>
      <c r="I2" s="8">
        <v>196.9666</v>
      </c>
      <c r="J2" s="8">
        <v>19.32</v>
      </c>
      <c r="K2" s="8">
        <f>(6.022*10^23)*D2/I2</f>
        <v>1.1413166496248601E+22</v>
      </c>
      <c r="L2" s="7">
        <f>F2/K2</f>
        <v>3.8727192622327203E-14</v>
      </c>
      <c r="M2" s="7"/>
      <c r="N2" s="7"/>
    </row>
    <row r="3" spans="1:14">
      <c r="A3" s="3" t="s">
        <v>8</v>
      </c>
      <c r="B3" s="3" t="s">
        <v>6</v>
      </c>
      <c r="C3" s="3">
        <v>110</v>
      </c>
      <c r="D3" s="3">
        <v>3.7330000000000001</v>
      </c>
      <c r="E3" s="4">
        <v>663.49916495298066</v>
      </c>
      <c r="F3" s="4">
        <v>222699719.721219</v>
      </c>
      <c r="G3" s="6">
        <v>1.2</v>
      </c>
      <c r="H3" s="5">
        <v>0.99490999999999996</v>
      </c>
      <c r="I3" s="8">
        <v>196.9666</v>
      </c>
      <c r="J3" s="8">
        <v>19.32</v>
      </c>
      <c r="K3" s="8">
        <f t="shared" ref="K3:K20" si="0">(6.022*10^23)*D3/I3</f>
        <v>1.1413166496248601E+22</v>
      </c>
      <c r="L3" s="7">
        <f t="shared" ref="L3:L20" si="1">F3/K3</f>
        <v>1.9512527026957706E-14</v>
      </c>
    </row>
    <row r="4" spans="1:14">
      <c r="A4" s="3" t="s">
        <v>9</v>
      </c>
      <c r="B4" s="3" t="s">
        <v>6</v>
      </c>
      <c r="C4" s="3">
        <v>110</v>
      </c>
      <c r="D4" s="3">
        <v>14.35</v>
      </c>
      <c r="E4" s="4">
        <v>5571.0403681407852</v>
      </c>
      <c r="F4" s="4">
        <v>129785409.47376738</v>
      </c>
      <c r="G4" s="6">
        <v>1.2</v>
      </c>
      <c r="H4" s="5">
        <v>0.99946999999999997</v>
      </c>
      <c r="I4" s="8">
        <v>114.9038</v>
      </c>
      <c r="J4" s="8">
        <v>7.31</v>
      </c>
      <c r="K4" s="8">
        <f t="shared" si="0"/>
        <v>7.5206999246326047E+22</v>
      </c>
      <c r="L4" s="7">
        <f t="shared" si="1"/>
        <v>1.725709186304326E-15</v>
      </c>
    </row>
    <row r="5" spans="1:14">
      <c r="A5" s="3" t="s">
        <v>10</v>
      </c>
      <c r="B5" s="3" t="s">
        <v>6</v>
      </c>
      <c r="C5" s="3">
        <v>110</v>
      </c>
      <c r="D5" s="3">
        <v>14.35</v>
      </c>
      <c r="E5" s="4">
        <v>212246.36852059895</v>
      </c>
      <c r="F5" s="4">
        <v>997242138.70289242</v>
      </c>
      <c r="G5" s="6">
        <v>1.6</v>
      </c>
      <c r="H5" s="5">
        <v>0.99816000000000005</v>
      </c>
      <c r="I5" s="8">
        <v>114.9038</v>
      </c>
      <c r="J5" s="8">
        <v>7.31</v>
      </c>
      <c r="K5" s="8">
        <f t="shared" si="0"/>
        <v>7.5206999246326047E+22</v>
      </c>
      <c r="L5" s="7">
        <f t="shared" si="1"/>
        <v>1.3259964480654491E-14</v>
      </c>
    </row>
    <row r="6" spans="1:14">
      <c r="A6" s="3" t="s">
        <v>11</v>
      </c>
      <c r="B6" s="3" t="s">
        <v>6</v>
      </c>
      <c r="C6" s="3">
        <v>110</v>
      </c>
      <c r="D6" s="3">
        <v>12.555</v>
      </c>
      <c r="E6" s="4">
        <v>1130.999582098983</v>
      </c>
      <c r="F6" s="4">
        <v>460599829.80971843</v>
      </c>
      <c r="G6" s="6">
        <v>1.5</v>
      </c>
      <c r="H6" s="5">
        <v>0.99934999999999996</v>
      </c>
      <c r="I6" s="8">
        <v>89.904700000000005</v>
      </c>
      <c r="J6" s="5">
        <v>6.49</v>
      </c>
      <c r="K6" s="8">
        <f t="shared" si="0"/>
        <v>8.4095948265218598E+22</v>
      </c>
      <c r="L6" s="7">
        <f t="shared" si="1"/>
        <v>5.4770751660602751E-15</v>
      </c>
    </row>
    <row r="7" spans="1:14" s="3" customFormat="1">
      <c r="A7" s="3" t="s">
        <v>15</v>
      </c>
      <c r="B7" s="3" t="s">
        <v>6</v>
      </c>
      <c r="C7" s="3">
        <v>110</v>
      </c>
      <c r="D7" s="3">
        <v>12.56</v>
      </c>
      <c r="E7" s="4">
        <f>217700/60</f>
        <v>3628.3333333333335</v>
      </c>
      <c r="F7" s="4">
        <v>282600000</v>
      </c>
      <c r="G7" s="6">
        <v>7.9</v>
      </c>
      <c r="H7" s="5">
        <f>0.9982</f>
        <v>0.99819999999999998</v>
      </c>
      <c r="I7" s="8">
        <v>26.9815</v>
      </c>
      <c r="J7" s="8">
        <v>2.7</v>
      </c>
      <c r="K7" s="8">
        <f t="shared" si="0"/>
        <v>2.8032659414784202E+23</v>
      </c>
      <c r="L7" s="7">
        <f t="shared" si="1"/>
        <v>1.008109847226835E-15</v>
      </c>
    </row>
    <row r="8" spans="1:14" s="3" customFormat="1">
      <c r="E8" s="4"/>
      <c r="F8" s="4"/>
      <c r="G8" s="6"/>
      <c r="H8" s="5"/>
      <c r="I8" s="8"/>
      <c r="J8" s="8"/>
      <c r="K8" s="8"/>
      <c r="L8" s="7"/>
    </row>
    <row r="9" spans="1:14">
      <c r="A9" s="3" t="s">
        <v>7</v>
      </c>
      <c r="B9" s="3" t="s">
        <v>12</v>
      </c>
      <c r="C9" s="3">
        <v>41</v>
      </c>
      <c r="D9" s="3">
        <v>0.93930000000000002</v>
      </c>
      <c r="E9" s="4">
        <v>946.8324591174329</v>
      </c>
      <c r="F9" s="4">
        <v>729099326.81836331</v>
      </c>
      <c r="G9" s="6">
        <v>1.2</v>
      </c>
      <c r="H9" s="5">
        <v>0.99336999999999998</v>
      </c>
      <c r="I9" s="8">
        <v>196.9666</v>
      </c>
      <c r="J9" s="8">
        <v>19.32</v>
      </c>
      <c r="K9" s="8">
        <f t="shared" si="0"/>
        <v>2.8717887195087897E+21</v>
      </c>
      <c r="L9" s="7">
        <f t="shared" si="1"/>
        <v>2.5388334520064325E-13</v>
      </c>
    </row>
    <row r="10" spans="1:14">
      <c r="A10" s="3" t="s">
        <v>8</v>
      </c>
      <c r="B10" s="3" t="s">
        <v>12</v>
      </c>
      <c r="C10" s="3">
        <v>41</v>
      </c>
      <c r="D10" s="3">
        <v>0.93930000000000002</v>
      </c>
      <c r="E10" s="4">
        <v>199.99899947771956</v>
      </c>
      <c r="F10" s="4">
        <v>67169663.974592119</v>
      </c>
      <c r="G10" s="6">
        <v>1.2</v>
      </c>
      <c r="H10" s="5">
        <v>0.99490999999999996</v>
      </c>
      <c r="I10" s="8">
        <v>196.9666</v>
      </c>
      <c r="J10" s="8">
        <v>19.32</v>
      </c>
      <c r="K10" s="8">
        <f t="shared" si="0"/>
        <v>2.8717887195087897E+21</v>
      </c>
      <c r="L10" s="7">
        <f t="shared" si="1"/>
        <v>2.3389486670203676E-14</v>
      </c>
    </row>
    <row r="11" spans="1:14">
      <c r="A11" s="3" t="s">
        <v>9</v>
      </c>
      <c r="B11" s="3" t="s">
        <v>12</v>
      </c>
      <c r="C11" s="3">
        <v>41</v>
      </c>
      <c r="D11" s="3">
        <v>0.41889999999999999</v>
      </c>
      <c r="E11" s="4">
        <v>930.40474128873905</v>
      </c>
      <c r="F11" s="4">
        <v>21678363.871831391</v>
      </c>
      <c r="G11" s="6">
        <v>1.2</v>
      </c>
      <c r="H11" s="5">
        <v>0.99946999999999997</v>
      </c>
      <c r="I11" s="8">
        <v>114.9038</v>
      </c>
      <c r="J11" s="8">
        <v>7.31</v>
      </c>
      <c r="K11" s="8">
        <f t="shared" si="0"/>
        <v>2.1954154692882216E+21</v>
      </c>
      <c r="L11" s="7">
        <f t="shared" si="1"/>
        <v>9.8743787565912346E-15</v>
      </c>
    </row>
    <row r="12" spans="1:14">
      <c r="A12" s="3" t="s">
        <v>10</v>
      </c>
      <c r="B12" s="3" t="s">
        <v>12</v>
      </c>
      <c r="C12" s="3">
        <v>41</v>
      </c>
      <c r="D12" s="3">
        <v>0.41889999999999999</v>
      </c>
      <c r="E12" s="4">
        <v>16850.364724661609</v>
      </c>
      <c r="F12" s="4">
        <v>79134907.848811373</v>
      </c>
      <c r="G12" s="6">
        <v>2.8</v>
      </c>
      <c r="H12" s="5">
        <v>0.99816000000000005</v>
      </c>
      <c r="I12" s="8">
        <v>114.9038</v>
      </c>
      <c r="J12" s="8">
        <v>7.31</v>
      </c>
      <c r="K12" s="8">
        <f t="shared" si="0"/>
        <v>2.1954154692882216E+21</v>
      </c>
      <c r="L12" s="7">
        <f t="shared" si="1"/>
        <v>3.6045527124971842E-14</v>
      </c>
    </row>
    <row r="13" spans="1:14" ht="15" customHeight="1">
      <c r="A13" s="3" t="s">
        <v>11</v>
      </c>
      <c r="B13" s="3" t="s">
        <v>12</v>
      </c>
      <c r="C13" s="3">
        <v>41</v>
      </c>
      <c r="D13" s="3">
        <v>0.2626</v>
      </c>
      <c r="E13" s="4">
        <v>175.6615109257871</v>
      </c>
      <c r="F13" s="4">
        <v>71507901.212351248</v>
      </c>
      <c r="G13" s="6">
        <v>1.1000000000000001</v>
      </c>
      <c r="H13" s="5">
        <v>0.99934999999999996</v>
      </c>
      <c r="I13" s="8">
        <v>89.904700000000005</v>
      </c>
      <c r="J13" s="5">
        <v>6.49</v>
      </c>
      <c r="K13" s="8">
        <f t="shared" si="0"/>
        <v>1.7589483085978817E+21</v>
      </c>
      <c r="L13" s="7">
        <f t="shared" si="1"/>
        <v>4.0653782071260901E-14</v>
      </c>
    </row>
    <row r="14" spans="1:14" s="3" customFormat="1" ht="15" customHeight="1">
      <c r="A14" s="3" t="s">
        <v>15</v>
      </c>
      <c r="B14" s="3" t="s">
        <v>12</v>
      </c>
      <c r="C14" s="3">
        <v>41</v>
      </c>
      <c r="D14" s="3">
        <f>0.0962</f>
        <v>9.6199999999999994E-2</v>
      </c>
      <c r="E14" s="4">
        <f>24650/60</f>
        <v>410.83333333333331</v>
      </c>
      <c r="F14" s="4">
        <v>32000000</v>
      </c>
      <c r="G14" s="6">
        <v>1.2</v>
      </c>
      <c r="H14" s="5">
        <f>0.9982</f>
        <v>0.99819999999999998</v>
      </c>
      <c r="I14" s="8">
        <v>26.9815</v>
      </c>
      <c r="J14" s="8">
        <v>2.7</v>
      </c>
      <c r="K14" s="8">
        <f t="shared" si="0"/>
        <v>2.1470874488075159E+21</v>
      </c>
      <c r="L14" s="7">
        <f t="shared" si="1"/>
        <v>1.4903910885312414E-14</v>
      </c>
    </row>
    <row r="15" spans="1:14" s="3" customFormat="1" ht="15" customHeight="1">
      <c r="E15" s="4"/>
      <c r="F15" s="4"/>
      <c r="G15" s="6"/>
      <c r="H15" s="5"/>
      <c r="I15" s="8"/>
      <c r="J15" s="8"/>
      <c r="K15" s="8"/>
      <c r="L15" s="7"/>
    </row>
    <row r="16" spans="1:14">
      <c r="A16" s="3" t="s">
        <v>7</v>
      </c>
      <c r="B16" s="3" t="s">
        <v>13</v>
      </c>
      <c r="C16" s="3">
        <v>7</v>
      </c>
      <c r="D16" s="3">
        <v>0.14799999999999999</v>
      </c>
      <c r="E16" s="4">
        <v>6974.9992617179323</v>
      </c>
      <c r="F16" s="4">
        <v>5370999431.4963455</v>
      </c>
      <c r="G16" s="6">
        <v>1.3</v>
      </c>
      <c r="H16" s="5">
        <v>0.99336999999999998</v>
      </c>
      <c r="I16" s="8">
        <v>196.9666</v>
      </c>
      <c r="J16" s="8">
        <v>19.32</v>
      </c>
      <c r="K16" s="8">
        <f t="shared" si="0"/>
        <v>4.5249092993431365E+20</v>
      </c>
      <c r="L16" s="7">
        <f t="shared" si="1"/>
        <v>1.1869849926662691E-11</v>
      </c>
    </row>
    <row r="17" spans="1:12">
      <c r="A17" s="3" t="s">
        <v>8</v>
      </c>
      <c r="B17" s="3" t="s">
        <v>13</v>
      </c>
      <c r="C17" s="3">
        <v>7</v>
      </c>
      <c r="D17" s="3">
        <v>0.14799999999999999</v>
      </c>
      <c r="E17" s="4">
        <v>106.71660546501033</v>
      </c>
      <c r="F17" s="4">
        <v>35829979.45161318</v>
      </c>
      <c r="G17" s="6">
        <v>5.3</v>
      </c>
      <c r="H17" s="5">
        <v>0.99490999999999996</v>
      </c>
      <c r="I17" s="8">
        <v>196.9666</v>
      </c>
      <c r="J17" s="8">
        <v>19.32</v>
      </c>
      <c r="K17" s="8">
        <f t="shared" si="0"/>
        <v>4.5249092993431365E+20</v>
      </c>
      <c r="L17" s="7">
        <f t="shared" si="1"/>
        <v>7.9183862219767544E-14</v>
      </c>
    </row>
    <row r="18" spans="1:12">
      <c r="A18" s="3" t="s">
        <v>9</v>
      </c>
      <c r="B18" s="3" t="s">
        <v>13</v>
      </c>
      <c r="C18" s="3">
        <v>7</v>
      </c>
      <c r="D18" s="3">
        <v>1.1819999999999999</v>
      </c>
      <c r="E18" s="4">
        <v>123250.81264223563</v>
      </c>
      <c r="F18" s="4">
        <v>2872242136.4429607</v>
      </c>
      <c r="G18" s="6">
        <v>0.7</v>
      </c>
      <c r="H18" s="5">
        <v>0.99946999999999997</v>
      </c>
      <c r="I18" s="8">
        <v>114.9038</v>
      </c>
      <c r="J18" s="8">
        <v>7.31</v>
      </c>
      <c r="K18" s="8">
        <f t="shared" si="0"/>
        <v>6.194750739314103E+21</v>
      </c>
      <c r="L18" s="7">
        <f t="shared" si="1"/>
        <v>4.6365741856483189E-13</v>
      </c>
    </row>
    <row r="19" spans="1:12">
      <c r="A19" s="3" t="s">
        <v>10</v>
      </c>
      <c r="B19" s="3" t="s">
        <v>13</v>
      </c>
      <c r="C19" s="3">
        <v>7</v>
      </c>
      <c r="D19" s="3">
        <v>1.1819999999999999</v>
      </c>
      <c r="E19" s="4">
        <v>152757.42307722464</v>
      </c>
      <c r="F19" s="4">
        <v>717736341.01455009</v>
      </c>
      <c r="G19" s="6">
        <v>2</v>
      </c>
      <c r="H19" s="5">
        <v>0.99816000000000005</v>
      </c>
      <c r="I19" s="8">
        <v>114.9038</v>
      </c>
      <c r="J19" s="8">
        <v>7.31</v>
      </c>
      <c r="K19" s="8">
        <f t="shared" si="0"/>
        <v>6.194750739314103E+21</v>
      </c>
      <c r="L19" s="7">
        <f t="shared" si="1"/>
        <v>1.1586202112371344E-13</v>
      </c>
    </row>
    <row r="20" spans="1:12">
      <c r="A20" s="3" t="s">
        <v>11</v>
      </c>
      <c r="B20" s="3" t="s">
        <v>13</v>
      </c>
      <c r="C20" s="3">
        <v>7</v>
      </c>
      <c r="D20" s="3">
        <v>1.008</v>
      </c>
      <c r="E20" s="4">
        <v>27716.641424832629</v>
      </c>
      <c r="F20" s="4">
        <v>11289989718.088768</v>
      </c>
      <c r="G20" s="6">
        <v>1</v>
      </c>
      <c r="H20" s="5">
        <v>0.99934999999999996</v>
      </c>
      <c r="I20" s="8">
        <v>89.904700000000005</v>
      </c>
      <c r="J20" s="5">
        <v>6.49</v>
      </c>
      <c r="K20" s="8">
        <f t="shared" si="0"/>
        <v>6.7517893947702389E+21</v>
      </c>
      <c r="L20" s="7">
        <f t="shared" si="1"/>
        <v>1.6721477904559199E-12</v>
      </c>
    </row>
    <row r="22" spans="1:12">
      <c r="A22" t="s">
        <v>16</v>
      </c>
      <c r="B22" t="s">
        <v>22</v>
      </c>
      <c r="C22" t="s">
        <v>21</v>
      </c>
    </row>
    <row r="23" spans="1:12">
      <c r="A23" t="s">
        <v>17</v>
      </c>
      <c r="B23">
        <v>1</v>
      </c>
      <c r="C23">
        <v>10</v>
      </c>
    </row>
    <row r="24" spans="1:12">
      <c r="A24" t="s">
        <v>18</v>
      </c>
      <c r="B24">
        <v>1</v>
      </c>
      <c r="C24">
        <v>10</v>
      </c>
    </row>
    <row r="25" spans="1:12">
      <c r="A25" t="s">
        <v>19</v>
      </c>
      <c r="B25">
        <v>1</v>
      </c>
      <c r="C25">
        <v>10</v>
      </c>
    </row>
    <row r="26" spans="1:12">
      <c r="A26" t="s">
        <v>20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G17" sqref="G17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27</v>
      </c>
      <c r="B2" s="3" t="s">
        <v>28</v>
      </c>
    </row>
    <row r="3" spans="1:6">
      <c r="A3" s="7">
        <v>3.2613841256923098E-11</v>
      </c>
      <c r="B3" s="7">
        <v>12.6</v>
      </c>
      <c r="C3" t="s">
        <v>29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30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31</v>
      </c>
      <c r="D5" s="7">
        <f>SUM(A43:A142)</f>
        <v>4.0695282906558317E-5</v>
      </c>
      <c r="E5" t="s">
        <v>33</v>
      </c>
    </row>
    <row r="6" spans="1:6">
      <c r="A6" s="7">
        <v>4.9949190959079599E-11</v>
      </c>
      <c r="B6" s="7">
        <v>12.629999999999999</v>
      </c>
      <c r="C6" t="s">
        <v>32</v>
      </c>
      <c r="D6" s="7">
        <f>SUM(A143:A242)</f>
        <v>5.9073510551090054E-5</v>
      </c>
      <c r="E6" t="s">
        <v>34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29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35</v>
      </c>
      <c r="E10">
        <f>E9/(4*PI()*7*7)</f>
        <v>6008911116734.8242</v>
      </c>
      <c r="F10" t="s">
        <v>39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36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37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B3:D97"/>
  <sheetViews>
    <sheetView workbookViewId="0">
      <selection activeCell="R19" sqref="R19"/>
    </sheetView>
  </sheetViews>
  <sheetFormatPr defaultRowHeight="14.4"/>
  <cols>
    <col min="4" max="4" width="9.21875" bestFit="1" customWidth="1"/>
  </cols>
  <sheetData>
    <row r="3" spans="2:4">
      <c r="B3" s="4">
        <v>1E-10</v>
      </c>
      <c r="C3" s="4">
        <v>1987700000</v>
      </c>
      <c r="D3" s="4">
        <f>C3*B3</f>
        <v>0.19877</v>
      </c>
    </row>
    <row r="4" spans="2:4">
      <c r="B4" s="4">
        <v>1.0000000000000001E-9</v>
      </c>
      <c r="C4" s="4">
        <v>198770000</v>
      </c>
      <c r="D4" s="4">
        <f>C4*(B4-B3)</f>
        <v>0.17889300000000002</v>
      </c>
    </row>
    <row r="5" spans="2:4">
      <c r="B5" s="4">
        <v>1E-8</v>
      </c>
      <c r="C5" s="4">
        <v>137610000</v>
      </c>
      <c r="D5" s="4">
        <f t="shared" ref="D5:D68" si="0">C5*(B5-B4)</f>
        <v>1.2384899999999999</v>
      </c>
    </row>
    <row r="6" spans="2:4">
      <c r="B6" s="4">
        <v>2.3000000000000001E-8</v>
      </c>
      <c r="C6" s="4">
        <v>66257000</v>
      </c>
      <c r="D6" s="4">
        <f t="shared" si="0"/>
        <v>0.86134100000000002</v>
      </c>
    </row>
    <row r="7" spans="2:4">
      <c r="B7" s="4">
        <v>4.9999999999999998E-8</v>
      </c>
      <c r="C7" s="4">
        <v>68805000</v>
      </c>
      <c r="D7" s="4">
        <f t="shared" si="0"/>
        <v>1.8577349999999997</v>
      </c>
    </row>
    <row r="8" spans="2:4">
      <c r="B8" s="4">
        <v>7.6000000000000006E-8</v>
      </c>
      <c r="C8" s="4">
        <v>45870000</v>
      </c>
      <c r="D8" s="4">
        <f t="shared" si="0"/>
        <v>1.1926200000000005</v>
      </c>
    </row>
    <row r="9" spans="2:4">
      <c r="B9" s="4">
        <v>1.15E-7</v>
      </c>
      <c r="C9" s="4">
        <v>32526000</v>
      </c>
      <c r="D9" s="4">
        <f t="shared" si="0"/>
        <v>1.2685139999999997</v>
      </c>
    </row>
    <row r="10" spans="2:4">
      <c r="B10" s="4">
        <v>1.6999999999999999E-7</v>
      </c>
      <c r="C10" s="4">
        <v>21046000</v>
      </c>
      <c r="D10" s="4">
        <f t="shared" si="0"/>
        <v>1.1575299999999997</v>
      </c>
    </row>
    <row r="11" spans="2:4">
      <c r="B11" s="4">
        <v>2.5499999999999999E-7</v>
      </c>
      <c r="C11" s="4">
        <v>14311000</v>
      </c>
      <c r="D11" s="4">
        <f t="shared" si="0"/>
        <v>1.2164350000000002</v>
      </c>
    </row>
    <row r="12" spans="2:4">
      <c r="B12" s="4">
        <v>3.8000000000000001E-7</v>
      </c>
      <c r="C12" s="4">
        <v>10523000</v>
      </c>
      <c r="D12" s="4">
        <f t="shared" si="0"/>
        <v>1.3153750000000002</v>
      </c>
    </row>
    <row r="13" spans="2:4">
      <c r="B13" s="4">
        <v>5.5000000000000003E-7</v>
      </c>
      <c r="C13" s="4">
        <v>6168700</v>
      </c>
      <c r="D13" s="4">
        <f t="shared" si="0"/>
        <v>1.0486790000000001</v>
      </c>
    </row>
    <row r="14" spans="2:4">
      <c r="B14" s="4">
        <v>8.4E-7</v>
      </c>
      <c r="C14" s="4">
        <v>4112500</v>
      </c>
      <c r="D14" s="4">
        <f t="shared" si="0"/>
        <v>1.1926249999999998</v>
      </c>
    </row>
    <row r="15" spans="2:4">
      <c r="B15" s="4">
        <v>1.2750000000000001E-6</v>
      </c>
      <c r="C15" s="4">
        <v>2862300</v>
      </c>
      <c r="D15" s="4">
        <f t="shared" si="0"/>
        <v>1.2451005000000002</v>
      </c>
    </row>
    <row r="16" spans="2:4">
      <c r="B16" s="4">
        <v>1.9E-6</v>
      </c>
      <c r="C16" s="4">
        <v>1987700</v>
      </c>
      <c r="D16" s="4">
        <f t="shared" si="0"/>
        <v>1.2423124999999999</v>
      </c>
    </row>
    <row r="17" spans="2:4">
      <c r="B17" s="4">
        <v>2.7999999999999999E-6</v>
      </c>
      <c r="C17" s="4">
        <v>1233700</v>
      </c>
      <c r="D17" s="4">
        <f t="shared" si="0"/>
        <v>1.1103299999999998</v>
      </c>
    </row>
    <row r="18" spans="2:4">
      <c r="B18" s="4">
        <v>4.25E-6</v>
      </c>
      <c r="C18" s="4">
        <v>872650</v>
      </c>
      <c r="D18" s="4">
        <f t="shared" si="0"/>
        <v>1.2653425</v>
      </c>
    </row>
    <row r="19" spans="2:4">
      <c r="B19" s="4">
        <v>6.2999999999999998E-6</v>
      </c>
      <c r="C19" s="4">
        <v>616870</v>
      </c>
      <c r="D19" s="4">
        <f t="shared" si="0"/>
        <v>1.2645834999999999</v>
      </c>
    </row>
    <row r="20" spans="2:4">
      <c r="B20" s="4">
        <v>9.2E-6</v>
      </c>
      <c r="C20" s="4">
        <v>416030</v>
      </c>
      <c r="D20" s="4">
        <f t="shared" si="0"/>
        <v>1.2064870000000001</v>
      </c>
    </row>
    <row r="21" spans="2:4">
      <c r="B21" s="4">
        <v>1.3499999999999999E-5</v>
      </c>
      <c r="C21" s="4">
        <v>238520</v>
      </c>
      <c r="D21" s="4">
        <f t="shared" si="0"/>
        <v>1.0256359999999998</v>
      </c>
    </row>
    <row r="22" spans="2:4">
      <c r="B22" s="4">
        <v>2.0999999999999999E-5</v>
      </c>
      <c r="C22" s="4">
        <v>198770</v>
      </c>
      <c r="D22" s="4">
        <f t="shared" si="0"/>
        <v>1.490775</v>
      </c>
    </row>
    <row r="23" spans="2:4">
      <c r="B23" s="4">
        <v>3.0000000000000001E-5</v>
      </c>
      <c r="C23" s="4">
        <v>119260</v>
      </c>
      <c r="D23" s="4">
        <f t="shared" si="0"/>
        <v>1.0733400000000002</v>
      </c>
    </row>
    <row r="24" spans="2:4">
      <c r="B24" s="4">
        <v>4.5000000000000003E-5</v>
      </c>
      <c r="C24" s="4">
        <v>74539</v>
      </c>
      <c r="D24" s="4">
        <f t="shared" si="0"/>
        <v>1.1180850000000002</v>
      </c>
    </row>
    <row r="25" spans="2:4">
      <c r="B25" s="4">
        <v>6.8999999999999997E-5</v>
      </c>
      <c r="C25" s="4">
        <v>57713</v>
      </c>
      <c r="D25" s="4">
        <f t="shared" si="0"/>
        <v>1.3851119999999997</v>
      </c>
    </row>
    <row r="26" spans="2:4">
      <c r="B26" s="4">
        <v>1E-4</v>
      </c>
      <c r="C26" s="4">
        <v>51121</v>
      </c>
      <c r="D26" s="4">
        <f t="shared" si="0"/>
        <v>1.5847510000000005</v>
      </c>
    </row>
    <row r="27" spans="2:4">
      <c r="B27" s="4">
        <v>1.35E-4</v>
      </c>
      <c r="C27" s="4">
        <v>51121</v>
      </c>
      <c r="D27" s="4">
        <f t="shared" si="0"/>
        <v>1.7892349999999999</v>
      </c>
    </row>
    <row r="28" spans="2:4">
      <c r="B28" s="4">
        <v>1.7000000000000001E-4</v>
      </c>
      <c r="C28" s="4">
        <v>35784</v>
      </c>
      <c r="D28" s="4">
        <f t="shared" si="0"/>
        <v>1.2524400000000004</v>
      </c>
    </row>
    <row r="29" spans="2:4">
      <c r="B29" s="4">
        <v>2.2000000000000001E-4</v>
      </c>
      <c r="C29" s="4">
        <v>29819</v>
      </c>
      <c r="D29" s="4">
        <f t="shared" si="0"/>
        <v>1.4909499999999998</v>
      </c>
    </row>
    <row r="30" spans="2:4">
      <c r="B30" s="4">
        <v>2.7999999999999998E-4</v>
      </c>
      <c r="C30" s="4">
        <v>22364</v>
      </c>
      <c r="D30" s="4">
        <f t="shared" si="0"/>
        <v>1.3418399999999993</v>
      </c>
    </row>
    <row r="31" spans="2:4">
      <c r="B31" s="4">
        <v>3.6000000000000002E-4</v>
      </c>
      <c r="C31" s="4">
        <v>19879</v>
      </c>
      <c r="D31" s="4">
        <f t="shared" si="0"/>
        <v>1.5903200000000008</v>
      </c>
    </row>
    <row r="32" spans="2:4">
      <c r="B32" s="4">
        <v>4.4999999999999999E-4</v>
      </c>
      <c r="C32" s="4">
        <v>14313</v>
      </c>
      <c r="D32" s="4">
        <f t="shared" si="0"/>
        <v>1.2881699999999996</v>
      </c>
    </row>
    <row r="33" spans="2:4">
      <c r="B33" s="4">
        <v>5.7499999999999999E-4</v>
      </c>
      <c r="C33" s="4">
        <v>9670.5</v>
      </c>
      <c r="D33" s="4">
        <f t="shared" si="0"/>
        <v>1.2088125000000001</v>
      </c>
    </row>
    <row r="34" spans="2:4">
      <c r="B34" s="4">
        <v>7.6000000000000004E-4</v>
      </c>
      <c r="C34" s="4">
        <v>8945.1</v>
      </c>
      <c r="D34" s="4">
        <f t="shared" si="0"/>
        <v>1.6548435000000006</v>
      </c>
    </row>
    <row r="35" spans="2:4">
      <c r="B35" s="4">
        <v>9.6000000000000002E-4</v>
      </c>
      <c r="C35" s="4">
        <v>5679.4</v>
      </c>
      <c r="D35" s="4">
        <f t="shared" si="0"/>
        <v>1.1358799999999998</v>
      </c>
    </row>
    <row r="36" spans="2:4">
      <c r="B36" s="4">
        <v>1.2750000000000001E-3</v>
      </c>
      <c r="C36" s="4">
        <v>5504.6</v>
      </c>
      <c r="D36" s="4">
        <f t="shared" si="0"/>
        <v>1.7339490000000004</v>
      </c>
    </row>
    <row r="37" spans="2:4">
      <c r="B37" s="4">
        <v>1.6000000000000001E-3</v>
      </c>
      <c r="C37" s="4">
        <v>4472.3999999999996</v>
      </c>
      <c r="D37" s="4">
        <f t="shared" si="0"/>
        <v>1.4535299999999998</v>
      </c>
    </row>
    <row r="38" spans="2:4">
      <c r="B38" s="4">
        <v>2E-3</v>
      </c>
      <c r="C38" s="4">
        <v>2555.6999999999998</v>
      </c>
      <c r="D38" s="4">
        <f t="shared" si="0"/>
        <v>1.0222799999999999</v>
      </c>
    </row>
    <row r="39" spans="2:4">
      <c r="B39" s="4">
        <v>2.7000000000000001E-3</v>
      </c>
      <c r="C39" s="4">
        <v>2555.6</v>
      </c>
      <c r="D39" s="4">
        <f t="shared" si="0"/>
        <v>1.7889200000000003</v>
      </c>
    </row>
    <row r="40" spans="2:4">
      <c r="B40" s="4">
        <v>3.3999999999999998E-3</v>
      </c>
      <c r="C40" s="4">
        <v>1626.3</v>
      </c>
      <c r="D40" s="4">
        <f t="shared" si="0"/>
        <v>1.1384099999999995</v>
      </c>
    </row>
    <row r="41" spans="2:4">
      <c r="B41" s="4">
        <v>4.4999999999999997E-3</v>
      </c>
      <c r="C41" s="4">
        <v>1788.9</v>
      </c>
      <c r="D41" s="4">
        <f t="shared" si="0"/>
        <v>1.9677899999999999</v>
      </c>
    </row>
    <row r="42" spans="2:4">
      <c r="B42" s="4">
        <v>5.4999999999999997E-3</v>
      </c>
      <c r="C42" s="4">
        <v>1052.3</v>
      </c>
      <c r="D42" s="4">
        <f t="shared" si="0"/>
        <v>1.0523</v>
      </c>
    </row>
    <row r="43" spans="2:4">
      <c r="B43" s="4">
        <v>7.1999999999999998E-3</v>
      </c>
      <c r="C43" s="4">
        <v>894.47</v>
      </c>
      <c r="D43" s="4">
        <f t="shared" si="0"/>
        <v>1.5205990000000003</v>
      </c>
    </row>
    <row r="44" spans="2:4">
      <c r="B44" s="4">
        <v>9.1999999999999998E-3</v>
      </c>
      <c r="C44" s="4">
        <v>638.91</v>
      </c>
      <c r="D44" s="4">
        <f t="shared" si="0"/>
        <v>1.27782</v>
      </c>
    </row>
    <row r="45" spans="2:4">
      <c r="B45" s="4">
        <v>1.2E-2</v>
      </c>
      <c r="C45" s="4">
        <v>596.30999999999995</v>
      </c>
      <c r="D45" s="4">
        <f t="shared" si="0"/>
        <v>1.6696680000000002</v>
      </c>
    </row>
    <row r="46" spans="2:4">
      <c r="B46" s="4">
        <v>1.4999999999999999E-2</v>
      </c>
      <c r="C46" s="4">
        <v>447.23</v>
      </c>
      <c r="D46" s="4">
        <f t="shared" si="0"/>
        <v>1.3416899999999996</v>
      </c>
    </row>
    <row r="47" spans="2:4">
      <c r="B47" s="4">
        <v>1.9E-2</v>
      </c>
      <c r="C47" s="4">
        <v>275.22000000000003</v>
      </c>
      <c r="D47" s="4">
        <f t="shared" si="0"/>
        <v>1.1008800000000001</v>
      </c>
    </row>
    <row r="48" spans="2:4">
      <c r="B48" s="4">
        <v>2.5499999999999998E-2</v>
      </c>
      <c r="C48" s="4">
        <v>275.22000000000003</v>
      </c>
      <c r="D48" s="4">
        <f t="shared" si="0"/>
        <v>1.7889299999999999</v>
      </c>
    </row>
    <row r="49" spans="2:4">
      <c r="B49" s="4">
        <v>3.2000000000000001E-2</v>
      </c>
      <c r="C49" s="4">
        <v>223.62</v>
      </c>
      <c r="D49" s="4">
        <f t="shared" si="0"/>
        <v>1.4535300000000007</v>
      </c>
    </row>
    <row r="50" spans="2:4">
      <c r="B50" s="4">
        <v>0.04</v>
      </c>
      <c r="C50" s="4">
        <v>143.11000000000001</v>
      </c>
      <c r="D50" s="4">
        <f t="shared" si="0"/>
        <v>1.1448800000000001</v>
      </c>
    </row>
    <row r="51" spans="2:4">
      <c r="B51" s="4">
        <v>5.2499999999999998E-2</v>
      </c>
      <c r="C51" s="4">
        <v>132.51</v>
      </c>
      <c r="D51" s="4">
        <f t="shared" si="0"/>
        <v>1.6563749999999995</v>
      </c>
    </row>
    <row r="52" spans="2:4">
      <c r="B52" s="4">
        <v>6.6000000000000003E-2</v>
      </c>
      <c r="C52" s="4">
        <v>81.314999999999998</v>
      </c>
      <c r="D52" s="4">
        <f t="shared" si="0"/>
        <v>1.0977525000000004</v>
      </c>
    </row>
    <row r="53" spans="2:4">
      <c r="B53" s="4">
        <v>8.7999999999999995E-2</v>
      </c>
      <c r="C53" s="4">
        <v>81.314999999999998</v>
      </c>
      <c r="D53" s="4">
        <f t="shared" si="0"/>
        <v>1.7889299999999992</v>
      </c>
    </row>
    <row r="54" spans="2:4">
      <c r="B54" s="4">
        <v>0.11</v>
      </c>
      <c r="C54" s="4">
        <v>71.557000000000002</v>
      </c>
      <c r="D54" s="4">
        <f t="shared" si="0"/>
        <v>1.5742540000000005</v>
      </c>
    </row>
    <row r="55" spans="2:4">
      <c r="B55" s="4">
        <v>0.13500000000000001</v>
      </c>
      <c r="C55" s="4">
        <v>71.557000000000002</v>
      </c>
      <c r="D55" s="4">
        <f t="shared" si="0"/>
        <v>1.7889250000000005</v>
      </c>
    </row>
    <row r="56" spans="2:4">
      <c r="B56" s="4">
        <v>0.16</v>
      </c>
      <c r="C56" s="4">
        <v>59.631</v>
      </c>
      <c r="D56" s="4">
        <f t="shared" si="0"/>
        <v>1.4907749999999997</v>
      </c>
    </row>
    <row r="57" spans="2:4">
      <c r="B57" s="4">
        <v>0.19</v>
      </c>
      <c r="C57" s="4">
        <v>59.631</v>
      </c>
      <c r="D57" s="4">
        <f t="shared" si="0"/>
        <v>1.7889299999999999</v>
      </c>
    </row>
    <row r="58" spans="2:4">
      <c r="B58" s="4">
        <v>0.22</v>
      </c>
      <c r="C58" s="4">
        <v>51.112000000000002</v>
      </c>
      <c r="D58" s="4">
        <f t="shared" si="0"/>
        <v>1.5333600000000001</v>
      </c>
    </row>
    <row r="59" spans="2:4">
      <c r="B59" s="4">
        <v>0.255</v>
      </c>
      <c r="C59" s="4">
        <v>51.112000000000002</v>
      </c>
      <c r="D59" s="4">
        <f t="shared" si="0"/>
        <v>1.7889200000000003</v>
      </c>
    </row>
    <row r="60" spans="2:4">
      <c r="B60" s="4">
        <v>0.28999999999999998</v>
      </c>
      <c r="C60" s="4">
        <v>59.631</v>
      </c>
      <c r="D60" s="4">
        <f t="shared" si="0"/>
        <v>2.0870849999999987</v>
      </c>
    </row>
    <row r="61" spans="2:4">
      <c r="B61" s="4">
        <v>0.32</v>
      </c>
      <c r="C61" s="4">
        <v>44.722999999999999</v>
      </c>
      <c r="D61" s="4">
        <f t="shared" si="0"/>
        <v>1.3416900000000012</v>
      </c>
    </row>
    <row r="62" spans="2:4">
      <c r="B62" s="4">
        <v>0.36</v>
      </c>
      <c r="C62" s="4">
        <v>44.722999999999999</v>
      </c>
      <c r="D62" s="4">
        <f t="shared" si="0"/>
        <v>1.788919999999999</v>
      </c>
    </row>
    <row r="63" spans="2:4">
      <c r="B63" s="4">
        <v>0.4</v>
      </c>
      <c r="C63" s="4">
        <v>35.779000000000003</v>
      </c>
      <c r="D63" s="4">
        <f t="shared" si="0"/>
        <v>1.4311600000000013</v>
      </c>
    </row>
    <row r="64" spans="2:4">
      <c r="B64" s="4">
        <v>0.45</v>
      </c>
      <c r="C64" s="4">
        <v>35.779000000000003</v>
      </c>
      <c r="D64" s="4">
        <f t="shared" si="0"/>
        <v>1.7889499999999998</v>
      </c>
    </row>
    <row r="65" spans="2:4">
      <c r="B65" s="4">
        <v>0.5</v>
      </c>
      <c r="C65" s="4">
        <v>35.779000000000003</v>
      </c>
      <c r="D65" s="4">
        <f t="shared" si="0"/>
        <v>1.7889499999999998</v>
      </c>
    </row>
    <row r="66" spans="2:4">
      <c r="B66" s="4">
        <v>0.55000000000000004</v>
      </c>
      <c r="C66" s="4">
        <v>35.779000000000003</v>
      </c>
      <c r="D66" s="4">
        <f t="shared" si="0"/>
        <v>1.7889500000000018</v>
      </c>
    </row>
    <row r="67" spans="2:4">
      <c r="B67" s="4">
        <v>0.6</v>
      </c>
      <c r="C67" s="4">
        <v>29.815999999999999</v>
      </c>
      <c r="D67" s="4">
        <f t="shared" si="0"/>
        <v>1.4907999999999979</v>
      </c>
    </row>
    <row r="68" spans="2:4">
      <c r="B68" s="4">
        <v>0.66</v>
      </c>
      <c r="C68" s="4">
        <v>29.815999999999999</v>
      </c>
      <c r="D68" s="4">
        <f t="shared" si="0"/>
        <v>1.7889600000000014</v>
      </c>
    </row>
    <row r="69" spans="2:4">
      <c r="B69" s="4">
        <v>0.72</v>
      </c>
      <c r="C69" s="4">
        <v>29.815999999999999</v>
      </c>
      <c r="D69" s="4">
        <f t="shared" ref="D69:D97" si="1">C69*(B69-B68)</f>
        <v>1.7889599999999981</v>
      </c>
    </row>
    <row r="70" spans="2:4">
      <c r="B70" s="4">
        <v>0.78</v>
      </c>
      <c r="C70" s="4">
        <v>29.815999999999999</v>
      </c>
      <c r="D70" s="4">
        <f t="shared" si="1"/>
        <v>1.7889600000000014</v>
      </c>
    </row>
    <row r="71" spans="2:4">
      <c r="B71" s="4">
        <v>0.84</v>
      </c>
      <c r="C71" s="4">
        <v>22.361999999999998</v>
      </c>
      <c r="D71" s="4">
        <f t="shared" si="1"/>
        <v>1.3417199999999987</v>
      </c>
    </row>
    <row r="72" spans="2:4">
      <c r="B72" s="4">
        <v>0.92</v>
      </c>
      <c r="C72" s="4">
        <v>22.361999999999998</v>
      </c>
      <c r="D72" s="4">
        <f t="shared" si="1"/>
        <v>1.7889600000000014</v>
      </c>
    </row>
    <row r="73" spans="2:4">
      <c r="B73" s="4">
        <v>1</v>
      </c>
      <c r="C73" s="4">
        <v>8.9445999999999994</v>
      </c>
      <c r="D73" s="4">
        <f t="shared" si="1"/>
        <v>0.71556799999999965</v>
      </c>
    </row>
    <row r="74" spans="2:4">
      <c r="B74" s="4">
        <v>1.2</v>
      </c>
      <c r="C74" s="4">
        <v>8.9444999999999997</v>
      </c>
      <c r="D74" s="4">
        <f t="shared" si="1"/>
        <v>1.7888999999999995</v>
      </c>
    </row>
    <row r="75" spans="2:4">
      <c r="B75" s="4">
        <v>1.4</v>
      </c>
      <c r="C75" s="4">
        <v>8.9443999999999999</v>
      </c>
      <c r="D75" s="4">
        <f t="shared" si="1"/>
        <v>1.7888799999999996</v>
      </c>
    </row>
    <row r="76" spans="2:4">
      <c r="B76" s="4">
        <v>1.6</v>
      </c>
      <c r="C76" s="4">
        <v>8.9443000000000001</v>
      </c>
      <c r="D76" s="4">
        <f t="shared" si="1"/>
        <v>1.7888600000000017</v>
      </c>
    </row>
    <row r="77" spans="2:4">
      <c r="B77" s="4">
        <v>1.8</v>
      </c>
      <c r="C77" s="4">
        <v>8.9441000000000006</v>
      </c>
      <c r="D77" s="4">
        <f t="shared" si="1"/>
        <v>1.7888199999999996</v>
      </c>
    </row>
    <row r="78" spans="2:4">
      <c r="B78" s="4">
        <v>2</v>
      </c>
      <c r="C78" s="4">
        <v>5.9625000000000004</v>
      </c>
      <c r="D78" s="4">
        <f t="shared" si="1"/>
        <v>1.1924999999999999</v>
      </c>
    </row>
    <row r="79" spans="2:4">
      <c r="B79" s="4">
        <v>2.2999999999999998</v>
      </c>
      <c r="C79" s="4">
        <v>5.9622000000000002</v>
      </c>
      <c r="D79" s="4">
        <f t="shared" si="1"/>
        <v>1.788659999999999</v>
      </c>
    </row>
    <row r="80" spans="2:4">
      <c r="B80" s="4">
        <v>2.6</v>
      </c>
      <c r="C80" s="4">
        <v>5.9618000000000002</v>
      </c>
      <c r="D80" s="4">
        <f t="shared" si="1"/>
        <v>1.7885400000000016</v>
      </c>
    </row>
    <row r="81" spans="2:4">
      <c r="B81" s="4">
        <v>2.9</v>
      </c>
      <c r="C81" s="4">
        <v>4.4709000000000003</v>
      </c>
      <c r="D81" s="4">
        <f t="shared" si="1"/>
        <v>1.3412699999999993</v>
      </c>
    </row>
    <row r="82" spans="2:4">
      <c r="B82" s="4">
        <v>3.3</v>
      </c>
      <c r="C82" s="4">
        <v>4.4703999999999997</v>
      </c>
      <c r="D82" s="4">
        <f t="shared" si="1"/>
        <v>1.7881599999999995</v>
      </c>
    </row>
    <row r="83" spans="2:4">
      <c r="B83" s="4">
        <v>3.7</v>
      </c>
      <c r="C83" s="4">
        <v>4.4695999999999998</v>
      </c>
      <c r="D83" s="4">
        <f t="shared" si="1"/>
        <v>1.7878400000000014</v>
      </c>
    </row>
    <row r="84" spans="2:4">
      <c r="B84" s="4">
        <v>4.0999999999999996</v>
      </c>
      <c r="C84" s="4">
        <v>4.4687000000000001</v>
      </c>
      <c r="D84" s="4">
        <f t="shared" si="1"/>
        <v>1.7874799999999977</v>
      </c>
    </row>
    <row r="85" spans="2:4">
      <c r="B85" s="4">
        <v>4.5</v>
      </c>
      <c r="C85" s="4">
        <v>3.5741000000000001</v>
      </c>
      <c r="D85" s="4">
        <f t="shared" si="1"/>
        <v>1.4296400000000014</v>
      </c>
    </row>
    <row r="86" spans="2:4">
      <c r="B86" s="4">
        <v>5</v>
      </c>
      <c r="C86" s="4">
        <v>3.5731000000000002</v>
      </c>
      <c r="D86" s="4">
        <f t="shared" si="1"/>
        <v>1.7865500000000001</v>
      </c>
    </row>
    <row r="87" spans="2:4">
      <c r="B87" s="4">
        <v>5.5</v>
      </c>
      <c r="C87" s="4">
        <v>3.5718999999999999</v>
      </c>
      <c r="D87" s="4">
        <f t="shared" si="1"/>
        <v>1.7859499999999999</v>
      </c>
    </row>
    <row r="88" spans="2:4">
      <c r="B88" s="4">
        <v>6</v>
      </c>
      <c r="C88" s="4">
        <v>2.5505</v>
      </c>
      <c r="D88" s="4">
        <f t="shared" si="1"/>
        <v>1.27525</v>
      </c>
    </row>
    <row r="89" spans="2:4">
      <c r="B89" s="4">
        <v>6.7</v>
      </c>
      <c r="C89" s="4">
        <v>2.5495999999999999</v>
      </c>
      <c r="D89" s="4">
        <f t="shared" si="1"/>
        <v>1.7847200000000003</v>
      </c>
    </row>
    <row r="90" spans="2:4">
      <c r="B90" s="4">
        <v>7.4</v>
      </c>
      <c r="C90" s="4">
        <v>2.2301000000000002</v>
      </c>
      <c r="D90" s="4">
        <f t="shared" si="1"/>
        <v>1.5610700000000006</v>
      </c>
    </row>
    <row r="91" spans="2:4">
      <c r="B91" s="4">
        <v>8.1999999999999993</v>
      </c>
      <c r="C91" s="4">
        <v>2.2292999999999998</v>
      </c>
      <c r="D91" s="4">
        <f t="shared" si="1"/>
        <v>1.7834399999999975</v>
      </c>
    </row>
    <row r="92" spans="2:4">
      <c r="B92" s="4">
        <v>9</v>
      </c>
      <c r="C92" s="4">
        <v>1.7828999999999999</v>
      </c>
      <c r="D92" s="4">
        <f t="shared" si="1"/>
        <v>1.4263200000000011</v>
      </c>
    </row>
    <row r="93" spans="2:4">
      <c r="B93" s="4">
        <v>10</v>
      </c>
      <c r="C93" s="4">
        <v>1.7825</v>
      </c>
      <c r="D93" s="4">
        <f t="shared" si="1"/>
        <v>1.7825</v>
      </c>
    </row>
    <row r="94" spans="2:4">
      <c r="B94" s="4">
        <v>11</v>
      </c>
      <c r="C94" s="4">
        <v>1.7822</v>
      </c>
      <c r="D94" s="4">
        <f t="shared" si="1"/>
        <v>1.7822</v>
      </c>
    </row>
    <row r="95" spans="2:4">
      <c r="B95" s="4">
        <v>12</v>
      </c>
      <c r="C95" s="4">
        <v>1.782</v>
      </c>
      <c r="D95" s="4">
        <f t="shared" si="1"/>
        <v>1.782</v>
      </c>
    </row>
    <row r="96" spans="2:4">
      <c r="B96" s="4">
        <v>13</v>
      </c>
      <c r="C96" s="4">
        <v>1.782</v>
      </c>
      <c r="D96" s="4">
        <f t="shared" si="1"/>
        <v>1.782</v>
      </c>
    </row>
    <row r="97" spans="2:4">
      <c r="B97" s="4">
        <v>14</v>
      </c>
      <c r="C97" s="4">
        <v>1782100000</v>
      </c>
      <c r="D97" s="4">
        <f t="shared" si="1"/>
        <v>1782100000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ShotData</vt:lpstr>
      <vt:lpstr>Appelbe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2018-08-02T02:56:05Z</dcterms:modified>
</cp:coreProperties>
</file>