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q\Documents\AFIT_Masters\NIF-ETA-Experiment\Models\Scale\SSR_CE\"/>
    </mc:Choice>
  </mc:AlternateContent>
  <xr:revisionPtr revIDLastSave="0" documentId="13_ncr:1_{B68ED496-885F-4FDA-BA61-9B7027BE74AF}" xr6:coauthVersionLast="37" xr6:coauthVersionMax="37" xr10:uidLastSave="{00000000-0000-0000-0000-000000000000}"/>
  <bookViews>
    <workbookView xWindow="0" yWindow="0" windowWidth="23040" windowHeight="9072" xr2:uid="{3C0EA1B5-0B71-4C7C-B8B4-271537B8E901}"/>
  </bookViews>
  <sheets>
    <sheet name="SCALE_CE" sheetId="1" r:id="rId1"/>
  </sheets>
  <definedNames>
    <definedName name="_xlnm._FilterDatabase" localSheetId="0" hidden="1">SCALE_CE!$Q$1:$R$254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  <c r="M3" i="1" l="1"/>
  <c r="N3" i="1" s="1"/>
  <c r="M4" i="1"/>
  <c r="N4" i="1"/>
  <c r="M5" i="1"/>
  <c r="N5" i="1" s="1"/>
  <c r="M6" i="1"/>
  <c r="N6" i="1"/>
  <c r="M7" i="1"/>
  <c r="N7" i="1" s="1"/>
  <c r="M8" i="1"/>
  <c r="N8" i="1"/>
  <c r="M9" i="1"/>
  <c r="N9" i="1" s="1"/>
  <c r="M10" i="1"/>
  <c r="N10" i="1"/>
  <c r="M11" i="1"/>
  <c r="N11" i="1" s="1"/>
  <c r="M12" i="1"/>
  <c r="N12" i="1"/>
  <c r="M13" i="1"/>
  <c r="N13" i="1" s="1"/>
  <c r="M14" i="1"/>
  <c r="N14" i="1"/>
  <c r="M15" i="1"/>
  <c r="N15" i="1" s="1"/>
  <c r="M16" i="1"/>
  <c r="N16" i="1"/>
  <c r="M17" i="1"/>
  <c r="N17" i="1" s="1"/>
  <c r="M18" i="1"/>
  <c r="N18" i="1"/>
  <c r="M19" i="1"/>
  <c r="N19" i="1" s="1"/>
  <c r="M20" i="1"/>
  <c r="N20" i="1"/>
  <c r="M21" i="1"/>
  <c r="N21" i="1" s="1"/>
  <c r="M22" i="1"/>
  <c r="N22" i="1"/>
  <c r="M23" i="1"/>
  <c r="N23" i="1" s="1"/>
  <c r="M24" i="1"/>
  <c r="N24" i="1"/>
  <c r="M25" i="1"/>
  <c r="N25" i="1" s="1"/>
  <c r="M26" i="1"/>
  <c r="N26" i="1"/>
  <c r="M27" i="1"/>
  <c r="N27" i="1" s="1"/>
  <c r="M28" i="1"/>
  <c r="N28" i="1"/>
  <c r="M29" i="1"/>
  <c r="N29" i="1" s="1"/>
  <c r="M30" i="1"/>
  <c r="N30" i="1"/>
  <c r="M31" i="1"/>
  <c r="N31" i="1" s="1"/>
  <c r="M32" i="1"/>
  <c r="N32" i="1"/>
  <c r="M33" i="1"/>
  <c r="N33" i="1" s="1"/>
  <c r="M34" i="1"/>
  <c r="N34" i="1"/>
  <c r="M35" i="1"/>
  <c r="N35" i="1" s="1"/>
  <c r="M36" i="1"/>
  <c r="N36" i="1"/>
  <c r="M37" i="1"/>
  <c r="N37" i="1" s="1"/>
  <c r="M38" i="1"/>
  <c r="N38" i="1"/>
  <c r="M39" i="1"/>
  <c r="N39" i="1" s="1"/>
  <c r="M40" i="1"/>
  <c r="N40" i="1"/>
  <c r="M41" i="1"/>
  <c r="N41" i="1" s="1"/>
  <c r="M42" i="1"/>
  <c r="N42" i="1"/>
  <c r="M43" i="1"/>
  <c r="N43" i="1" s="1"/>
  <c r="M44" i="1"/>
  <c r="N44" i="1"/>
  <c r="M45" i="1"/>
  <c r="N45" i="1" s="1"/>
  <c r="M46" i="1"/>
  <c r="N46" i="1"/>
  <c r="N2" i="1"/>
  <c r="M2" i="1"/>
  <c r="K46" i="1" l="1"/>
  <c r="L46" i="1" s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L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2" i="1"/>
  <c r="F4" i="1"/>
  <c r="F5" i="1"/>
  <c r="E13" i="1"/>
  <c r="F13" i="1" s="1"/>
  <c r="E20" i="1"/>
  <c r="F20" i="1" s="1"/>
  <c r="E36" i="1"/>
  <c r="F36" i="1" s="1"/>
  <c r="E37" i="1"/>
  <c r="F37" i="1" s="1"/>
  <c r="E45" i="1"/>
  <c r="F45" i="1" s="1"/>
  <c r="A3" i="1"/>
  <c r="A4" i="1"/>
  <c r="A5" i="1"/>
  <c r="A6" i="1"/>
  <c r="A7" i="1"/>
  <c r="A8" i="1"/>
  <c r="E8" i="1" s="1"/>
  <c r="A9" i="1"/>
  <c r="A10" i="1"/>
  <c r="A11" i="1"/>
  <c r="E11" i="1" s="1"/>
  <c r="A12" i="1"/>
  <c r="E12" i="1" s="1"/>
  <c r="F12" i="1" s="1"/>
  <c r="A13" i="1"/>
  <c r="A14" i="1"/>
  <c r="A15" i="1"/>
  <c r="A16" i="1"/>
  <c r="E16" i="1" s="1"/>
  <c r="A17" i="1"/>
  <c r="A18" i="1"/>
  <c r="A19" i="1"/>
  <c r="E19" i="1" s="1"/>
  <c r="A20" i="1"/>
  <c r="A21" i="1"/>
  <c r="E21" i="1" s="1"/>
  <c r="F21" i="1" s="1"/>
  <c r="A22" i="1"/>
  <c r="A23" i="1"/>
  <c r="A24" i="1"/>
  <c r="E24" i="1" s="1"/>
  <c r="A25" i="1"/>
  <c r="A26" i="1"/>
  <c r="A27" i="1"/>
  <c r="E27" i="1" s="1"/>
  <c r="A28" i="1"/>
  <c r="E28" i="1" s="1"/>
  <c r="F28" i="1" s="1"/>
  <c r="A29" i="1"/>
  <c r="A30" i="1"/>
  <c r="A31" i="1"/>
  <c r="A32" i="1"/>
  <c r="E32" i="1" s="1"/>
  <c r="A33" i="1"/>
  <c r="A34" i="1"/>
  <c r="A35" i="1"/>
  <c r="E35" i="1" s="1"/>
  <c r="A36" i="1"/>
  <c r="A37" i="1"/>
  <c r="A38" i="1"/>
  <c r="A39" i="1"/>
  <c r="A40" i="1"/>
  <c r="E40" i="1" s="1"/>
  <c r="A41" i="1"/>
  <c r="A42" i="1"/>
  <c r="A43" i="1"/>
  <c r="E43" i="1" s="1"/>
  <c r="A44" i="1"/>
  <c r="E44" i="1" s="1"/>
  <c r="F44" i="1" s="1"/>
  <c r="A45" i="1"/>
  <c r="A46" i="1"/>
  <c r="E46" i="1" s="1"/>
  <c r="A2" i="1"/>
  <c r="E31" i="1" l="1"/>
  <c r="G31" i="1" s="1"/>
  <c r="H31" i="1" s="1"/>
  <c r="E7" i="1"/>
  <c r="E30" i="1"/>
  <c r="E14" i="1"/>
  <c r="G6" i="1"/>
  <c r="H6" i="1" s="1"/>
  <c r="E29" i="1"/>
  <c r="F29" i="1" s="1"/>
  <c r="E39" i="1"/>
  <c r="E15" i="1"/>
  <c r="F15" i="1" s="1"/>
  <c r="E38" i="1"/>
  <c r="G38" i="1" s="1"/>
  <c r="H38" i="1" s="1"/>
  <c r="E22" i="1"/>
  <c r="E34" i="1"/>
  <c r="E42" i="1"/>
  <c r="E26" i="1"/>
  <c r="F26" i="1" s="1"/>
  <c r="E18" i="1"/>
  <c r="E10" i="1"/>
  <c r="E41" i="1"/>
  <c r="F41" i="1" s="1"/>
  <c r="E33" i="1"/>
  <c r="F33" i="1" s="1"/>
  <c r="E25" i="1"/>
  <c r="E17" i="1"/>
  <c r="E9" i="1"/>
  <c r="E23" i="1"/>
  <c r="G23" i="1" s="1"/>
  <c r="H23" i="1" s="1"/>
  <c r="F17" i="1"/>
  <c r="G17" i="1"/>
  <c r="H17" i="1" s="1"/>
  <c r="G40" i="1"/>
  <c r="H40" i="1" s="1"/>
  <c r="F40" i="1"/>
  <c r="G24" i="1"/>
  <c r="H24" i="1" s="1"/>
  <c r="F24" i="1"/>
  <c r="G8" i="1"/>
  <c r="H8" i="1" s="1"/>
  <c r="F8" i="1"/>
  <c r="G39" i="1"/>
  <c r="H39" i="1" s="1"/>
  <c r="F39" i="1"/>
  <c r="G15" i="1"/>
  <c r="H15" i="1" s="1"/>
  <c r="G46" i="1"/>
  <c r="H46" i="1" s="1"/>
  <c r="F46" i="1"/>
  <c r="G30" i="1"/>
  <c r="H30" i="1" s="1"/>
  <c r="F30" i="1"/>
  <c r="G22" i="1"/>
  <c r="H22" i="1" s="1"/>
  <c r="F22" i="1"/>
  <c r="F6" i="1"/>
  <c r="F9" i="1"/>
  <c r="G9" i="1"/>
  <c r="H9" i="1" s="1"/>
  <c r="G32" i="1"/>
  <c r="H32" i="1" s="1"/>
  <c r="F32" i="1"/>
  <c r="G16" i="1"/>
  <c r="H16" i="1" s="1"/>
  <c r="F16" i="1"/>
  <c r="G2" i="1"/>
  <c r="H2" i="1" s="1"/>
  <c r="F2" i="1"/>
  <c r="F31" i="1"/>
  <c r="G7" i="1"/>
  <c r="H7" i="1" s="1"/>
  <c r="F7" i="1"/>
  <c r="G14" i="1"/>
  <c r="H14" i="1" s="1"/>
  <c r="F14" i="1"/>
  <c r="F25" i="1"/>
  <c r="G25" i="1"/>
  <c r="H25" i="1" s="1"/>
  <c r="F43" i="1"/>
  <c r="G43" i="1"/>
  <c r="H43" i="1" s="1"/>
  <c r="F35" i="1"/>
  <c r="G35" i="1"/>
  <c r="H35" i="1" s="1"/>
  <c r="F27" i="1"/>
  <c r="G27" i="1"/>
  <c r="H27" i="1" s="1"/>
  <c r="F19" i="1"/>
  <c r="G19" i="1"/>
  <c r="H19" i="1" s="1"/>
  <c r="F11" i="1"/>
  <c r="G11" i="1"/>
  <c r="H11" i="1" s="1"/>
  <c r="F3" i="1"/>
  <c r="G3" i="1"/>
  <c r="H3" i="1" s="1"/>
  <c r="G42" i="1"/>
  <c r="H42" i="1" s="1"/>
  <c r="F42" i="1"/>
  <c r="G34" i="1"/>
  <c r="H34" i="1" s="1"/>
  <c r="F34" i="1"/>
  <c r="G26" i="1"/>
  <c r="H26" i="1" s="1"/>
  <c r="F18" i="1"/>
  <c r="G18" i="1"/>
  <c r="H18" i="1" s="1"/>
  <c r="F10" i="1"/>
  <c r="G10" i="1"/>
  <c r="H10" i="1" s="1"/>
  <c r="G45" i="1"/>
  <c r="H45" i="1" s="1"/>
  <c r="G37" i="1"/>
  <c r="H37" i="1" s="1"/>
  <c r="G21" i="1"/>
  <c r="H21" i="1" s="1"/>
  <c r="G13" i="1"/>
  <c r="H13" i="1" s="1"/>
  <c r="G5" i="1"/>
  <c r="H5" i="1" s="1"/>
  <c r="G44" i="1"/>
  <c r="H44" i="1" s="1"/>
  <c r="G36" i="1"/>
  <c r="H36" i="1" s="1"/>
  <c r="G28" i="1"/>
  <c r="H28" i="1" s="1"/>
  <c r="G20" i="1"/>
  <c r="H20" i="1" s="1"/>
  <c r="G12" i="1"/>
  <c r="H12" i="1" s="1"/>
  <c r="G4" i="1"/>
  <c r="H4" i="1" s="1"/>
  <c r="G29" i="1"/>
  <c r="H29" i="1" s="1"/>
  <c r="G33" i="1" l="1"/>
  <c r="H33" i="1" s="1"/>
  <c r="G41" i="1"/>
  <c r="H41" i="1" s="1"/>
  <c r="F38" i="1"/>
  <c r="F23" i="1"/>
</calcChain>
</file>

<file path=xl/sharedStrings.xml><?xml version="1.0" encoding="utf-8"?>
<sst xmlns="http://schemas.openxmlformats.org/spreadsheetml/2006/main" count="14" uniqueCount="13">
  <si>
    <t>Flux/src</t>
  </si>
  <si>
    <t>rel err</t>
  </si>
  <si>
    <t>sigma</t>
  </si>
  <si>
    <t>Energyev</t>
  </si>
  <si>
    <t>Energy MeV</t>
  </si>
  <si>
    <t>Diff Fluence</t>
  </si>
  <si>
    <t>Error</t>
  </si>
  <si>
    <t>Norm Diff</t>
  </si>
  <si>
    <t>Flux Norm</t>
  </si>
  <si>
    <t>lethargy</t>
  </si>
  <si>
    <t>sigmaLeth</t>
  </si>
  <si>
    <t>Fluence</t>
  </si>
  <si>
    <t>Error Flu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</si>
</sst>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36D1F-1C1D-4E42-A4B6-D6ABC9B72104}">
  <dimension ref="A1:AA254"/>
  <sheetViews>
    <sheetView tabSelected="1" workbookViewId="0">
      <selection activeCell="Q1" sqref="Q1:R1048576"/>
    </sheetView>
  </sheetViews>
  <sheetFormatPr defaultRowHeight="14.4" x14ac:dyDescent="0.3"/>
  <cols>
    <col min="9" max="9" width="12.77734375" bestFit="1" customWidth="1"/>
    <col min="12" max="12" width="10.6640625" bestFit="1" customWidth="1"/>
    <col min="13" max="13" width="9" bestFit="1" customWidth="1"/>
    <col min="14" max="14" width="12" bestFit="1" customWidth="1"/>
    <col min="15" max="15" width="8.109375" bestFit="1" customWidth="1"/>
    <col min="16" max="19" width="12" bestFit="1" customWidth="1"/>
    <col min="20" max="20" width="15" bestFit="1" customWidth="1"/>
    <col min="21" max="21" width="12" bestFit="1" customWidth="1"/>
  </cols>
  <sheetData>
    <row r="1" spans="1:27" x14ac:dyDescent="0.3">
      <c r="A1" t="s">
        <v>4</v>
      </c>
      <c r="B1" t="s">
        <v>3</v>
      </c>
      <c r="C1" t="s">
        <v>0</v>
      </c>
      <c r="D1" t="s">
        <v>1</v>
      </c>
      <c r="E1" t="s">
        <v>5</v>
      </c>
      <c r="F1" t="s">
        <v>6</v>
      </c>
      <c r="G1" t="s">
        <v>7</v>
      </c>
      <c r="H1" t="s">
        <v>2</v>
      </c>
      <c r="I1" t="s">
        <v>8</v>
      </c>
      <c r="J1" t="s">
        <v>2</v>
      </c>
      <c r="K1" t="s">
        <v>9</v>
      </c>
      <c r="L1" t="s">
        <v>10</v>
      </c>
      <c r="M1" t="s">
        <v>11</v>
      </c>
      <c r="N1" t="s">
        <v>12</v>
      </c>
    </row>
    <row r="2" spans="1:27" x14ac:dyDescent="0.3">
      <c r="A2" s="1">
        <f>B2/10^6</f>
        <v>19.600000000000001</v>
      </c>
      <c r="B2" s="1">
        <v>19600000</v>
      </c>
      <c r="C2" s="1">
        <v>0</v>
      </c>
      <c r="D2" s="1">
        <v>0</v>
      </c>
      <c r="E2" s="1">
        <f>M2/(A2-A3)</f>
        <v>0</v>
      </c>
      <c r="F2" s="1">
        <f t="shared" ref="F2:F46" si="0">E2*D2</f>
        <v>0</v>
      </c>
      <c r="G2" s="1">
        <f>E2/(3700000000000000*SUM($C$2:$C$46))</f>
        <v>0</v>
      </c>
      <c r="H2" s="1">
        <f t="shared" ref="H2:H46" si="1">G2*D2</f>
        <v>0</v>
      </c>
      <c r="I2" s="1">
        <f>C2/(SUM($C$2:$C$46))</f>
        <v>0</v>
      </c>
      <c r="J2" s="1">
        <f>I2*D2</f>
        <v>0</v>
      </c>
      <c r="K2" s="1">
        <f>I2/LN(A2/A3)</f>
        <v>0</v>
      </c>
      <c r="L2" s="1">
        <f>K2*D2</f>
        <v>0</v>
      </c>
      <c r="M2" s="1">
        <f>C2*3700000000000000</f>
        <v>0</v>
      </c>
      <c r="N2" s="1">
        <f>M2*D2</f>
        <v>0</v>
      </c>
      <c r="P2" s="1"/>
      <c r="Q2" s="1"/>
      <c r="R2" s="1"/>
      <c r="S2" s="1"/>
      <c r="T2" s="1"/>
      <c r="U2" s="1"/>
      <c r="V2" s="1"/>
      <c r="W2" s="1"/>
      <c r="X2" s="1"/>
      <c r="Y2" s="1"/>
    </row>
    <row r="3" spans="1:27" x14ac:dyDescent="0.3">
      <c r="A3" s="1">
        <f t="shared" ref="A3:A46" si="2">B3/10^6</f>
        <v>16.899999999999999</v>
      </c>
      <c r="B3" s="1">
        <v>16900000</v>
      </c>
      <c r="C3" s="1">
        <v>0</v>
      </c>
      <c r="D3" s="1">
        <v>0</v>
      </c>
      <c r="E3" s="1">
        <f t="shared" ref="E3:E6" si="3">M3/(A3-A4)</f>
        <v>0</v>
      </c>
      <c r="F3" s="1">
        <f t="shared" si="0"/>
        <v>0</v>
      </c>
      <c r="G3" s="1">
        <f t="shared" ref="G3:G46" si="4">E3/(3700000000000000*SUM($C$2:$C$46))</f>
        <v>0</v>
      </c>
      <c r="H3" s="1">
        <f t="shared" si="1"/>
        <v>0</v>
      </c>
      <c r="I3" s="1">
        <f t="shared" ref="I3:I46" si="5">C3/(SUM($C$2:$C$46))</f>
        <v>0</v>
      </c>
      <c r="J3" s="1">
        <f t="shared" ref="J3:J46" si="6">I3*D3</f>
        <v>0</v>
      </c>
      <c r="K3" s="1">
        <f t="shared" ref="K3:K45" si="7">I3/LN(A3/A4)</f>
        <v>0</v>
      </c>
      <c r="L3" s="1">
        <f t="shared" ref="L3:L46" si="8">K3*D3</f>
        <v>0</v>
      </c>
      <c r="M3" s="1">
        <f t="shared" ref="M3:M46" si="9">C3*3700000000000000</f>
        <v>0</v>
      </c>
      <c r="N3" s="1">
        <f t="shared" ref="N3:N46" si="10">M3*D3</f>
        <v>0</v>
      </c>
      <c r="P3" s="1"/>
      <c r="Q3" s="1"/>
      <c r="R3" s="1"/>
      <c r="S3" s="1"/>
      <c r="T3" s="1"/>
      <c r="U3" s="1"/>
      <c r="V3" s="1"/>
      <c r="W3" s="1"/>
      <c r="X3" s="1"/>
      <c r="Y3" s="1"/>
      <c r="AA3" s="1"/>
    </row>
    <row r="4" spans="1:27" x14ac:dyDescent="0.3">
      <c r="A4" s="1">
        <f t="shared" si="2"/>
        <v>14.9</v>
      </c>
      <c r="B4" s="1">
        <v>14900000</v>
      </c>
      <c r="C4" s="1">
        <v>3.1932600000000001E-12</v>
      </c>
      <c r="D4" s="1">
        <v>0.73460000000000003</v>
      </c>
      <c r="E4" s="1">
        <f t="shared" si="3"/>
        <v>16878.659999999974</v>
      </c>
      <c r="F4" s="1">
        <f t="shared" si="0"/>
        <v>12399.063635999983</v>
      </c>
      <c r="G4" s="1">
        <f t="shared" si="4"/>
        <v>3.4637404872541534E-8</v>
      </c>
      <c r="H4" s="1">
        <f t="shared" si="1"/>
        <v>2.5444637619369011E-8</v>
      </c>
      <c r="I4" s="1">
        <f t="shared" si="5"/>
        <v>2.4246183410779109E-8</v>
      </c>
      <c r="J4" s="1">
        <f t="shared" si="6"/>
        <v>1.7811246333558334E-8</v>
      </c>
      <c r="K4" s="1">
        <f t="shared" si="7"/>
        <v>5.0387701897056584E-7</v>
      </c>
      <c r="L4" s="1">
        <f t="shared" si="8"/>
        <v>3.701480581357777E-7</v>
      </c>
      <c r="M4" s="1">
        <f t="shared" si="9"/>
        <v>11815.062</v>
      </c>
      <c r="N4" s="1">
        <f t="shared" si="10"/>
        <v>8679.3445451999996</v>
      </c>
      <c r="P4" s="1"/>
      <c r="Q4" s="1"/>
      <c r="R4" s="1"/>
      <c r="S4" s="1"/>
      <c r="T4" s="1"/>
      <c r="U4" s="1"/>
      <c r="V4" s="1"/>
      <c r="W4" s="1"/>
      <c r="X4" s="1"/>
      <c r="Y4" s="1"/>
      <c r="AA4" s="1"/>
    </row>
    <row r="5" spans="1:27" x14ac:dyDescent="0.3">
      <c r="A5" s="1">
        <f t="shared" si="2"/>
        <v>14.2</v>
      </c>
      <c r="B5" s="1">
        <v>14200000</v>
      </c>
      <c r="C5" s="1">
        <v>1.7755900000000001E-5</v>
      </c>
      <c r="D5" s="1">
        <v>8.8999999999999995E-4</v>
      </c>
      <c r="E5" s="1">
        <f t="shared" si="3"/>
        <v>164242075000.00058</v>
      </c>
      <c r="F5" s="1">
        <f t="shared" si="0"/>
        <v>146175446.75000051</v>
      </c>
      <c r="G5" s="1">
        <f t="shared" si="4"/>
        <v>0.33704803869983518</v>
      </c>
      <c r="H5" s="1">
        <f t="shared" si="1"/>
        <v>2.9997275444285332E-4</v>
      </c>
      <c r="I5" s="1">
        <f t="shared" si="5"/>
        <v>0.13481921547993361</v>
      </c>
      <c r="J5" s="1">
        <f t="shared" si="6"/>
        <v>1.1998910177714091E-4</v>
      </c>
      <c r="K5" s="1">
        <f t="shared" si="7"/>
        <v>4.7183515261944429</v>
      </c>
      <c r="L5" s="1">
        <f t="shared" si="8"/>
        <v>4.1993328583130535E-3</v>
      </c>
      <c r="M5" s="1">
        <f t="shared" si="9"/>
        <v>65696830000</v>
      </c>
      <c r="N5" s="1">
        <f t="shared" si="10"/>
        <v>58470178.699999996</v>
      </c>
      <c r="P5" s="1"/>
      <c r="Q5" s="1"/>
      <c r="R5" s="1"/>
      <c r="S5" s="1"/>
      <c r="T5" s="1"/>
      <c r="U5" s="1"/>
      <c r="V5" s="1"/>
      <c r="W5" s="1"/>
      <c r="X5" s="1"/>
      <c r="Y5" s="1"/>
    </row>
    <row r="6" spans="1:27" x14ac:dyDescent="0.3">
      <c r="A6" s="1">
        <f t="shared" si="2"/>
        <v>13.8</v>
      </c>
      <c r="B6" s="1">
        <v>13800000</v>
      </c>
      <c r="C6" s="1">
        <v>8.6484699999999999E-7</v>
      </c>
      <c r="D6" s="1">
        <v>4.7299999999999998E-3</v>
      </c>
      <c r="E6" s="1">
        <f t="shared" si="3"/>
        <v>2461487615.384614</v>
      </c>
      <c r="F6" s="1">
        <f t="shared" si="0"/>
        <v>11642836.420769224</v>
      </c>
      <c r="G6" s="1">
        <f t="shared" si="4"/>
        <v>5.0513217946699437E-3</v>
      </c>
      <c r="H6" s="1">
        <f t="shared" si="1"/>
        <v>2.3892752088788834E-5</v>
      </c>
      <c r="I6" s="1">
        <f t="shared" si="5"/>
        <v>6.5667183330709302E-3</v>
      </c>
      <c r="J6" s="1">
        <f t="shared" si="6"/>
        <v>3.1060577715425497E-5</v>
      </c>
      <c r="K6" s="1">
        <f t="shared" si="7"/>
        <v>6.6370747867191965E-2</v>
      </c>
      <c r="L6" s="1">
        <f t="shared" si="8"/>
        <v>3.1393363741181801E-4</v>
      </c>
      <c r="M6" s="1">
        <f t="shared" si="9"/>
        <v>3199933900</v>
      </c>
      <c r="N6" s="1">
        <f t="shared" si="10"/>
        <v>15135687.346999999</v>
      </c>
      <c r="P6" s="1"/>
      <c r="Q6" s="1"/>
      <c r="R6" s="1"/>
      <c r="S6" s="1"/>
      <c r="T6" s="1"/>
      <c r="U6" s="1"/>
      <c r="V6" s="1"/>
      <c r="W6" s="1"/>
      <c r="X6" s="1"/>
      <c r="Y6" s="1"/>
    </row>
    <row r="7" spans="1:27" x14ac:dyDescent="0.3">
      <c r="A7" s="1">
        <f t="shared" si="2"/>
        <v>12.5</v>
      </c>
      <c r="B7" s="1">
        <v>12500000</v>
      </c>
      <c r="C7" s="1">
        <v>7.4710499999999999E-8</v>
      </c>
      <c r="D7" s="1">
        <v>1.1089999999999999E-2</v>
      </c>
      <c r="E7" s="1">
        <f t="shared" ref="E7:E46" si="11">3.7*10^15*C7/(A7-A8)</f>
        <v>921429499.99999785</v>
      </c>
      <c r="F7" s="1">
        <f t="shared" si="0"/>
        <v>10218653.154999975</v>
      </c>
      <c r="G7" s="1">
        <f t="shared" si="4"/>
        <v>1.8909040559501455E-3</v>
      </c>
      <c r="H7" s="1">
        <f t="shared" si="1"/>
        <v>2.0970125980487111E-5</v>
      </c>
      <c r="I7" s="1">
        <f t="shared" si="5"/>
        <v>5.6727121678504494E-4</v>
      </c>
      <c r="J7" s="1">
        <f t="shared" si="6"/>
        <v>6.291037794146148E-6</v>
      </c>
      <c r="K7" s="1">
        <f t="shared" si="7"/>
        <v>2.3351516723506317E-2</v>
      </c>
      <c r="L7" s="1">
        <f t="shared" si="8"/>
        <v>2.5896832046368504E-4</v>
      </c>
      <c r="M7" s="1">
        <f t="shared" si="9"/>
        <v>276428850</v>
      </c>
      <c r="N7" s="1">
        <f t="shared" si="10"/>
        <v>3065595.9464999996</v>
      </c>
      <c r="P7" s="1"/>
      <c r="Q7" s="1"/>
      <c r="R7" s="1"/>
      <c r="S7" s="1"/>
      <c r="T7" s="1"/>
      <c r="U7" s="1"/>
      <c r="V7" s="1"/>
      <c r="W7" s="1"/>
      <c r="X7" s="1"/>
      <c r="Y7" s="1"/>
    </row>
    <row r="8" spans="1:27" x14ac:dyDescent="0.3">
      <c r="A8" s="1">
        <f t="shared" si="2"/>
        <v>12.2</v>
      </c>
      <c r="B8" s="1">
        <v>12200000</v>
      </c>
      <c r="C8" s="1">
        <v>2.7896299999999998E-7</v>
      </c>
      <c r="D8" s="1">
        <v>6.5500000000000003E-3</v>
      </c>
      <c r="E8" s="1">
        <f t="shared" si="11"/>
        <v>938330090.90909111</v>
      </c>
      <c r="F8" s="1">
        <f t="shared" si="0"/>
        <v>6146062.0954545466</v>
      </c>
      <c r="G8" s="1">
        <f t="shared" si="4"/>
        <v>1.9255864661594548E-3</v>
      </c>
      <c r="H8" s="1">
        <f t="shared" si="1"/>
        <v>1.2612591353344429E-5</v>
      </c>
      <c r="I8" s="1">
        <f t="shared" si="5"/>
        <v>2.1181451127753994E-3</v>
      </c>
      <c r="J8" s="1">
        <f t="shared" si="6"/>
        <v>1.3873850488678867E-5</v>
      </c>
      <c r="K8" s="1">
        <f t="shared" si="7"/>
        <v>2.2416406035660343E-2</v>
      </c>
      <c r="L8" s="1">
        <f t="shared" si="8"/>
        <v>1.4682745953357524E-4</v>
      </c>
      <c r="M8" s="1">
        <f t="shared" si="9"/>
        <v>1032163099.9999999</v>
      </c>
      <c r="N8" s="1">
        <f t="shared" si="10"/>
        <v>6760668.3049999997</v>
      </c>
      <c r="P8" s="1"/>
      <c r="Q8" s="1"/>
      <c r="R8" s="1"/>
      <c r="S8" s="1"/>
      <c r="T8" s="1"/>
      <c r="U8" s="1"/>
      <c r="V8" s="1"/>
      <c r="W8" s="1"/>
      <c r="X8" s="1"/>
      <c r="Y8" s="1"/>
    </row>
    <row r="9" spans="1:27" x14ac:dyDescent="0.3">
      <c r="A9" s="1">
        <f t="shared" si="2"/>
        <v>11.1</v>
      </c>
      <c r="B9" s="1">
        <v>11100000</v>
      </c>
      <c r="C9" s="1">
        <v>6.0245899999999998E-7</v>
      </c>
      <c r="D9" s="1">
        <v>4.4099999999999999E-3</v>
      </c>
      <c r="E9" s="1">
        <f t="shared" si="11"/>
        <v>2026453000.0000007</v>
      </c>
      <c r="F9" s="1">
        <f t="shared" si="0"/>
        <v>8936657.7300000023</v>
      </c>
      <c r="G9" s="1">
        <f t="shared" si="4"/>
        <v>4.158569046131419E-3</v>
      </c>
      <c r="H9" s="1">
        <f t="shared" si="1"/>
        <v>1.8339289493439557E-5</v>
      </c>
      <c r="I9" s="1">
        <f t="shared" si="5"/>
        <v>4.5744259507445595E-3</v>
      </c>
      <c r="J9" s="1">
        <f t="shared" si="6"/>
        <v>2.0173218442783506E-5</v>
      </c>
      <c r="K9" s="1">
        <f t="shared" si="7"/>
        <v>4.3833128392440239E-2</v>
      </c>
      <c r="L9" s="1">
        <f t="shared" si="8"/>
        <v>1.9330409621066144E-4</v>
      </c>
      <c r="M9" s="1">
        <f t="shared" si="9"/>
        <v>2229098300</v>
      </c>
      <c r="N9" s="1">
        <f t="shared" si="10"/>
        <v>9830323.5030000005</v>
      </c>
      <c r="P9" s="1"/>
      <c r="Q9" s="1"/>
      <c r="R9" s="1"/>
      <c r="S9" s="1"/>
      <c r="T9" s="1"/>
      <c r="U9" s="1"/>
      <c r="V9" s="1"/>
      <c r="W9" s="1"/>
      <c r="X9" s="1"/>
      <c r="Y9" s="1"/>
    </row>
    <row r="10" spans="1:27" x14ac:dyDescent="0.3">
      <c r="A10" s="1">
        <f t="shared" si="2"/>
        <v>10</v>
      </c>
      <c r="B10" s="1">
        <v>10000000</v>
      </c>
      <c r="C10" s="1">
        <v>5.2159899999999998E-7</v>
      </c>
      <c r="D10" s="1">
        <v>4.9199999999999999E-3</v>
      </c>
      <c r="E10" s="1">
        <f t="shared" si="11"/>
        <v>2031490842.1052647</v>
      </c>
      <c r="F10" s="1">
        <f t="shared" si="0"/>
        <v>9994934.943157902</v>
      </c>
      <c r="G10" s="1">
        <f t="shared" si="4"/>
        <v>4.1689074128432296E-3</v>
      </c>
      <c r="H10" s="1">
        <f t="shared" si="1"/>
        <v>2.051102447118869E-5</v>
      </c>
      <c r="I10" s="1">
        <f t="shared" si="5"/>
        <v>3.9604620422010652E-3</v>
      </c>
      <c r="J10" s="1">
        <f t="shared" si="6"/>
        <v>1.948547324762924E-5</v>
      </c>
      <c r="K10" s="1">
        <f t="shared" si="7"/>
        <v>3.9675904023003902E-2</v>
      </c>
      <c r="L10" s="1">
        <f t="shared" si="8"/>
        <v>1.9520544779317919E-4</v>
      </c>
      <c r="M10" s="1">
        <f t="shared" si="9"/>
        <v>1929916300</v>
      </c>
      <c r="N10" s="1">
        <f t="shared" si="10"/>
        <v>9495188.1960000005</v>
      </c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7" x14ac:dyDescent="0.3">
      <c r="A11" s="1">
        <f t="shared" si="2"/>
        <v>9.0500000000000007</v>
      </c>
      <c r="B11" s="1">
        <v>9050000</v>
      </c>
      <c r="C11" s="1">
        <v>4.8405700000000003E-7</v>
      </c>
      <c r="D11" s="1">
        <v>5.2199999999999998E-3</v>
      </c>
      <c r="E11" s="1">
        <f t="shared" si="11"/>
        <v>2082570813.9534855</v>
      </c>
      <c r="F11" s="1">
        <f t="shared" si="0"/>
        <v>10871019.648837194</v>
      </c>
      <c r="G11" s="1">
        <f t="shared" si="4"/>
        <v>4.2737307617219233E-3</v>
      </c>
      <c r="H11" s="1">
        <f t="shared" si="1"/>
        <v>2.2308874576188438E-5</v>
      </c>
      <c r="I11" s="1">
        <f t="shared" si="5"/>
        <v>3.6754084550808591E-3</v>
      </c>
      <c r="J11" s="1">
        <f t="shared" si="6"/>
        <v>1.9185632135522082E-5</v>
      </c>
      <c r="K11" s="1">
        <f t="shared" si="7"/>
        <v>3.6808981522221298E-2</v>
      </c>
      <c r="L11" s="1">
        <f t="shared" si="8"/>
        <v>1.9214288354599517E-4</v>
      </c>
      <c r="M11" s="1">
        <f t="shared" si="9"/>
        <v>1791010900</v>
      </c>
      <c r="N11" s="1">
        <f t="shared" si="10"/>
        <v>9349076.898</v>
      </c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7" x14ac:dyDescent="0.3">
      <c r="A12" s="1">
        <f t="shared" si="2"/>
        <v>8.19</v>
      </c>
      <c r="B12" s="1">
        <v>8190000</v>
      </c>
      <c r="C12" s="1">
        <v>5.3515399999999998E-7</v>
      </c>
      <c r="D12" s="1">
        <v>4.8199999999999996E-3</v>
      </c>
      <c r="E12" s="1">
        <f t="shared" si="11"/>
        <v>2538551025.6410279</v>
      </c>
      <c r="F12" s="1">
        <f t="shared" si="0"/>
        <v>12235815.943589754</v>
      </c>
      <c r="G12" s="1">
        <f t="shared" si="4"/>
        <v>5.2094668453973227E-3</v>
      </c>
      <c r="H12" s="1">
        <f t="shared" si="1"/>
        <v>2.5109630194815094E-5</v>
      </c>
      <c r="I12" s="1">
        <f t="shared" si="5"/>
        <v>4.0633841394099078E-3</v>
      </c>
      <c r="J12" s="1">
        <f t="shared" si="6"/>
        <v>1.9585511551955753E-5</v>
      </c>
      <c r="K12" s="1">
        <f t="shared" si="7"/>
        <v>4.0599957255638038E-2</v>
      </c>
      <c r="L12" s="1">
        <f t="shared" si="8"/>
        <v>1.9569179397217534E-4</v>
      </c>
      <c r="M12" s="1">
        <f t="shared" si="9"/>
        <v>1980069800</v>
      </c>
      <c r="N12" s="1">
        <f t="shared" si="10"/>
        <v>9543936.4359999988</v>
      </c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7" x14ac:dyDescent="0.3">
      <c r="A13" s="1">
        <f t="shared" si="2"/>
        <v>7.41</v>
      </c>
      <c r="B13" s="1">
        <v>7410000</v>
      </c>
      <c r="C13" s="1">
        <v>1.01216E-6</v>
      </c>
      <c r="D13" s="1">
        <v>3.3500000000000001E-3</v>
      </c>
      <c r="E13" s="1">
        <f t="shared" si="11"/>
        <v>3635914563.1067953</v>
      </c>
      <c r="F13" s="1">
        <f t="shared" si="0"/>
        <v>12180313.786407765</v>
      </c>
      <c r="G13" s="1">
        <f t="shared" si="4"/>
        <v>7.4614125057498775E-3</v>
      </c>
      <c r="H13" s="1">
        <f t="shared" si="1"/>
        <v>2.4995731894262092E-5</v>
      </c>
      <c r="I13" s="1">
        <f t="shared" si="5"/>
        <v>7.6852548809223748E-3</v>
      </c>
      <c r="J13" s="1">
        <f t="shared" si="6"/>
        <v>2.5745603851089955E-5</v>
      </c>
      <c r="K13" s="1">
        <f t="shared" si="7"/>
        <v>5.1350625552975135E-2</v>
      </c>
      <c r="L13" s="1">
        <f t="shared" si="8"/>
        <v>1.7202459560246671E-4</v>
      </c>
      <c r="M13" s="1">
        <f t="shared" si="9"/>
        <v>3744992000</v>
      </c>
      <c r="N13" s="1">
        <f t="shared" si="10"/>
        <v>12545723.200000001</v>
      </c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7" x14ac:dyDescent="0.3">
      <c r="A14" s="1">
        <f t="shared" si="2"/>
        <v>6.38</v>
      </c>
      <c r="B14" s="1">
        <v>6380000</v>
      </c>
      <c r="C14" s="1">
        <v>2.0146799999999998E-6</v>
      </c>
      <c r="D14" s="1">
        <v>2.8E-3</v>
      </c>
      <c r="E14" s="1">
        <f t="shared" si="11"/>
        <v>5286748936.1702118</v>
      </c>
      <c r="F14" s="1">
        <f t="shared" si="0"/>
        <v>14802897.021276593</v>
      </c>
      <c r="G14" s="1">
        <f t="shared" si="4"/>
        <v>1.084915884090361E-2</v>
      </c>
      <c r="H14" s="1">
        <f t="shared" si="1"/>
        <v>3.0377644754530108E-5</v>
      </c>
      <c r="I14" s="1">
        <f t="shared" si="5"/>
        <v>1.5297313965674093E-2</v>
      </c>
      <c r="J14" s="1">
        <f t="shared" si="6"/>
        <v>4.2832479103887462E-5</v>
      </c>
      <c r="K14" s="1">
        <f t="shared" si="7"/>
        <v>6.1250933777183443E-2</v>
      </c>
      <c r="L14" s="1">
        <f t="shared" si="8"/>
        <v>1.7150261457611363E-4</v>
      </c>
      <c r="M14" s="1">
        <f t="shared" si="9"/>
        <v>7454315999.999999</v>
      </c>
      <c r="N14" s="1">
        <f t="shared" si="10"/>
        <v>20872084.799999997</v>
      </c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7" x14ac:dyDescent="0.3">
      <c r="A15" s="1">
        <f t="shared" si="2"/>
        <v>4.97</v>
      </c>
      <c r="B15" s="1">
        <v>4970000</v>
      </c>
      <c r="C15" s="1">
        <v>5.0895199999999996E-7</v>
      </c>
      <c r="D15" s="1">
        <v>5.28E-3</v>
      </c>
      <c r="E15" s="1">
        <f t="shared" si="11"/>
        <v>7532489599.999999</v>
      </c>
      <c r="F15" s="1">
        <f t="shared" si="0"/>
        <v>39771545.087999992</v>
      </c>
      <c r="G15" s="1">
        <f t="shared" si="4"/>
        <v>1.5457737283256419E-2</v>
      </c>
      <c r="H15" s="1">
        <f t="shared" si="1"/>
        <v>8.1616852855593899E-5</v>
      </c>
      <c r="I15" s="1">
        <f t="shared" si="5"/>
        <v>3.8644343208141048E-3</v>
      </c>
      <c r="J15" s="1">
        <f t="shared" si="6"/>
        <v>2.0404213213898475E-5</v>
      </c>
      <c r="K15" s="1">
        <f t="shared" si="7"/>
        <v>7.4876117252179353E-2</v>
      </c>
      <c r="L15" s="1">
        <f t="shared" si="8"/>
        <v>3.9534589909150699E-4</v>
      </c>
      <c r="M15" s="1">
        <f t="shared" si="9"/>
        <v>1883122399.9999998</v>
      </c>
      <c r="N15" s="1">
        <f t="shared" si="10"/>
        <v>9942886.271999998</v>
      </c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7" x14ac:dyDescent="0.3">
      <c r="A16" s="1">
        <f t="shared" si="2"/>
        <v>4.72</v>
      </c>
      <c r="B16" s="1">
        <v>4720000</v>
      </c>
      <c r="C16" s="1">
        <v>1.73995E-6</v>
      </c>
      <c r="D16" s="1">
        <v>3.1099999999999999E-3</v>
      </c>
      <c r="E16" s="1">
        <f t="shared" si="11"/>
        <v>9904330769.2307777</v>
      </c>
      <c r="F16" s="1">
        <f t="shared" si="0"/>
        <v>30802468.692307718</v>
      </c>
      <c r="G16" s="1">
        <f t="shared" si="4"/>
        <v>2.0325091852399283E-2</v>
      </c>
      <c r="H16" s="1">
        <f t="shared" si="1"/>
        <v>6.3211035660961775E-5</v>
      </c>
      <c r="I16" s="1">
        <f t="shared" si="5"/>
        <v>1.3211309704059522E-2</v>
      </c>
      <c r="J16" s="1">
        <f t="shared" si="6"/>
        <v>4.1087173179625108E-5</v>
      </c>
      <c r="K16" s="1">
        <f t="shared" si="7"/>
        <v>8.9165716321258817E-2</v>
      </c>
      <c r="L16" s="1">
        <f t="shared" si="8"/>
        <v>2.7730537775911494E-4</v>
      </c>
      <c r="M16" s="1">
        <f t="shared" si="9"/>
        <v>6437815000</v>
      </c>
      <c r="N16" s="1">
        <f t="shared" si="10"/>
        <v>20021604.649999999</v>
      </c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3">
      <c r="A17" s="1">
        <f t="shared" si="2"/>
        <v>4.07</v>
      </c>
      <c r="B17" s="1">
        <v>4070000</v>
      </c>
      <c r="C17" s="1">
        <v>4.9068000000000002E-6</v>
      </c>
      <c r="D17" s="1">
        <v>1.66E-3</v>
      </c>
      <c r="E17" s="1">
        <f t="shared" si="11"/>
        <v>17127509433.962255</v>
      </c>
      <c r="F17" s="1">
        <f t="shared" si="0"/>
        <v>28431665.660377346</v>
      </c>
      <c r="G17" s="1">
        <f t="shared" si="4"/>
        <v>3.5148079214962928E-2</v>
      </c>
      <c r="H17" s="1">
        <f t="shared" si="1"/>
        <v>5.8345811496838461E-5</v>
      </c>
      <c r="I17" s="1">
        <f t="shared" si="5"/>
        <v>3.7256963967860726E-2</v>
      </c>
      <c r="J17" s="1">
        <f t="shared" si="6"/>
        <v>6.1846560186648808E-5</v>
      </c>
      <c r="K17" s="1">
        <f t="shared" si="7"/>
        <v>0.12348890717462756</v>
      </c>
      <c r="L17" s="1">
        <f t="shared" si="8"/>
        <v>2.0499158590988174E-4</v>
      </c>
      <c r="M17" s="1">
        <f t="shared" si="9"/>
        <v>18155160000</v>
      </c>
      <c r="N17" s="1">
        <f t="shared" si="10"/>
        <v>30137565.600000001</v>
      </c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3">
      <c r="A18" s="1">
        <f t="shared" si="2"/>
        <v>3.01</v>
      </c>
      <c r="B18" s="1">
        <v>3010000</v>
      </c>
      <c r="C18" s="1">
        <v>5.6966300000000002E-6</v>
      </c>
      <c r="D18" s="1">
        <v>1.5499999999999999E-3</v>
      </c>
      <c r="E18" s="1">
        <f t="shared" si="11"/>
        <v>33996017741.935501</v>
      </c>
      <c r="F18" s="1">
        <f t="shared" si="0"/>
        <v>52693827.500000022</v>
      </c>
      <c r="G18" s="1">
        <f t="shared" si="4"/>
        <v>6.9764651375258876E-2</v>
      </c>
      <c r="H18" s="1">
        <f t="shared" si="1"/>
        <v>1.0813520963165125E-4</v>
      </c>
      <c r="I18" s="1">
        <f t="shared" si="5"/>
        <v>4.3254083852660476E-2</v>
      </c>
      <c r="J18" s="1">
        <f t="shared" si="6"/>
        <v>6.7043829971623738E-5</v>
      </c>
      <c r="K18" s="1">
        <f t="shared" si="7"/>
        <v>0.18753392720975276</v>
      </c>
      <c r="L18" s="1">
        <f t="shared" si="8"/>
        <v>2.9067758717511678E-4</v>
      </c>
      <c r="M18" s="1">
        <f t="shared" si="9"/>
        <v>21077531000</v>
      </c>
      <c r="N18" s="1">
        <f t="shared" si="10"/>
        <v>32670173.049999997</v>
      </c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x14ac:dyDescent="0.3">
      <c r="A19" s="1">
        <f t="shared" si="2"/>
        <v>2.39</v>
      </c>
      <c r="B19" s="1">
        <v>2390000</v>
      </c>
      <c r="C19" s="1">
        <v>1.00178E-6</v>
      </c>
      <c r="D19" s="1">
        <v>3.64E-3</v>
      </c>
      <c r="E19" s="1">
        <f t="shared" si="11"/>
        <v>46332324999.999962</v>
      </c>
      <c r="F19" s="1">
        <f t="shared" si="0"/>
        <v>168649662.99999985</v>
      </c>
      <c r="G19" s="1">
        <f t="shared" si="4"/>
        <v>9.508050400394219E-2</v>
      </c>
      <c r="H19" s="1">
        <f t="shared" si="1"/>
        <v>3.4609303457434958E-4</v>
      </c>
      <c r="I19" s="1">
        <f t="shared" si="5"/>
        <v>7.6064403203153818E-3</v>
      </c>
      <c r="J19" s="1">
        <f t="shared" si="6"/>
        <v>2.7687442765947991E-5</v>
      </c>
      <c r="K19" s="1">
        <f t="shared" si="7"/>
        <v>0.22341760418775899</v>
      </c>
      <c r="L19" s="1">
        <f t="shared" si="8"/>
        <v>8.1324007924344277E-4</v>
      </c>
      <c r="M19" s="1">
        <f t="shared" si="9"/>
        <v>3706586000</v>
      </c>
      <c r="N19" s="1">
        <f t="shared" si="10"/>
        <v>13491973.039999999</v>
      </c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x14ac:dyDescent="0.3">
      <c r="A20" s="1">
        <f t="shared" si="2"/>
        <v>2.31</v>
      </c>
      <c r="B20" s="1">
        <v>2310000</v>
      </c>
      <c r="C20" s="1">
        <v>7.6825800000000002E-6</v>
      </c>
      <c r="D20" s="1">
        <v>1.3500000000000001E-3</v>
      </c>
      <c r="E20" s="1">
        <f t="shared" si="11"/>
        <v>59219887500</v>
      </c>
      <c r="F20" s="1">
        <f t="shared" si="0"/>
        <v>79946848.125</v>
      </c>
      <c r="G20" s="1">
        <f t="shared" si="4"/>
        <v>0.12152761059490887</v>
      </c>
      <c r="H20" s="1">
        <f t="shared" si="1"/>
        <v>1.6406227430312698E-4</v>
      </c>
      <c r="I20" s="1">
        <f t="shared" si="5"/>
        <v>5.8333253085556258E-2</v>
      </c>
      <c r="J20" s="1">
        <f t="shared" si="6"/>
        <v>7.8749891665500958E-5</v>
      </c>
      <c r="K20" s="1">
        <f t="shared" si="7"/>
        <v>0.25043087191131402</v>
      </c>
      <c r="L20" s="1">
        <f t="shared" si="8"/>
        <v>3.3808167708027396E-4</v>
      </c>
      <c r="M20" s="1">
        <f t="shared" si="9"/>
        <v>28425546000</v>
      </c>
      <c r="N20" s="1">
        <f t="shared" si="10"/>
        <v>38374487.100000001</v>
      </c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x14ac:dyDescent="0.3">
      <c r="A21" s="1">
        <f t="shared" si="2"/>
        <v>1.83</v>
      </c>
      <c r="B21" s="1">
        <v>1830000</v>
      </c>
      <c r="C21" s="1">
        <v>9.80955E-6</v>
      </c>
      <c r="D21" s="1">
        <v>1.25E-3</v>
      </c>
      <c r="E21" s="1">
        <f t="shared" si="11"/>
        <v>88525207317.073135</v>
      </c>
      <c r="F21" s="1">
        <f t="shared" si="0"/>
        <v>110656509.14634143</v>
      </c>
      <c r="G21" s="1">
        <f t="shared" si="4"/>
        <v>0.18166628436541427</v>
      </c>
      <c r="H21" s="1">
        <f t="shared" si="1"/>
        <v>2.2708285545676785E-4</v>
      </c>
      <c r="I21" s="1">
        <f t="shared" si="5"/>
        <v>7.4483176589819872E-2</v>
      </c>
      <c r="J21" s="1">
        <f t="shared" si="6"/>
        <v>9.3103970737274844E-5</v>
      </c>
      <c r="K21" s="1">
        <f t="shared" si="7"/>
        <v>0.29363495331914047</v>
      </c>
      <c r="L21" s="1">
        <f t="shared" si="8"/>
        <v>3.6704369164892558E-4</v>
      </c>
      <c r="M21" s="1">
        <f t="shared" si="9"/>
        <v>36295335000</v>
      </c>
      <c r="N21" s="1">
        <f t="shared" si="10"/>
        <v>45369168.75</v>
      </c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x14ac:dyDescent="0.3">
      <c r="A22" s="1">
        <f t="shared" si="2"/>
        <v>1.42</v>
      </c>
      <c r="B22" s="1">
        <v>1420000</v>
      </c>
      <c r="C22" s="1">
        <v>1.0081800000000001E-5</v>
      </c>
      <c r="D22" s="1">
        <v>1.1999999999999999E-3</v>
      </c>
      <c r="E22" s="1">
        <f t="shared" si="11"/>
        <v>120331161290.32265</v>
      </c>
      <c r="F22" s="1">
        <f t="shared" si="0"/>
        <v>144397393.54838717</v>
      </c>
      <c r="G22" s="1">
        <f t="shared" si="4"/>
        <v>0.2469366141859608</v>
      </c>
      <c r="H22" s="1">
        <f t="shared" si="1"/>
        <v>2.9632393702315295E-4</v>
      </c>
      <c r="I22" s="1">
        <f t="shared" si="5"/>
        <v>7.6550350397647807E-2</v>
      </c>
      <c r="J22" s="1">
        <f t="shared" si="6"/>
        <v>9.186042047717736E-5</v>
      </c>
      <c r="K22" s="1">
        <f t="shared" si="7"/>
        <v>0.31080522728169929</v>
      </c>
      <c r="L22" s="1">
        <f t="shared" si="8"/>
        <v>3.729662727380391E-4</v>
      </c>
      <c r="M22" s="1">
        <f t="shared" si="9"/>
        <v>37302660000</v>
      </c>
      <c r="N22" s="1">
        <f t="shared" si="10"/>
        <v>44763191.999999993</v>
      </c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3">
      <c r="A23" s="1">
        <f t="shared" si="2"/>
        <v>1.1100000000000001</v>
      </c>
      <c r="B23" s="1">
        <v>1110000</v>
      </c>
      <c r="C23" s="1">
        <v>6.3312200000000002E-6</v>
      </c>
      <c r="D23" s="1">
        <v>1.3799999999999999E-3</v>
      </c>
      <c r="E23" s="1">
        <f t="shared" si="11"/>
        <v>158280499999.99985</v>
      </c>
      <c r="F23" s="1">
        <f t="shared" si="0"/>
        <v>218427089.99999979</v>
      </c>
      <c r="G23" s="1">
        <f t="shared" si="4"/>
        <v>0.32481404103929534</v>
      </c>
      <c r="H23" s="1">
        <f t="shared" si="1"/>
        <v>4.4824337663422757E-4</v>
      </c>
      <c r="I23" s="1">
        <f t="shared" si="5"/>
        <v>4.8072478073815761E-2</v>
      </c>
      <c r="J23" s="1">
        <f t="shared" si="6"/>
        <v>6.634001974186574E-5</v>
      </c>
      <c r="K23" s="1">
        <f t="shared" si="7"/>
        <v>0.3359342743955156</v>
      </c>
      <c r="L23" s="1">
        <f t="shared" si="8"/>
        <v>4.6358929866581152E-4</v>
      </c>
      <c r="M23" s="1">
        <f t="shared" si="9"/>
        <v>23425514000</v>
      </c>
      <c r="N23" s="1">
        <f t="shared" si="10"/>
        <v>32327209.32</v>
      </c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3">
      <c r="A24" s="1">
        <f t="shared" si="2"/>
        <v>0.96199999999999997</v>
      </c>
      <c r="B24" s="1">
        <v>962000</v>
      </c>
      <c r="C24" s="1">
        <v>7.0276799999999999E-6</v>
      </c>
      <c r="D24" s="1">
        <v>1.2800000000000001E-3</v>
      </c>
      <c r="E24" s="1">
        <f t="shared" si="11"/>
        <v>184414297872.34039</v>
      </c>
      <c r="F24" s="1">
        <f t="shared" si="0"/>
        <v>236050301.27659571</v>
      </c>
      <c r="G24" s="1">
        <f t="shared" si="4"/>
        <v>0.37844430183970401</v>
      </c>
      <c r="H24" s="1">
        <f t="shared" si="1"/>
        <v>4.8440870635482118E-4</v>
      </c>
      <c r="I24" s="1">
        <f t="shared" si="5"/>
        <v>5.3360646559398275E-2</v>
      </c>
      <c r="J24" s="1">
        <f t="shared" si="6"/>
        <v>6.8301627596029801E-5</v>
      </c>
      <c r="K24" s="1">
        <f t="shared" si="7"/>
        <v>0.33667862326681952</v>
      </c>
      <c r="L24" s="1">
        <f t="shared" si="8"/>
        <v>4.3094863778152904E-4</v>
      </c>
      <c r="M24" s="1">
        <f t="shared" si="9"/>
        <v>26002416000</v>
      </c>
      <c r="N24" s="1">
        <f t="shared" si="10"/>
        <v>33283092.480000004</v>
      </c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3">
      <c r="A25" s="1">
        <f t="shared" si="2"/>
        <v>0.82099999999999995</v>
      </c>
      <c r="B25" s="1">
        <v>821000</v>
      </c>
      <c r="C25" s="1">
        <v>4.2073000000000004E-6</v>
      </c>
      <c r="D25" s="1">
        <v>1.6299999999999999E-3</v>
      </c>
      <c r="E25" s="1">
        <f t="shared" si="11"/>
        <v>199577051282.05142</v>
      </c>
      <c r="F25" s="1">
        <f t="shared" si="0"/>
        <v>325310593.58974379</v>
      </c>
      <c r="G25" s="1">
        <f t="shared" si="4"/>
        <v>0.40956042295563805</v>
      </c>
      <c r="H25" s="1">
        <f t="shared" si="1"/>
        <v>6.6758348941768999E-4</v>
      </c>
      <c r="I25" s="1">
        <f t="shared" si="5"/>
        <v>3.1945712990539749E-2</v>
      </c>
      <c r="J25" s="1">
        <f t="shared" si="6"/>
        <v>5.207151217457979E-5</v>
      </c>
      <c r="K25" s="1">
        <f t="shared" si="7"/>
        <v>0.32001054098353438</v>
      </c>
      <c r="L25" s="1">
        <f t="shared" si="8"/>
        <v>5.21617181803161E-4</v>
      </c>
      <c r="M25" s="1">
        <f t="shared" si="9"/>
        <v>15567010000.000002</v>
      </c>
      <c r="N25" s="1">
        <f t="shared" si="10"/>
        <v>25374226.300000001</v>
      </c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3">
      <c r="A26" s="1">
        <f t="shared" si="2"/>
        <v>0.74299999999999999</v>
      </c>
      <c r="B26" s="1">
        <v>743000</v>
      </c>
      <c r="C26" s="1">
        <v>6.1056399999999999E-6</v>
      </c>
      <c r="D26" s="1">
        <v>1.4599999999999999E-3</v>
      </c>
      <c r="E26" s="1">
        <f t="shared" si="11"/>
        <v>217219884615.38464</v>
      </c>
      <c r="F26" s="1">
        <f t="shared" si="0"/>
        <v>317141031.53846157</v>
      </c>
      <c r="G26" s="1">
        <f t="shared" si="4"/>
        <v>0.44576601992041104</v>
      </c>
      <c r="H26" s="1">
        <f t="shared" si="1"/>
        <v>6.5081838908380007E-4</v>
      </c>
      <c r="I26" s="1">
        <f t="shared" si="5"/>
        <v>4.635966607172274E-2</v>
      </c>
      <c r="J26" s="1">
        <f t="shared" si="6"/>
        <v>6.7685112464715194E-5</v>
      </c>
      <c r="K26" s="1">
        <f t="shared" si="7"/>
        <v>0.3074419864338821</v>
      </c>
      <c r="L26" s="1">
        <f t="shared" si="8"/>
        <v>4.4886530019346785E-4</v>
      </c>
      <c r="M26" s="1">
        <f t="shared" si="9"/>
        <v>22590868000</v>
      </c>
      <c r="N26" s="1">
        <f t="shared" si="10"/>
        <v>32982667.279999997</v>
      </c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3">
      <c r="A27" s="1">
        <f t="shared" si="2"/>
        <v>0.63900000000000001</v>
      </c>
      <c r="B27" s="1">
        <v>639000</v>
      </c>
      <c r="C27" s="1">
        <v>5.42751E-6</v>
      </c>
      <c r="D27" s="1">
        <v>1.3799999999999999E-3</v>
      </c>
      <c r="E27" s="1">
        <f t="shared" si="11"/>
        <v>225638056179.77536</v>
      </c>
      <c r="F27" s="1">
        <f t="shared" si="0"/>
        <v>311380517.52809</v>
      </c>
      <c r="G27" s="1">
        <f t="shared" si="4"/>
        <v>0.4630413022450931</v>
      </c>
      <c r="H27" s="1">
        <f t="shared" si="1"/>
        <v>6.3899699709822849E-4</v>
      </c>
      <c r="I27" s="1">
        <f t="shared" si="5"/>
        <v>4.1210675899813268E-2</v>
      </c>
      <c r="J27" s="1">
        <f t="shared" si="6"/>
        <v>5.6870732741742305E-5</v>
      </c>
      <c r="K27" s="1">
        <f t="shared" si="7"/>
        <v>0.27476316122839928</v>
      </c>
      <c r="L27" s="1">
        <f t="shared" si="8"/>
        <v>3.7917316249519098E-4</v>
      </c>
      <c r="M27" s="1">
        <f t="shared" si="9"/>
        <v>20081787000</v>
      </c>
      <c r="N27" s="1">
        <f t="shared" si="10"/>
        <v>27712866.059999999</v>
      </c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3">
      <c r="A28" s="1">
        <f t="shared" si="2"/>
        <v>0.55000000000000004</v>
      </c>
      <c r="B28" s="1">
        <v>550000</v>
      </c>
      <c r="C28" s="1">
        <v>1.17156E-5</v>
      </c>
      <c r="D28" s="1">
        <v>9.5E-4</v>
      </c>
      <c r="E28" s="1">
        <f t="shared" si="11"/>
        <v>239490165745.85629</v>
      </c>
      <c r="F28" s="1">
        <f t="shared" si="0"/>
        <v>227515657.45856348</v>
      </c>
      <c r="G28" s="1">
        <f t="shared" si="4"/>
        <v>0.49146779625463838</v>
      </c>
      <c r="H28" s="1">
        <f t="shared" si="1"/>
        <v>4.6689440644190648E-4</v>
      </c>
      <c r="I28" s="1">
        <f t="shared" si="5"/>
        <v>8.8955671122089575E-2</v>
      </c>
      <c r="J28" s="1">
        <f t="shared" si="6"/>
        <v>8.45078875659851E-5</v>
      </c>
      <c r="K28" s="1">
        <f t="shared" si="7"/>
        <v>0.22287860016286787</v>
      </c>
      <c r="L28" s="1">
        <f t="shared" si="8"/>
        <v>2.1173467015472448E-4</v>
      </c>
      <c r="M28" s="1">
        <f t="shared" si="9"/>
        <v>43347720000</v>
      </c>
      <c r="N28" s="1">
        <f t="shared" si="10"/>
        <v>41180334</v>
      </c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3">
      <c r="A29" s="1">
        <f t="shared" si="2"/>
        <v>0.36899999999999999</v>
      </c>
      <c r="B29" s="1">
        <v>369000</v>
      </c>
      <c r="C29" s="1">
        <v>8.7958100000000004E-6</v>
      </c>
      <c r="D29" s="1">
        <v>9.7999999999999997E-4</v>
      </c>
      <c r="E29" s="1">
        <f t="shared" si="11"/>
        <v>266758172131.14755</v>
      </c>
      <c r="F29" s="1">
        <f t="shared" si="0"/>
        <v>261423008.6885246</v>
      </c>
      <c r="G29" s="1">
        <f t="shared" si="4"/>
        <v>0.5474256138322412</v>
      </c>
      <c r="H29" s="1">
        <f t="shared" si="1"/>
        <v>5.3647710155559634E-4</v>
      </c>
      <c r="I29" s="1">
        <f t="shared" si="5"/>
        <v>6.6785924887533432E-2</v>
      </c>
      <c r="J29" s="1">
        <f t="shared" si="6"/>
        <v>6.5450206389782765E-5</v>
      </c>
      <c r="K29" s="1">
        <f t="shared" si="7"/>
        <v>0.16637903016514743</v>
      </c>
      <c r="L29" s="1">
        <f t="shared" si="8"/>
        <v>1.6305144956184448E-4</v>
      </c>
      <c r="M29" s="1">
        <f t="shared" si="9"/>
        <v>32544497000</v>
      </c>
      <c r="N29" s="1">
        <f t="shared" si="10"/>
        <v>31893607.059999999</v>
      </c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3">
      <c r="A30" s="1">
        <f t="shared" si="2"/>
        <v>0.247</v>
      </c>
      <c r="B30" s="1">
        <v>247000</v>
      </c>
      <c r="C30" s="1">
        <v>6.32193E-6</v>
      </c>
      <c r="D30" s="1">
        <v>1.07E-3</v>
      </c>
      <c r="E30" s="1">
        <f t="shared" si="11"/>
        <v>262821808988.76407</v>
      </c>
      <c r="F30" s="1">
        <f t="shared" si="0"/>
        <v>281219335.61797756</v>
      </c>
      <c r="G30" s="1">
        <f t="shared" si="4"/>
        <v>0.53934763821758425</v>
      </c>
      <c r="H30" s="1">
        <f t="shared" si="1"/>
        <v>5.7710197289281514E-4</v>
      </c>
      <c r="I30" s="1">
        <f t="shared" si="5"/>
        <v>4.8001939801364989E-2</v>
      </c>
      <c r="J30" s="1">
        <f t="shared" si="6"/>
        <v>5.136207558746054E-5</v>
      </c>
      <c r="K30" s="1">
        <f t="shared" si="7"/>
        <v>0.10743656947068095</v>
      </c>
      <c r="L30" s="1">
        <f t="shared" si="8"/>
        <v>1.1495712933362861E-4</v>
      </c>
      <c r="M30" s="1">
        <f t="shared" si="9"/>
        <v>23391141000</v>
      </c>
      <c r="N30" s="1">
        <f t="shared" si="10"/>
        <v>25028520.870000001</v>
      </c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3">
      <c r="A31" s="1">
        <f t="shared" si="2"/>
        <v>0.158</v>
      </c>
      <c r="B31" s="1">
        <v>158000</v>
      </c>
      <c r="C31" s="1">
        <v>3.6781899999999999E-6</v>
      </c>
      <c r="D31" s="1">
        <v>1.34E-3</v>
      </c>
      <c r="E31" s="1">
        <f t="shared" si="11"/>
        <v>289559638297.87231</v>
      </c>
      <c r="F31" s="1">
        <f t="shared" si="0"/>
        <v>388009915.3191489</v>
      </c>
      <c r="G31" s="1">
        <f t="shared" si="4"/>
        <v>0.5942174572193587</v>
      </c>
      <c r="H31" s="1">
        <f t="shared" si="1"/>
        <v>7.9625139267394066E-4</v>
      </c>
      <c r="I31" s="1">
        <f t="shared" si="5"/>
        <v>2.7928220489309864E-2</v>
      </c>
      <c r="J31" s="1">
        <f t="shared" si="6"/>
        <v>3.7423815455675218E-5</v>
      </c>
      <c r="K31" s="1">
        <f t="shared" si="7"/>
        <v>7.9102244065710467E-2</v>
      </c>
      <c r="L31" s="1">
        <f t="shared" si="8"/>
        <v>1.0599700704805202E-4</v>
      </c>
      <c r="M31" s="1">
        <f t="shared" si="9"/>
        <v>13609303000</v>
      </c>
      <c r="N31" s="1">
        <f t="shared" si="10"/>
        <v>18236466.02</v>
      </c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3">
      <c r="A32" s="1">
        <f t="shared" si="2"/>
        <v>0.111</v>
      </c>
      <c r="B32" s="1">
        <v>111000</v>
      </c>
      <c r="C32" s="1">
        <v>4.0378599999999997E-6</v>
      </c>
      <c r="D32" s="1">
        <v>1.25E-3</v>
      </c>
      <c r="E32" s="1">
        <f t="shared" si="11"/>
        <v>255386017094.01706</v>
      </c>
      <c r="F32" s="1">
        <f t="shared" si="0"/>
        <v>319232521.36752135</v>
      </c>
      <c r="G32" s="1">
        <f t="shared" si="4"/>
        <v>0.52408833834387891</v>
      </c>
      <c r="H32" s="1">
        <f t="shared" si="1"/>
        <v>6.5511042292984868E-4</v>
      </c>
      <c r="I32" s="1">
        <f t="shared" si="5"/>
        <v>3.0659167793116917E-2</v>
      </c>
      <c r="J32" s="1">
        <f t="shared" si="6"/>
        <v>3.832395974139615E-5</v>
      </c>
      <c r="K32" s="1">
        <f t="shared" si="7"/>
        <v>4.0948938643614763E-2</v>
      </c>
      <c r="L32" s="1">
        <f t="shared" si="8"/>
        <v>5.1186173304518455E-5</v>
      </c>
      <c r="M32" s="1">
        <f t="shared" si="9"/>
        <v>14940081999.999998</v>
      </c>
      <c r="N32" s="1">
        <f t="shared" si="10"/>
        <v>18675102.499999996</v>
      </c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x14ac:dyDescent="0.3">
      <c r="A33" s="1">
        <f t="shared" si="2"/>
        <v>5.2499999999999998E-2</v>
      </c>
      <c r="B33" s="1">
        <v>52500</v>
      </c>
      <c r="C33" s="1">
        <v>9.2047000000000004E-7</v>
      </c>
      <c r="D33" s="1">
        <v>2.3600000000000001E-3</v>
      </c>
      <c r="E33" s="1">
        <f t="shared" si="11"/>
        <v>187128516483.51648</v>
      </c>
      <c r="F33" s="1">
        <f t="shared" si="0"/>
        <v>441623298.90109891</v>
      </c>
      <c r="G33" s="1">
        <f t="shared" si="4"/>
        <v>0.38401426349234075</v>
      </c>
      <c r="H33" s="1">
        <f t="shared" si="1"/>
        <v>9.0627366184192423E-4</v>
      </c>
      <c r="I33" s="1">
        <f t="shared" si="5"/>
        <v>6.9890595955606014E-3</v>
      </c>
      <c r="J33" s="1">
        <f t="shared" si="6"/>
        <v>1.649418064552302E-5</v>
      </c>
      <c r="K33" s="1">
        <f t="shared" si="7"/>
        <v>1.6419046360296882E-2</v>
      </c>
      <c r="L33" s="1">
        <f t="shared" si="8"/>
        <v>3.8748949410300644E-5</v>
      </c>
      <c r="M33" s="1">
        <f t="shared" si="9"/>
        <v>3405739000</v>
      </c>
      <c r="N33" s="1">
        <f t="shared" si="10"/>
        <v>8037544.04</v>
      </c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x14ac:dyDescent="0.3">
      <c r="A34" s="1">
        <f t="shared" si="2"/>
        <v>3.4299999999999997E-2</v>
      </c>
      <c r="B34" s="1">
        <v>34300</v>
      </c>
      <c r="C34" s="1">
        <v>6.4686099999999998E-7</v>
      </c>
      <c r="D34" s="1">
        <v>2.8800000000000002E-3</v>
      </c>
      <c r="E34" s="1">
        <f t="shared" si="11"/>
        <v>251935336842.10532</v>
      </c>
      <c r="F34" s="1">
        <f t="shared" si="0"/>
        <v>725573770.10526335</v>
      </c>
      <c r="G34" s="1">
        <f t="shared" si="4"/>
        <v>0.51700705292364113</v>
      </c>
      <c r="H34" s="1">
        <f t="shared" si="1"/>
        <v>1.4889803124200865E-3</v>
      </c>
      <c r="I34" s="1">
        <f t="shared" si="5"/>
        <v>4.9115670027745891E-3</v>
      </c>
      <c r="J34" s="1">
        <f t="shared" si="6"/>
        <v>1.4145312967990817E-5</v>
      </c>
      <c r="K34" s="1">
        <f t="shared" si="7"/>
        <v>1.5145054705587512E-2</v>
      </c>
      <c r="L34" s="1">
        <f t="shared" si="8"/>
        <v>4.361775755209204E-5</v>
      </c>
      <c r="M34" s="1">
        <f t="shared" si="9"/>
        <v>2393385700</v>
      </c>
      <c r="N34" s="1">
        <f t="shared" si="10"/>
        <v>6892950.8160000006</v>
      </c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A35" s="1">
        <f t="shared" si="2"/>
        <v>2.4799999999999999E-2</v>
      </c>
      <c r="B35" s="1">
        <v>24800</v>
      </c>
      <c r="C35" s="1">
        <v>1.4858900000000001E-7</v>
      </c>
      <c r="D35" s="1">
        <v>6.3499999999999997E-3</v>
      </c>
      <c r="E35" s="1">
        <f t="shared" si="11"/>
        <v>189579068965.51724</v>
      </c>
      <c r="F35" s="1">
        <f t="shared" si="0"/>
        <v>1203827087.9310343</v>
      </c>
      <c r="G35" s="1">
        <f t="shared" si="4"/>
        <v>0.38904314484195451</v>
      </c>
      <c r="H35" s="1">
        <f t="shared" si="1"/>
        <v>2.470423969746411E-3</v>
      </c>
      <c r="I35" s="1">
        <f t="shared" si="5"/>
        <v>1.1282251200416681E-3</v>
      </c>
      <c r="J35" s="1">
        <f t="shared" si="6"/>
        <v>7.1642295122645922E-6</v>
      </c>
      <c r="K35" s="1">
        <f t="shared" si="7"/>
        <v>9.0724685519961538E-3</v>
      </c>
      <c r="L35" s="1">
        <f t="shared" si="8"/>
        <v>5.7610175305175574E-5</v>
      </c>
      <c r="M35" s="1">
        <f t="shared" si="9"/>
        <v>549779300</v>
      </c>
      <c r="N35" s="1">
        <f t="shared" si="10"/>
        <v>3491098.5549999997</v>
      </c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A36" s="1">
        <f t="shared" si="2"/>
        <v>2.1899999999999999E-2</v>
      </c>
      <c r="B36" s="1">
        <v>21900</v>
      </c>
      <c r="C36" s="1">
        <v>5.0673199999999999E-7</v>
      </c>
      <c r="D36" s="1">
        <v>3.6099999999999999E-3</v>
      </c>
      <c r="E36" s="1">
        <f t="shared" si="11"/>
        <v>161630034482.75864</v>
      </c>
      <c r="F36" s="1">
        <f t="shared" si="0"/>
        <v>583484424.48275864</v>
      </c>
      <c r="G36" s="1">
        <f t="shared" si="4"/>
        <v>0.33168776099181857</v>
      </c>
      <c r="H36" s="1">
        <f t="shared" si="1"/>
        <v>1.197392817180465E-3</v>
      </c>
      <c r="I36" s="1">
        <f t="shared" si="5"/>
        <v>3.8475780275050949E-3</v>
      </c>
      <c r="J36" s="1">
        <f t="shared" si="6"/>
        <v>1.3889756679293393E-5</v>
      </c>
      <c r="K36" s="1">
        <f t="shared" si="7"/>
        <v>5.1005700928614742E-3</v>
      </c>
      <c r="L36" s="1">
        <f t="shared" si="8"/>
        <v>1.841305803522992E-5</v>
      </c>
      <c r="M36" s="1">
        <f t="shared" si="9"/>
        <v>1874908400</v>
      </c>
      <c r="N36" s="1">
        <f t="shared" si="10"/>
        <v>6768419.324</v>
      </c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A37" s="1">
        <f t="shared" si="2"/>
        <v>1.03E-2</v>
      </c>
      <c r="B37" s="1">
        <v>10300</v>
      </c>
      <c r="C37" s="1">
        <v>2.0088100000000001E-7</v>
      </c>
      <c r="D37" s="1">
        <v>6.3400000000000001E-3</v>
      </c>
      <c r="E37" s="1">
        <f t="shared" si="11"/>
        <v>106943841726.61871</v>
      </c>
      <c r="F37" s="1">
        <f t="shared" si="0"/>
        <v>678023956.5467627</v>
      </c>
      <c r="G37" s="1">
        <f t="shared" si="4"/>
        <v>0.21946393520041871</v>
      </c>
      <c r="H37" s="1">
        <f t="shared" si="1"/>
        <v>1.3914013491706546E-3</v>
      </c>
      <c r="I37" s="1">
        <f t="shared" si="5"/>
        <v>1.52527434964291E-3</v>
      </c>
      <c r="J37" s="1">
        <f t="shared" si="6"/>
        <v>9.6702393767360495E-6</v>
      </c>
      <c r="K37" s="1">
        <f t="shared" si="7"/>
        <v>1.3579920667993988E-3</v>
      </c>
      <c r="L37" s="1">
        <f t="shared" si="8"/>
        <v>8.6096697035081882E-6</v>
      </c>
      <c r="M37" s="1">
        <f t="shared" si="9"/>
        <v>743259700</v>
      </c>
      <c r="N37" s="1">
        <f t="shared" si="10"/>
        <v>4712266.4979999997</v>
      </c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A38" s="1">
        <f t="shared" si="2"/>
        <v>3.3500000000000001E-3</v>
      </c>
      <c r="B38" s="1">
        <v>3350</v>
      </c>
      <c r="C38" s="1">
        <v>3.2529E-8</v>
      </c>
      <c r="D38" s="1">
        <v>1.678E-2</v>
      </c>
      <c r="E38" s="1">
        <f t="shared" si="11"/>
        <v>56772311320.754707</v>
      </c>
      <c r="F38" s="1">
        <f t="shared" si="0"/>
        <v>952639383.96226394</v>
      </c>
      <c r="G38" s="1">
        <f t="shared" si="4"/>
        <v>0.11650483704079334</v>
      </c>
      <c r="H38" s="1">
        <f t="shared" si="1"/>
        <v>1.954951165544512E-3</v>
      </c>
      <c r="I38" s="1">
        <f t="shared" si="5"/>
        <v>2.4699025452648191E-4</v>
      </c>
      <c r="J38" s="1">
        <f t="shared" si="6"/>
        <v>4.1444964709543664E-6</v>
      </c>
      <c r="K38" s="1">
        <f t="shared" si="7"/>
        <v>2.4651050159295101E-4</v>
      </c>
      <c r="L38" s="1">
        <f t="shared" si="8"/>
        <v>4.1364462167297179E-6</v>
      </c>
      <c r="M38" s="1">
        <f t="shared" si="9"/>
        <v>120357300</v>
      </c>
      <c r="N38" s="1">
        <f t="shared" si="10"/>
        <v>2019595.4939999999</v>
      </c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A39" s="1">
        <f t="shared" si="2"/>
        <v>1.23E-3</v>
      </c>
      <c r="B39" s="1">
        <v>1230</v>
      </c>
      <c r="C39" s="1">
        <v>8.0223200000000001E-9</v>
      </c>
      <c r="D39" s="1">
        <v>4.582E-2</v>
      </c>
      <c r="E39" s="1">
        <f t="shared" si="11"/>
        <v>45877255023.183922</v>
      </c>
      <c r="F39" s="1">
        <f t="shared" si="0"/>
        <v>2102095825.1622872</v>
      </c>
      <c r="G39" s="1">
        <f t="shared" si="4"/>
        <v>9.4146635851356908E-2</v>
      </c>
      <c r="H39" s="1">
        <f t="shared" si="1"/>
        <v>4.3137988547091739E-3</v>
      </c>
      <c r="I39" s="1">
        <f t="shared" si="5"/>
        <v>6.0912873395827919E-5</v>
      </c>
      <c r="J39" s="1">
        <f t="shared" si="6"/>
        <v>2.791027858996835E-6</v>
      </c>
      <c r="K39" s="1">
        <f t="shared" si="7"/>
        <v>8.158896413015083E-5</v>
      </c>
      <c r="L39" s="1">
        <f t="shared" si="8"/>
        <v>3.7384063364435109E-6</v>
      </c>
      <c r="M39" s="1">
        <f t="shared" si="9"/>
        <v>29682584</v>
      </c>
      <c r="N39" s="1">
        <f t="shared" si="10"/>
        <v>1360055.9988800001</v>
      </c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A40" s="1">
        <f t="shared" si="2"/>
        <v>5.8299999999999997E-4</v>
      </c>
      <c r="B40" s="1">
        <v>583</v>
      </c>
      <c r="C40" s="1">
        <v>3.8211900000000001E-9</v>
      </c>
      <c r="D40" s="1">
        <v>7.1480000000000002E-2</v>
      </c>
      <c r="E40" s="1">
        <f t="shared" si="11"/>
        <v>45903905844.155853</v>
      </c>
      <c r="F40" s="1">
        <f t="shared" si="0"/>
        <v>3281211189.7402606</v>
      </c>
      <c r="G40" s="1">
        <f t="shared" si="4"/>
        <v>9.4201327116907041E-2</v>
      </c>
      <c r="H40" s="1">
        <f t="shared" si="1"/>
        <v>6.7335108623165158E-3</v>
      </c>
      <c r="I40" s="1">
        <f t="shared" si="5"/>
        <v>2.9014008752007362E-5</v>
      </c>
      <c r="J40" s="1">
        <f t="shared" si="6"/>
        <v>2.0739213455934863E-6</v>
      </c>
      <c r="K40" s="1">
        <f t="shared" si="7"/>
        <v>3.8612440149936615E-5</v>
      </c>
      <c r="L40" s="1">
        <f t="shared" si="8"/>
        <v>2.7600172219174692E-6</v>
      </c>
      <c r="M40" s="1">
        <f t="shared" si="9"/>
        <v>14138403</v>
      </c>
      <c r="N40" s="1">
        <f t="shared" si="10"/>
        <v>1010613.0464400001</v>
      </c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x14ac:dyDescent="0.3">
      <c r="A41" s="1">
        <f t="shared" si="2"/>
        <v>2.7500000000000002E-4</v>
      </c>
      <c r="B41" s="1">
        <v>275</v>
      </c>
      <c r="C41" s="1">
        <v>4.7367099999999999E-9</v>
      </c>
      <c r="D41" s="1">
        <v>4.5670000000000002E-2</v>
      </c>
      <c r="E41" s="1">
        <f t="shared" si="11"/>
        <v>100723143678.16092</v>
      </c>
      <c r="F41" s="1">
        <f t="shared" si="0"/>
        <v>4600025971.7816095</v>
      </c>
      <c r="G41" s="1">
        <f t="shared" si="4"/>
        <v>0.20669818028301046</v>
      </c>
      <c r="H41" s="1">
        <f t="shared" si="1"/>
        <v>9.4399058935250874E-3</v>
      </c>
      <c r="I41" s="1">
        <f t="shared" si="5"/>
        <v>3.596548336924382E-5</v>
      </c>
      <c r="J41" s="1">
        <f t="shared" si="6"/>
        <v>1.6425436254733653E-6</v>
      </c>
      <c r="K41" s="1">
        <f t="shared" si="7"/>
        <v>3.5906217255532349E-5</v>
      </c>
      <c r="L41" s="1">
        <f t="shared" si="8"/>
        <v>1.6398369420601625E-6</v>
      </c>
      <c r="M41" s="1">
        <f t="shared" si="9"/>
        <v>17525827</v>
      </c>
      <c r="N41" s="1">
        <f t="shared" si="10"/>
        <v>800404.51909000007</v>
      </c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x14ac:dyDescent="0.3">
      <c r="A42" s="1">
        <f t="shared" si="2"/>
        <v>1.01E-4</v>
      </c>
      <c r="B42" s="1">
        <v>101</v>
      </c>
      <c r="C42" s="1">
        <v>4.3360199999999997E-9</v>
      </c>
      <c r="D42" s="1">
        <v>5.8999999999999997E-2</v>
      </c>
      <c r="E42" s="1">
        <f t="shared" si="11"/>
        <v>222823249999.99997</v>
      </c>
      <c r="F42" s="1">
        <f t="shared" si="0"/>
        <v>13146571749.999998</v>
      </c>
      <c r="G42" s="1">
        <f t="shared" si="4"/>
        <v>0.45726492063146901</v>
      </c>
      <c r="H42" s="1">
        <f t="shared" si="1"/>
        <v>2.6978630317256669E-2</v>
      </c>
      <c r="I42" s="1">
        <f t="shared" si="5"/>
        <v>3.2923074285465769E-5</v>
      </c>
      <c r="J42" s="1">
        <f t="shared" si="6"/>
        <v>1.9424613828424801E-6</v>
      </c>
      <c r="K42" s="1">
        <f t="shared" si="7"/>
        <v>2.6384374850324758E-5</v>
      </c>
      <c r="L42" s="1">
        <f t="shared" si="8"/>
        <v>1.5566781161691606E-6</v>
      </c>
      <c r="M42" s="1">
        <f t="shared" si="9"/>
        <v>16043273.999999998</v>
      </c>
      <c r="N42" s="1">
        <f t="shared" si="10"/>
        <v>946553.16599999985</v>
      </c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x14ac:dyDescent="0.3">
      <c r="A43" s="1">
        <f t="shared" si="2"/>
        <v>2.9E-5</v>
      </c>
      <c r="B43" s="1">
        <v>29</v>
      </c>
      <c r="C43" s="1">
        <v>1.55491E-9</v>
      </c>
      <c r="D43" s="1">
        <v>9.3219999999999997E-2</v>
      </c>
      <c r="E43" s="1">
        <f t="shared" si="11"/>
        <v>314380710382.51367</v>
      </c>
      <c r="F43" s="1">
        <f t="shared" si="0"/>
        <v>29306569821.857925</v>
      </c>
      <c r="G43" s="1">
        <f t="shared" si="4"/>
        <v>0.64515381846878628</v>
      </c>
      <c r="H43" s="1">
        <f t="shared" si="1"/>
        <v>6.0141238957660256E-2</v>
      </c>
      <c r="I43" s="1">
        <f t="shared" si="5"/>
        <v>1.1806314877978789E-5</v>
      </c>
      <c r="J43" s="1">
        <f t="shared" si="6"/>
        <v>1.1005846729251827E-6</v>
      </c>
      <c r="K43" s="1">
        <f t="shared" si="7"/>
        <v>1.1841221751533777E-5</v>
      </c>
      <c r="L43" s="1">
        <f t="shared" si="8"/>
        <v>1.1038386916779787E-6</v>
      </c>
      <c r="M43" s="1">
        <f t="shared" si="9"/>
        <v>5753167</v>
      </c>
      <c r="N43" s="1">
        <f t="shared" si="10"/>
        <v>536310.22774</v>
      </c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x14ac:dyDescent="0.3">
      <c r="A44" s="1">
        <f t="shared" si="2"/>
        <v>1.0699999999999999E-5</v>
      </c>
      <c r="B44" s="1">
        <v>10.7</v>
      </c>
      <c r="C44" s="1">
        <v>1.05413E-9</v>
      </c>
      <c r="D44" s="1">
        <v>8.3309999999999995E-2</v>
      </c>
      <c r="E44" s="1">
        <f t="shared" si="11"/>
        <v>510507984293.19373</v>
      </c>
      <c r="F44" s="1">
        <f t="shared" si="0"/>
        <v>42530420171.465965</v>
      </c>
      <c r="G44" s="1">
        <f t="shared" si="4"/>
        <v>1.0476348088431457</v>
      </c>
      <c r="H44" s="1">
        <f t="shared" si="1"/>
        <v>8.727845592472247E-2</v>
      </c>
      <c r="I44" s="1">
        <f t="shared" si="5"/>
        <v>8.0039299395616328E-6</v>
      </c>
      <c r="J44" s="1">
        <f t="shared" si="6"/>
        <v>6.6680740326487957E-7</v>
      </c>
      <c r="K44" s="1">
        <f t="shared" si="7"/>
        <v>6.3937894514786444E-6</v>
      </c>
      <c r="L44" s="1">
        <f t="shared" si="8"/>
        <v>5.3266659920268584E-7</v>
      </c>
      <c r="M44" s="1">
        <f t="shared" si="9"/>
        <v>3900281</v>
      </c>
      <c r="N44" s="1">
        <f t="shared" si="10"/>
        <v>324932.41011</v>
      </c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x14ac:dyDescent="0.3">
      <c r="A45" s="1">
        <f t="shared" si="2"/>
        <v>3.0599999999999999E-6</v>
      </c>
      <c r="B45" s="1">
        <v>3.06</v>
      </c>
      <c r="C45" s="1">
        <v>4.6591300000000002E-10</v>
      </c>
      <c r="D45" s="1">
        <v>0.15372</v>
      </c>
      <c r="E45" s="1">
        <f t="shared" si="11"/>
        <v>893201088082.90149</v>
      </c>
      <c r="F45" s="1">
        <f t="shared" si="0"/>
        <v>137302871260.10361</v>
      </c>
      <c r="G45" s="1">
        <f t="shared" si="4"/>
        <v>1.8329753499698518</v>
      </c>
      <c r="H45" s="1">
        <f t="shared" si="1"/>
        <v>0.28176497079736562</v>
      </c>
      <c r="I45" s="1">
        <f t="shared" si="5"/>
        <v>3.5376424254418144E-6</v>
      </c>
      <c r="J45" s="1">
        <f t="shared" si="6"/>
        <v>5.4380639363891567E-7</v>
      </c>
      <c r="K45" s="1">
        <f t="shared" si="7"/>
        <v>3.5511464294862938E-6</v>
      </c>
      <c r="L45" s="1">
        <f t="shared" si="8"/>
        <v>5.4588222914063304E-7</v>
      </c>
      <c r="M45" s="1">
        <f t="shared" si="9"/>
        <v>1723878.1</v>
      </c>
      <c r="N45" s="1">
        <f t="shared" si="10"/>
        <v>264994.541532</v>
      </c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x14ac:dyDescent="0.3">
      <c r="A46" s="1">
        <f t="shared" si="2"/>
        <v>1.13E-6</v>
      </c>
      <c r="B46" s="1">
        <v>1.1299999999999999</v>
      </c>
      <c r="C46" s="1">
        <v>1.8472099999999999E-10</v>
      </c>
      <c r="D46" s="1">
        <v>0.45446999999999999</v>
      </c>
      <c r="E46" s="1">
        <f t="shared" si="11"/>
        <v>604838672566.3717</v>
      </c>
      <c r="F46" s="1">
        <f t="shared" si="0"/>
        <v>274881031521.23895</v>
      </c>
      <c r="G46" s="1">
        <f t="shared" si="4"/>
        <v>1.2412147637461759</v>
      </c>
      <c r="H46" s="1">
        <f t="shared" si="1"/>
        <v>0.56409487367972455</v>
      </c>
      <c r="I46" s="1">
        <f t="shared" si="5"/>
        <v>1.4025726830331785E-6</v>
      </c>
      <c r="J46" s="1">
        <f t="shared" si="6"/>
        <v>6.3742720725808865E-7</v>
      </c>
      <c r="K46" s="1">
        <f>I46/LN(A46/10^-10)</f>
        <v>1.5028812918459862E-7</v>
      </c>
      <c r="L46" s="1">
        <f t="shared" si="8"/>
        <v>6.8301446070524533E-8</v>
      </c>
      <c r="M46" s="1">
        <f t="shared" si="9"/>
        <v>683467.7</v>
      </c>
      <c r="N46" s="1">
        <f t="shared" si="10"/>
        <v>310615.56561899994</v>
      </c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x14ac:dyDescent="0.3">
      <c r="L47" s="1"/>
      <c r="Q47" s="1"/>
      <c r="R47" s="1"/>
    </row>
    <row r="48" spans="1:25" x14ac:dyDescent="0.3">
      <c r="Q48" s="1"/>
      <c r="R48" s="1"/>
    </row>
    <row r="49" spans="17:18" x14ac:dyDescent="0.3">
      <c r="Q49" s="1"/>
      <c r="R49" s="1"/>
    </row>
    <row r="50" spans="17:18" x14ac:dyDescent="0.3">
      <c r="Q50" s="1"/>
      <c r="R50" s="1"/>
    </row>
    <row r="51" spans="17:18" x14ac:dyDescent="0.3">
      <c r="Q51" s="1"/>
      <c r="R51" s="1"/>
    </row>
    <row r="52" spans="17:18" x14ac:dyDescent="0.3">
      <c r="Q52" s="1"/>
      <c r="R52" s="1"/>
    </row>
    <row r="53" spans="17:18" x14ac:dyDescent="0.3">
      <c r="Q53" s="1"/>
      <c r="R53" s="1"/>
    </row>
    <row r="54" spans="17:18" x14ac:dyDescent="0.3">
      <c r="Q54" s="1"/>
      <c r="R54" s="1"/>
    </row>
    <row r="55" spans="17:18" x14ac:dyDescent="0.3">
      <c r="Q55" s="1"/>
      <c r="R55" s="1"/>
    </row>
    <row r="56" spans="17:18" x14ac:dyDescent="0.3">
      <c r="Q56" s="1"/>
      <c r="R56" s="1"/>
    </row>
    <row r="57" spans="17:18" x14ac:dyDescent="0.3">
      <c r="Q57" s="1"/>
      <c r="R57" s="1"/>
    </row>
    <row r="58" spans="17:18" x14ac:dyDescent="0.3">
      <c r="Q58" s="1"/>
      <c r="R58" s="1"/>
    </row>
    <row r="59" spans="17:18" x14ac:dyDescent="0.3">
      <c r="Q59" s="1"/>
      <c r="R59" s="1"/>
    </row>
    <row r="60" spans="17:18" x14ac:dyDescent="0.3">
      <c r="Q60" s="1"/>
      <c r="R60" s="1"/>
    </row>
    <row r="61" spans="17:18" x14ac:dyDescent="0.3">
      <c r="Q61" s="1"/>
      <c r="R61" s="1"/>
    </row>
    <row r="62" spans="17:18" x14ac:dyDescent="0.3">
      <c r="Q62" s="1"/>
      <c r="R62" s="1"/>
    </row>
    <row r="63" spans="17:18" x14ac:dyDescent="0.3">
      <c r="Q63" s="1"/>
      <c r="R63" s="1"/>
    </row>
    <row r="64" spans="17:18" x14ac:dyDescent="0.3">
      <c r="Q64" s="1"/>
      <c r="R64" s="1"/>
    </row>
    <row r="65" spans="17:18" x14ac:dyDescent="0.3">
      <c r="Q65" s="1"/>
      <c r="R65" s="1"/>
    </row>
    <row r="66" spans="17:18" x14ac:dyDescent="0.3">
      <c r="Q66" s="1"/>
      <c r="R66" s="1"/>
    </row>
    <row r="67" spans="17:18" x14ac:dyDescent="0.3">
      <c r="Q67" s="1"/>
      <c r="R67" s="1"/>
    </row>
    <row r="68" spans="17:18" x14ac:dyDescent="0.3">
      <c r="Q68" s="1"/>
      <c r="R68" s="1"/>
    </row>
    <row r="69" spans="17:18" x14ac:dyDescent="0.3">
      <c r="Q69" s="1"/>
      <c r="R69" s="1"/>
    </row>
    <row r="70" spans="17:18" x14ac:dyDescent="0.3">
      <c r="Q70" s="1"/>
      <c r="R70" s="1"/>
    </row>
    <row r="71" spans="17:18" x14ac:dyDescent="0.3">
      <c r="Q71" s="1"/>
      <c r="R71" s="1"/>
    </row>
    <row r="72" spans="17:18" x14ac:dyDescent="0.3">
      <c r="Q72" s="1"/>
      <c r="R72" s="1"/>
    </row>
    <row r="73" spans="17:18" x14ac:dyDescent="0.3">
      <c r="Q73" s="1"/>
      <c r="R73" s="1"/>
    </row>
    <row r="74" spans="17:18" x14ac:dyDescent="0.3">
      <c r="Q74" s="1"/>
      <c r="R74" s="1"/>
    </row>
    <row r="75" spans="17:18" x14ac:dyDescent="0.3">
      <c r="Q75" s="1"/>
      <c r="R75" s="1"/>
    </row>
    <row r="76" spans="17:18" x14ac:dyDescent="0.3">
      <c r="Q76" s="1"/>
      <c r="R76" s="1"/>
    </row>
    <row r="77" spans="17:18" x14ac:dyDescent="0.3">
      <c r="Q77" s="1"/>
      <c r="R77" s="1"/>
    </row>
    <row r="78" spans="17:18" x14ac:dyDescent="0.3">
      <c r="Q78" s="1"/>
      <c r="R78" s="1"/>
    </row>
    <row r="79" spans="17:18" x14ac:dyDescent="0.3">
      <c r="Q79" s="1"/>
      <c r="R79" s="1"/>
    </row>
    <row r="80" spans="17:18" x14ac:dyDescent="0.3">
      <c r="Q80" s="1"/>
      <c r="R80" s="1"/>
    </row>
    <row r="81" spans="17:18" x14ac:dyDescent="0.3">
      <c r="Q81" s="1"/>
      <c r="R81" s="1"/>
    </row>
    <row r="82" spans="17:18" x14ac:dyDescent="0.3">
      <c r="Q82" s="1"/>
      <c r="R82" s="1"/>
    </row>
    <row r="83" spans="17:18" x14ac:dyDescent="0.3">
      <c r="Q83" s="1"/>
      <c r="R83" s="1"/>
    </row>
    <row r="84" spans="17:18" x14ac:dyDescent="0.3">
      <c r="Q84" s="1"/>
      <c r="R84" s="1"/>
    </row>
    <row r="85" spans="17:18" x14ac:dyDescent="0.3">
      <c r="Q85" s="1"/>
      <c r="R85" s="1"/>
    </row>
    <row r="86" spans="17:18" x14ac:dyDescent="0.3">
      <c r="Q86" s="1"/>
      <c r="R86" s="1"/>
    </row>
    <row r="87" spans="17:18" x14ac:dyDescent="0.3">
      <c r="Q87" s="1"/>
      <c r="R87" s="1"/>
    </row>
    <row r="88" spans="17:18" x14ac:dyDescent="0.3">
      <c r="Q88" s="1"/>
      <c r="R88" s="1"/>
    </row>
    <row r="89" spans="17:18" x14ac:dyDescent="0.3">
      <c r="Q89" s="1"/>
      <c r="R89" s="1"/>
    </row>
    <row r="90" spans="17:18" x14ac:dyDescent="0.3">
      <c r="Q90" s="1"/>
      <c r="R90" s="1"/>
    </row>
    <row r="91" spans="17:18" x14ac:dyDescent="0.3">
      <c r="Q91" s="1"/>
      <c r="R91" s="1"/>
    </row>
    <row r="92" spans="17:18" x14ac:dyDescent="0.3">
      <c r="Q92" s="1"/>
      <c r="R92" s="1"/>
    </row>
    <row r="93" spans="17:18" x14ac:dyDescent="0.3">
      <c r="Q93" s="1"/>
      <c r="R93" s="1"/>
    </row>
    <row r="94" spans="17:18" x14ac:dyDescent="0.3">
      <c r="Q94" s="1"/>
      <c r="R94" s="1"/>
    </row>
    <row r="95" spans="17:18" x14ac:dyDescent="0.3">
      <c r="Q95" s="1"/>
      <c r="R95" s="1"/>
    </row>
    <row r="96" spans="17:18" x14ac:dyDescent="0.3">
      <c r="Q96" s="1"/>
      <c r="R96" s="1"/>
    </row>
    <row r="97" spans="17:18" x14ac:dyDescent="0.3">
      <c r="Q97" s="1"/>
      <c r="R97" s="1"/>
    </row>
    <row r="98" spans="17:18" x14ac:dyDescent="0.3">
      <c r="Q98" s="1"/>
      <c r="R98" s="1"/>
    </row>
    <row r="99" spans="17:18" x14ac:dyDescent="0.3">
      <c r="Q99" s="1"/>
      <c r="R99" s="1"/>
    </row>
    <row r="100" spans="17:18" x14ac:dyDescent="0.3">
      <c r="Q100" s="1"/>
      <c r="R100" s="1"/>
    </row>
    <row r="101" spans="17:18" x14ac:dyDescent="0.3">
      <c r="Q101" s="1"/>
      <c r="R101" s="1"/>
    </row>
    <row r="102" spans="17:18" x14ac:dyDescent="0.3">
      <c r="Q102" s="1"/>
      <c r="R102" s="1"/>
    </row>
    <row r="103" spans="17:18" x14ac:dyDescent="0.3">
      <c r="Q103" s="1"/>
      <c r="R103" s="1"/>
    </row>
    <row r="104" spans="17:18" x14ac:dyDescent="0.3">
      <c r="Q104" s="1"/>
      <c r="R104" s="1"/>
    </row>
    <row r="105" spans="17:18" x14ac:dyDescent="0.3">
      <c r="Q105" s="1"/>
      <c r="R105" s="1"/>
    </row>
    <row r="106" spans="17:18" x14ac:dyDescent="0.3">
      <c r="Q106" s="1"/>
      <c r="R106" s="1"/>
    </row>
    <row r="107" spans="17:18" x14ac:dyDescent="0.3">
      <c r="Q107" s="1"/>
      <c r="R107" s="1"/>
    </row>
    <row r="108" spans="17:18" x14ac:dyDescent="0.3">
      <c r="Q108" s="1"/>
      <c r="R108" s="1"/>
    </row>
    <row r="109" spans="17:18" x14ac:dyDescent="0.3">
      <c r="Q109" s="1"/>
      <c r="R109" s="1"/>
    </row>
    <row r="110" spans="17:18" x14ac:dyDescent="0.3">
      <c r="Q110" s="1"/>
      <c r="R110" s="1"/>
    </row>
    <row r="111" spans="17:18" x14ac:dyDescent="0.3">
      <c r="Q111" s="1"/>
      <c r="R111" s="1"/>
    </row>
    <row r="112" spans="17:18" x14ac:dyDescent="0.3">
      <c r="Q112" s="1"/>
      <c r="R112" s="1"/>
    </row>
    <row r="113" spans="17:18" x14ac:dyDescent="0.3">
      <c r="Q113" s="1"/>
      <c r="R113" s="1"/>
    </row>
    <row r="114" spans="17:18" x14ac:dyDescent="0.3">
      <c r="Q114" s="1"/>
      <c r="R114" s="1"/>
    </row>
    <row r="115" spans="17:18" x14ac:dyDescent="0.3">
      <c r="Q115" s="1"/>
      <c r="R115" s="1"/>
    </row>
    <row r="116" spans="17:18" x14ac:dyDescent="0.3">
      <c r="Q116" s="1"/>
      <c r="R116" s="1"/>
    </row>
    <row r="117" spans="17:18" x14ac:dyDescent="0.3">
      <c r="Q117" s="1"/>
      <c r="R117" s="1"/>
    </row>
    <row r="118" spans="17:18" x14ac:dyDescent="0.3">
      <c r="Q118" s="1"/>
      <c r="R118" s="1"/>
    </row>
    <row r="119" spans="17:18" x14ac:dyDescent="0.3">
      <c r="Q119" s="1"/>
      <c r="R119" s="1"/>
    </row>
    <row r="120" spans="17:18" x14ac:dyDescent="0.3">
      <c r="Q120" s="1"/>
      <c r="R120" s="1"/>
    </row>
    <row r="121" spans="17:18" x14ac:dyDescent="0.3">
      <c r="Q121" s="1"/>
      <c r="R121" s="1"/>
    </row>
    <row r="122" spans="17:18" x14ac:dyDescent="0.3">
      <c r="Q122" s="1"/>
      <c r="R122" s="1"/>
    </row>
    <row r="123" spans="17:18" x14ac:dyDescent="0.3">
      <c r="Q123" s="1"/>
      <c r="R123" s="1"/>
    </row>
    <row r="124" spans="17:18" x14ac:dyDescent="0.3">
      <c r="Q124" s="1"/>
      <c r="R124" s="1"/>
    </row>
    <row r="125" spans="17:18" x14ac:dyDescent="0.3">
      <c r="Q125" s="1"/>
      <c r="R125" s="1"/>
    </row>
    <row r="126" spans="17:18" x14ac:dyDescent="0.3">
      <c r="Q126" s="1"/>
      <c r="R126" s="1"/>
    </row>
    <row r="127" spans="17:18" x14ac:dyDescent="0.3">
      <c r="Q127" s="1"/>
      <c r="R127" s="1"/>
    </row>
    <row r="128" spans="17:18" x14ac:dyDescent="0.3">
      <c r="Q128" s="1"/>
      <c r="R128" s="1"/>
    </row>
    <row r="129" spans="17:18" x14ac:dyDescent="0.3">
      <c r="Q129" s="1"/>
      <c r="R129" s="1"/>
    </row>
    <row r="130" spans="17:18" x14ac:dyDescent="0.3">
      <c r="Q130" s="1"/>
      <c r="R130" s="1"/>
    </row>
    <row r="131" spans="17:18" x14ac:dyDescent="0.3">
      <c r="Q131" s="1"/>
      <c r="R131" s="1"/>
    </row>
    <row r="132" spans="17:18" x14ac:dyDescent="0.3">
      <c r="Q132" s="1"/>
      <c r="R132" s="1"/>
    </row>
    <row r="133" spans="17:18" x14ac:dyDescent="0.3">
      <c r="Q133" s="1"/>
      <c r="R133" s="1"/>
    </row>
    <row r="134" spans="17:18" x14ac:dyDescent="0.3">
      <c r="Q134" s="1"/>
      <c r="R134" s="1"/>
    </row>
    <row r="135" spans="17:18" x14ac:dyDescent="0.3">
      <c r="Q135" s="1"/>
      <c r="R135" s="1"/>
    </row>
    <row r="136" spans="17:18" x14ac:dyDescent="0.3">
      <c r="Q136" s="1"/>
      <c r="R136" s="1"/>
    </row>
    <row r="137" spans="17:18" x14ac:dyDescent="0.3">
      <c r="Q137" s="1"/>
      <c r="R137" s="1"/>
    </row>
    <row r="138" spans="17:18" x14ac:dyDescent="0.3">
      <c r="Q138" s="1"/>
      <c r="R138" s="1"/>
    </row>
    <row r="139" spans="17:18" x14ac:dyDescent="0.3">
      <c r="Q139" s="1"/>
      <c r="R139" s="1"/>
    </row>
    <row r="140" spans="17:18" x14ac:dyDescent="0.3">
      <c r="Q140" s="1"/>
      <c r="R140" s="1"/>
    </row>
    <row r="141" spans="17:18" x14ac:dyDescent="0.3">
      <c r="Q141" s="1"/>
      <c r="R141" s="1"/>
    </row>
    <row r="142" spans="17:18" x14ac:dyDescent="0.3">
      <c r="Q142" s="1"/>
      <c r="R142" s="1"/>
    </row>
    <row r="143" spans="17:18" x14ac:dyDescent="0.3">
      <c r="Q143" s="1"/>
      <c r="R143" s="1"/>
    </row>
    <row r="144" spans="17:18" x14ac:dyDescent="0.3">
      <c r="Q144" s="1"/>
      <c r="R144" s="1"/>
    </row>
    <row r="145" spans="17:18" x14ac:dyDescent="0.3">
      <c r="Q145" s="1"/>
      <c r="R145" s="1"/>
    </row>
    <row r="146" spans="17:18" x14ac:dyDescent="0.3">
      <c r="Q146" s="1"/>
      <c r="R146" s="1"/>
    </row>
    <row r="147" spans="17:18" x14ac:dyDescent="0.3">
      <c r="Q147" s="1"/>
      <c r="R147" s="1"/>
    </row>
    <row r="148" spans="17:18" x14ac:dyDescent="0.3">
      <c r="Q148" s="1"/>
      <c r="R148" s="1"/>
    </row>
    <row r="149" spans="17:18" x14ac:dyDescent="0.3">
      <c r="Q149" s="1"/>
      <c r="R149" s="1"/>
    </row>
    <row r="150" spans="17:18" x14ac:dyDescent="0.3">
      <c r="Q150" s="1"/>
      <c r="R150" s="1"/>
    </row>
    <row r="151" spans="17:18" x14ac:dyDescent="0.3">
      <c r="Q151" s="1"/>
      <c r="R151" s="1"/>
    </row>
    <row r="152" spans="17:18" x14ac:dyDescent="0.3">
      <c r="Q152" s="1"/>
      <c r="R152" s="1"/>
    </row>
    <row r="153" spans="17:18" x14ac:dyDescent="0.3">
      <c r="Q153" s="1"/>
      <c r="R153" s="1"/>
    </row>
    <row r="154" spans="17:18" x14ac:dyDescent="0.3">
      <c r="Q154" s="1"/>
      <c r="R154" s="1"/>
    </row>
    <row r="155" spans="17:18" x14ac:dyDescent="0.3">
      <c r="Q155" s="1"/>
      <c r="R155" s="1"/>
    </row>
    <row r="156" spans="17:18" x14ac:dyDescent="0.3">
      <c r="Q156" s="1"/>
      <c r="R156" s="1"/>
    </row>
    <row r="157" spans="17:18" x14ac:dyDescent="0.3">
      <c r="Q157" s="1"/>
      <c r="R157" s="1"/>
    </row>
    <row r="158" spans="17:18" x14ac:dyDescent="0.3">
      <c r="Q158" s="1"/>
      <c r="R158" s="1"/>
    </row>
    <row r="159" spans="17:18" x14ac:dyDescent="0.3">
      <c r="Q159" s="1"/>
      <c r="R159" s="1"/>
    </row>
    <row r="160" spans="17:18" x14ac:dyDescent="0.3">
      <c r="Q160" s="1"/>
      <c r="R160" s="1"/>
    </row>
    <row r="161" spans="17:18" x14ac:dyDescent="0.3">
      <c r="Q161" s="1"/>
      <c r="R161" s="1"/>
    </row>
    <row r="162" spans="17:18" x14ac:dyDescent="0.3">
      <c r="Q162" s="1"/>
      <c r="R162" s="1"/>
    </row>
    <row r="163" spans="17:18" x14ac:dyDescent="0.3">
      <c r="Q163" s="1"/>
      <c r="R163" s="1"/>
    </row>
    <row r="164" spans="17:18" x14ac:dyDescent="0.3">
      <c r="Q164" s="1"/>
      <c r="R164" s="1"/>
    </row>
    <row r="165" spans="17:18" x14ac:dyDescent="0.3">
      <c r="Q165" s="1"/>
      <c r="R165" s="1"/>
    </row>
    <row r="166" spans="17:18" x14ac:dyDescent="0.3">
      <c r="Q166" s="1"/>
      <c r="R166" s="1"/>
    </row>
    <row r="167" spans="17:18" x14ac:dyDescent="0.3">
      <c r="Q167" s="1"/>
      <c r="R167" s="1"/>
    </row>
    <row r="168" spans="17:18" x14ac:dyDescent="0.3">
      <c r="Q168" s="1"/>
      <c r="R168" s="1"/>
    </row>
    <row r="169" spans="17:18" x14ac:dyDescent="0.3">
      <c r="Q169" s="1"/>
      <c r="R169" s="1"/>
    </row>
    <row r="170" spans="17:18" x14ac:dyDescent="0.3">
      <c r="Q170" s="1"/>
      <c r="R170" s="1"/>
    </row>
    <row r="171" spans="17:18" x14ac:dyDescent="0.3">
      <c r="Q171" s="1"/>
      <c r="R171" s="1"/>
    </row>
    <row r="172" spans="17:18" x14ac:dyDescent="0.3">
      <c r="Q172" s="1"/>
      <c r="R172" s="1"/>
    </row>
    <row r="173" spans="17:18" x14ac:dyDescent="0.3">
      <c r="Q173" s="1"/>
      <c r="R173" s="1"/>
    </row>
    <row r="174" spans="17:18" x14ac:dyDescent="0.3">
      <c r="Q174" s="1"/>
      <c r="R174" s="1"/>
    </row>
    <row r="175" spans="17:18" x14ac:dyDescent="0.3">
      <c r="Q175" s="1"/>
      <c r="R175" s="1"/>
    </row>
    <row r="176" spans="17:18" x14ac:dyDescent="0.3">
      <c r="Q176" s="1"/>
      <c r="R176" s="1"/>
    </row>
    <row r="177" spans="17:18" x14ac:dyDescent="0.3">
      <c r="Q177" s="1"/>
      <c r="R177" s="1"/>
    </row>
    <row r="178" spans="17:18" x14ac:dyDescent="0.3">
      <c r="Q178" s="1"/>
      <c r="R178" s="1"/>
    </row>
    <row r="179" spans="17:18" x14ac:dyDescent="0.3">
      <c r="Q179" s="1"/>
      <c r="R179" s="1"/>
    </row>
    <row r="180" spans="17:18" x14ac:dyDescent="0.3">
      <c r="Q180" s="1"/>
      <c r="R180" s="1"/>
    </row>
    <row r="181" spans="17:18" x14ac:dyDescent="0.3">
      <c r="Q181" s="1"/>
      <c r="R181" s="1"/>
    </row>
    <row r="182" spans="17:18" x14ac:dyDescent="0.3">
      <c r="Q182" s="1"/>
      <c r="R182" s="1"/>
    </row>
    <row r="183" spans="17:18" x14ac:dyDescent="0.3">
      <c r="Q183" s="1"/>
      <c r="R183" s="1"/>
    </row>
    <row r="184" spans="17:18" x14ac:dyDescent="0.3">
      <c r="Q184" s="1"/>
      <c r="R184" s="1"/>
    </row>
    <row r="185" spans="17:18" x14ac:dyDescent="0.3">
      <c r="Q185" s="1"/>
      <c r="R185" s="1"/>
    </row>
    <row r="186" spans="17:18" x14ac:dyDescent="0.3">
      <c r="Q186" s="1"/>
      <c r="R186" s="1"/>
    </row>
    <row r="187" spans="17:18" x14ac:dyDescent="0.3">
      <c r="Q187" s="1"/>
      <c r="R187" s="1"/>
    </row>
    <row r="188" spans="17:18" x14ac:dyDescent="0.3">
      <c r="Q188" s="1"/>
      <c r="R188" s="1"/>
    </row>
    <row r="189" spans="17:18" x14ac:dyDescent="0.3">
      <c r="Q189" s="1"/>
      <c r="R189" s="1"/>
    </row>
    <row r="190" spans="17:18" x14ac:dyDescent="0.3">
      <c r="Q190" s="1"/>
      <c r="R190" s="1"/>
    </row>
    <row r="191" spans="17:18" x14ac:dyDescent="0.3">
      <c r="Q191" s="1"/>
      <c r="R191" s="1"/>
    </row>
    <row r="192" spans="17:18" x14ac:dyDescent="0.3">
      <c r="Q192" s="1"/>
      <c r="R192" s="1"/>
    </row>
    <row r="193" spans="17:18" x14ac:dyDescent="0.3">
      <c r="Q193" s="1"/>
      <c r="R193" s="1"/>
    </row>
    <row r="194" spans="17:18" x14ac:dyDescent="0.3">
      <c r="Q194" s="1"/>
      <c r="R194" s="1"/>
    </row>
    <row r="195" spans="17:18" x14ac:dyDescent="0.3">
      <c r="Q195" s="1"/>
      <c r="R195" s="1"/>
    </row>
    <row r="196" spans="17:18" x14ac:dyDescent="0.3">
      <c r="Q196" s="1"/>
      <c r="R196" s="1"/>
    </row>
    <row r="197" spans="17:18" x14ac:dyDescent="0.3">
      <c r="Q197" s="1"/>
      <c r="R197" s="1"/>
    </row>
    <row r="198" spans="17:18" x14ac:dyDescent="0.3">
      <c r="Q198" s="1"/>
      <c r="R198" s="1"/>
    </row>
    <row r="199" spans="17:18" x14ac:dyDescent="0.3">
      <c r="Q199" s="1"/>
      <c r="R199" s="1"/>
    </row>
    <row r="200" spans="17:18" x14ac:dyDescent="0.3">
      <c r="Q200" s="1"/>
      <c r="R200" s="1"/>
    </row>
    <row r="201" spans="17:18" x14ac:dyDescent="0.3">
      <c r="Q201" s="1"/>
      <c r="R201" s="1"/>
    </row>
    <row r="202" spans="17:18" x14ac:dyDescent="0.3">
      <c r="Q202" s="1"/>
      <c r="R202" s="1"/>
    </row>
    <row r="203" spans="17:18" x14ac:dyDescent="0.3">
      <c r="Q203" s="1"/>
      <c r="R203" s="1"/>
    </row>
    <row r="204" spans="17:18" x14ac:dyDescent="0.3">
      <c r="Q204" s="1"/>
      <c r="R204" s="1"/>
    </row>
    <row r="205" spans="17:18" x14ac:dyDescent="0.3">
      <c r="Q205" s="1"/>
      <c r="R205" s="1"/>
    </row>
    <row r="206" spans="17:18" x14ac:dyDescent="0.3">
      <c r="Q206" s="1"/>
      <c r="R206" s="1"/>
    </row>
    <row r="207" spans="17:18" x14ac:dyDescent="0.3">
      <c r="Q207" s="1"/>
      <c r="R207" s="1"/>
    </row>
    <row r="208" spans="17:18" x14ac:dyDescent="0.3">
      <c r="Q208" s="1"/>
      <c r="R208" s="1"/>
    </row>
    <row r="209" spans="17:18" x14ac:dyDescent="0.3">
      <c r="Q209" s="1"/>
      <c r="R209" s="1"/>
    </row>
    <row r="210" spans="17:18" x14ac:dyDescent="0.3">
      <c r="Q210" s="1"/>
      <c r="R210" s="1"/>
    </row>
    <row r="211" spans="17:18" x14ac:dyDescent="0.3">
      <c r="Q211" s="1"/>
      <c r="R211" s="1"/>
    </row>
    <row r="212" spans="17:18" x14ac:dyDescent="0.3">
      <c r="Q212" s="1"/>
      <c r="R212" s="1"/>
    </row>
    <row r="213" spans="17:18" x14ac:dyDescent="0.3">
      <c r="Q213" s="1"/>
      <c r="R213" s="1"/>
    </row>
    <row r="214" spans="17:18" x14ac:dyDescent="0.3">
      <c r="Q214" s="1"/>
      <c r="R214" s="1"/>
    </row>
    <row r="215" spans="17:18" x14ac:dyDescent="0.3">
      <c r="Q215" s="1"/>
      <c r="R215" s="1"/>
    </row>
    <row r="216" spans="17:18" x14ac:dyDescent="0.3">
      <c r="Q216" s="1"/>
      <c r="R216" s="1"/>
    </row>
    <row r="217" spans="17:18" x14ac:dyDescent="0.3">
      <c r="Q217" s="1"/>
      <c r="R217" s="1"/>
    </row>
    <row r="218" spans="17:18" x14ac:dyDescent="0.3">
      <c r="Q218" s="1"/>
      <c r="R218" s="1"/>
    </row>
    <row r="219" spans="17:18" x14ac:dyDescent="0.3">
      <c r="Q219" s="1"/>
      <c r="R219" s="1"/>
    </row>
    <row r="220" spans="17:18" x14ac:dyDescent="0.3">
      <c r="Q220" s="1"/>
      <c r="R220" s="1"/>
    </row>
    <row r="221" spans="17:18" x14ac:dyDescent="0.3">
      <c r="Q221" s="1"/>
      <c r="R221" s="1"/>
    </row>
    <row r="222" spans="17:18" x14ac:dyDescent="0.3">
      <c r="Q222" s="1"/>
      <c r="R222" s="1"/>
    </row>
    <row r="223" spans="17:18" x14ac:dyDescent="0.3">
      <c r="Q223" s="1"/>
      <c r="R223" s="1"/>
    </row>
    <row r="224" spans="17:18" x14ac:dyDescent="0.3">
      <c r="Q224" s="1"/>
      <c r="R224" s="1"/>
    </row>
    <row r="225" spans="17:18" x14ac:dyDescent="0.3">
      <c r="Q225" s="1"/>
      <c r="R225" s="1"/>
    </row>
    <row r="226" spans="17:18" x14ac:dyDescent="0.3">
      <c r="Q226" s="1"/>
      <c r="R226" s="1"/>
    </row>
    <row r="227" spans="17:18" x14ac:dyDescent="0.3">
      <c r="Q227" s="1"/>
      <c r="R227" s="1"/>
    </row>
    <row r="228" spans="17:18" x14ac:dyDescent="0.3">
      <c r="Q228" s="1"/>
      <c r="R228" s="1"/>
    </row>
    <row r="229" spans="17:18" x14ac:dyDescent="0.3">
      <c r="Q229" s="1"/>
      <c r="R229" s="1"/>
    </row>
    <row r="230" spans="17:18" x14ac:dyDescent="0.3">
      <c r="Q230" s="1"/>
      <c r="R230" s="1"/>
    </row>
    <row r="231" spans="17:18" x14ac:dyDescent="0.3">
      <c r="Q231" s="1"/>
      <c r="R231" s="1"/>
    </row>
    <row r="232" spans="17:18" x14ac:dyDescent="0.3">
      <c r="Q232" s="1"/>
      <c r="R232" s="1"/>
    </row>
    <row r="233" spans="17:18" x14ac:dyDescent="0.3">
      <c r="Q233" s="1"/>
      <c r="R233" s="1"/>
    </row>
    <row r="234" spans="17:18" x14ac:dyDescent="0.3">
      <c r="Q234" s="1"/>
      <c r="R234" s="1"/>
    </row>
    <row r="235" spans="17:18" x14ac:dyDescent="0.3">
      <c r="Q235" s="1"/>
      <c r="R235" s="1"/>
    </row>
    <row r="236" spans="17:18" x14ac:dyDescent="0.3">
      <c r="Q236" s="1"/>
      <c r="R236" s="1"/>
    </row>
    <row r="237" spans="17:18" x14ac:dyDescent="0.3">
      <c r="Q237" s="1"/>
      <c r="R237" s="1"/>
    </row>
    <row r="238" spans="17:18" x14ac:dyDescent="0.3">
      <c r="Q238" s="1"/>
      <c r="R238" s="1"/>
    </row>
    <row r="239" spans="17:18" x14ac:dyDescent="0.3">
      <c r="Q239" s="1"/>
      <c r="R239" s="1"/>
    </row>
    <row r="240" spans="17:18" x14ac:dyDescent="0.3">
      <c r="Q240" s="1"/>
      <c r="R240" s="1"/>
    </row>
    <row r="241" spans="17:18" x14ac:dyDescent="0.3">
      <c r="Q241" s="1"/>
      <c r="R241" s="1"/>
    </row>
    <row r="242" spans="17:18" x14ac:dyDescent="0.3">
      <c r="Q242" s="1"/>
      <c r="R242" s="1"/>
    </row>
    <row r="243" spans="17:18" x14ac:dyDescent="0.3">
      <c r="Q243" s="1"/>
      <c r="R243" s="1"/>
    </row>
    <row r="244" spans="17:18" x14ac:dyDescent="0.3">
      <c r="Q244" s="1"/>
      <c r="R244" s="1"/>
    </row>
    <row r="245" spans="17:18" x14ac:dyDescent="0.3">
      <c r="Q245" s="1"/>
      <c r="R245" s="1"/>
    </row>
    <row r="246" spans="17:18" x14ac:dyDescent="0.3">
      <c r="Q246" s="1"/>
      <c r="R246" s="1"/>
    </row>
    <row r="247" spans="17:18" x14ac:dyDescent="0.3">
      <c r="Q247" s="1"/>
      <c r="R247" s="1"/>
    </row>
    <row r="248" spans="17:18" x14ac:dyDescent="0.3">
      <c r="Q248" s="1"/>
      <c r="R248" s="1"/>
    </row>
    <row r="249" spans="17:18" x14ac:dyDescent="0.3">
      <c r="Q249" s="1"/>
      <c r="R249" s="1"/>
    </row>
    <row r="250" spans="17:18" x14ac:dyDescent="0.3">
      <c r="Q250" s="1"/>
      <c r="R250" s="1"/>
    </row>
    <row r="251" spans="17:18" x14ac:dyDescent="0.3">
      <c r="Q251" s="1"/>
      <c r="R251" s="1"/>
    </row>
    <row r="252" spans="17:18" x14ac:dyDescent="0.3">
      <c r="Q252" s="1"/>
      <c r="R252" s="1"/>
    </row>
    <row r="253" spans="17:18" x14ac:dyDescent="0.3">
      <c r="Q253" s="1"/>
      <c r="R253" s="1"/>
    </row>
    <row r="254" spans="17:18" x14ac:dyDescent="0.3">
      <c r="R25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SCALE_CE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quartemont</dc:creator>
  <cp:lastModifiedBy>nicholas quartemont</cp:lastModifiedBy>
  <dcterms:created xsi:type="dcterms:W3CDTF">2018-08-25T22:05:40Z</dcterms:created>
  <dcterms:modified xsi:type="dcterms:W3CDTF">2018-10-11T01:30:48Z</dcterms:modified>
</cp:coreProperties>
</file>