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q\Documents\AFIT_Masters\NIF-ETA-Experiment\Models\STAYSL_Unfold\"/>
    </mc:Choice>
  </mc:AlternateContent>
  <xr:revisionPtr revIDLastSave="0" documentId="13_ncr:1_{3556A431-5528-478F-B8C1-235BD27C23F0}" xr6:coauthVersionLast="37" xr6:coauthVersionMax="37" xr10:uidLastSave="{00000000-0000-0000-0000-000000000000}"/>
  <bookViews>
    <workbookView xWindow="0" yWindow="0" windowWidth="23040" windowHeight="9072" xr2:uid="{E0A1BC66-9EAA-4CB3-9B73-41434CA45BDC}"/>
  </bookViews>
  <sheets>
    <sheet name="MCNP_Results" sheetId="1" r:id="rId1"/>
  </sheets>
  <externalReferences>
    <externalReference r:id="rId2"/>
  </externalReferences>
  <definedNames>
    <definedName name="RxnData">[1]Reaction_Data!$C$5:$AD$86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D3" i="1" l="1"/>
  <c r="D4" i="1"/>
  <c r="D5" i="1"/>
  <c r="D6" i="1"/>
  <c r="D7" i="1"/>
  <c r="D8" i="1"/>
  <c r="D9" i="1"/>
  <c r="D10" i="1"/>
  <c r="D11" i="1"/>
  <c r="D2" i="1"/>
  <c r="C11" i="1"/>
  <c r="C10" i="1"/>
  <c r="C9" i="1"/>
  <c r="C8" i="1"/>
  <c r="C7" i="1"/>
  <c r="C4" i="1"/>
  <c r="C3" i="1"/>
  <c r="C2" i="1"/>
  <c r="H2" i="1" l="1"/>
  <c r="I2" i="1" s="1"/>
  <c r="H3" i="1" l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P6" i="1" l="1"/>
  <c r="P7" i="1"/>
  <c r="P8" i="1"/>
  <c r="P2" i="1"/>
  <c r="P9" i="1"/>
  <c r="P11" i="1"/>
  <c r="P3" i="1"/>
  <c r="P4" i="1"/>
  <c r="P5" i="1"/>
</calcChain>
</file>

<file path=xl/sharedStrings.xml><?xml version="1.0" encoding="utf-8"?>
<sst xmlns="http://schemas.openxmlformats.org/spreadsheetml/2006/main" count="29" uniqueCount="29">
  <si>
    <t>PCT ERR</t>
  </si>
  <si>
    <t>Au196g</t>
  </si>
  <si>
    <t>Au198</t>
  </si>
  <si>
    <t>In115m</t>
  </si>
  <si>
    <t>In116m</t>
  </si>
  <si>
    <t>Zr89</t>
  </si>
  <si>
    <t>Na-24</t>
  </si>
  <si>
    <t>Self Shield</t>
  </si>
  <si>
    <t>sig-phi (at/at-s)</t>
  </si>
  <si>
    <t>Density [g/cc]</t>
  </si>
  <si>
    <t>Radius [cm]</t>
  </si>
  <si>
    <t>Error</t>
  </si>
  <si>
    <t>Radioisotope</t>
  </si>
  <si>
    <t>Volume [cc]</t>
  </si>
  <si>
    <t>Mass [g]</t>
  </si>
  <si>
    <t>AW</t>
  </si>
  <si>
    <t>W-187</t>
  </si>
  <si>
    <t>Mn-56</t>
  </si>
  <si>
    <t>Ni-57</t>
  </si>
  <si>
    <t>Co-60</t>
  </si>
  <si>
    <t xml:space="preserve">Atoms </t>
  </si>
  <si>
    <t>Ao [Bq]</t>
  </si>
  <si>
    <t>Abundance Target</t>
  </si>
  <si>
    <t>N0 (nuclei) From MCNP</t>
  </si>
  <si>
    <t>Number Density [#/cc]</t>
  </si>
  <si>
    <t>Gamma [keV]</t>
  </si>
  <si>
    <t>*** NOTE Do not apply Gamma-self shielding on modeled data</t>
  </si>
  <si>
    <t>The number that comes from MCNP does not include this. It is the actual activity.</t>
  </si>
  <si>
    <t>This comes into play when the experiment is actually conducted to back out the real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</si>
</sst>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E+00"/>
    <numFmt numFmtId="167" formatCode="0.0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1"/>
      <charset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1" applyNumberFormat="1" applyFont="1"/>
    <xf numFmtId="1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/>
    <xf numFmtId="2" fontId="0" fillId="0" borderId="0" xfId="0" applyNumberFormat="1"/>
    <xf numFmtId="167" fontId="0" fillId="0" borderId="0" xfId="0" applyNumberFormat="1" applyAlignment="1">
      <alignment horizontal="right"/>
    </xf>
  </cellXfs>
  <cellStyles count="2">
    <cellStyle name="Normal" xfId="0" builtinId="0"/>
    <cellStyle name="Percent" xfId="1" builtinId="5"/>
  </cellStyles>
  <dxfs count="16">
    <dxf>
      <border>
        <top style="thin">
          <color indexed="64"/>
        </top>
      </border>
    </dxf>
    <dxf>
      <fill>
        <patternFill>
          <bgColor theme="0" tint="-0.34998626667073579"/>
        </patternFill>
      </fill>
      <border>
        <bottom style="thin">
          <color theme="0" tint="-0.34998626667073579"/>
        </bottom>
      </border>
    </dxf>
    <dxf>
      <border>
        <top style="thin">
          <color indexed="64"/>
        </top>
      </border>
    </dxf>
    <dxf>
      <fill>
        <patternFill>
          <bgColor theme="0" tint="-0.34998626667073579"/>
        </patternFill>
      </fill>
      <border>
        <bottom style="thin">
          <color theme="0" tint="-0.34998626667073579"/>
        </bottom>
      </border>
    </dxf>
    <dxf>
      <border>
        <top style="thin">
          <color indexed="64"/>
        </top>
      </border>
    </dxf>
    <dxf>
      <fill>
        <patternFill>
          <bgColor theme="0" tint="-0.34998626667073579"/>
        </patternFill>
      </fill>
      <border>
        <bottom style="thin">
          <color theme="0" tint="-0.34998626667073579"/>
        </bottom>
      </border>
    </dxf>
    <dxf>
      <border>
        <top style="thin">
          <color indexed="64"/>
        </top>
      </border>
    </dxf>
    <dxf>
      <fill>
        <patternFill>
          <bgColor theme="0" tint="-0.34998626667073579"/>
        </patternFill>
      </fill>
      <border>
        <bottom style="thin">
          <color theme="0" tint="-0.34998626667073579"/>
        </bottom>
      </border>
    </dxf>
    <dxf>
      <border>
        <top style="thin">
          <color indexed="64"/>
        </top>
      </border>
    </dxf>
    <dxf>
      <fill>
        <patternFill>
          <bgColor theme="0" tint="-0.34998626667073579"/>
        </patternFill>
      </fill>
      <border>
        <bottom style="thin">
          <color theme="0" tint="-0.34998626667073579"/>
        </bottom>
      </border>
    </dxf>
    <dxf>
      <border>
        <top style="thin">
          <color indexed="64"/>
        </top>
      </border>
    </dxf>
    <dxf>
      <fill>
        <patternFill>
          <bgColor theme="0" tint="-0.34998626667073579"/>
        </patternFill>
      </fill>
      <border>
        <bottom style="thin">
          <color theme="0" tint="-0.34998626667073579"/>
        </bottom>
      </border>
    </dxf>
    <dxf>
      <border>
        <top style="thin">
          <color indexed="64"/>
        </top>
      </border>
    </dxf>
    <dxf>
      <fill>
        <patternFill>
          <bgColor theme="0" tint="-0.34998626667073579"/>
        </patternFill>
      </fill>
      <border>
        <bottom style="thin">
          <color theme="0" tint="-0.34998626667073579"/>
        </bottom>
      </border>
    </dxf>
    <dxf>
      <border>
        <top style="thin">
          <color indexed="64"/>
        </top>
      </border>
    </dxf>
    <dxf>
      <fill>
        <patternFill>
          <bgColor theme="0" tint="-0.34998626667073579"/>
        </patternFill>
      </fill>
      <border>
        <bottom style="thin">
          <color theme="0" tint="-0.3499862666707357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purturbed/SIGPHI/SigPhi_Calculator_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ion_Data"/>
      <sheetName val="MassAttenuationCoef"/>
      <sheetName val="Gamma_Self_Abs"/>
      <sheetName val="BCF_output"/>
      <sheetName val="SigPhi_Calculations"/>
    </sheetNames>
    <sheetDataSet>
      <sheetData sheetId="0">
        <row r="5">
          <cell r="C5" t="str">
            <v>LI6(N,A)T</v>
          </cell>
          <cell r="D5">
            <v>325</v>
          </cell>
          <cell r="E5">
            <v>3</v>
          </cell>
          <cell r="F5">
            <v>105</v>
          </cell>
          <cell r="H5" t="str">
            <v>No</v>
          </cell>
          <cell r="J5" t="str">
            <v>3-Li-6</v>
          </cell>
          <cell r="K5" t="str">
            <v>(N,A)</v>
          </cell>
          <cell r="L5" t="str">
            <v>2-He-4</v>
          </cell>
          <cell r="M5" t="str">
            <v>3-Li-6 (N,A)</v>
          </cell>
          <cell r="N5">
            <v>940</v>
          </cell>
          <cell r="O5">
            <v>422</v>
          </cell>
          <cell r="P5" t="str">
            <v>ignore</v>
          </cell>
          <cell r="Q5" t="str">
            <v>ignore</v>
          </cell>
          <cell r="R5">
            <v>6.9409999999999998</v>
          </cell>
          <cell r="S5">
            <v>6.0151227949999999</v>
          </cell>
          <cell r="T5">
            <v>7.5899999999999995E-2</v>
          </cell>
          <cell r="U5" t="str">
            <v>ignore</v>
          </cell>
          <cell r="V5" t="str">
            <v>ignore</v>
          </cell>
          <cell r="W5" t="str">
            <v>--</v>
          </cell>
          <cell r="AB5" t="str">
            <v>Li</v>
          </cell>
          <cell r="AC5">
            <v>0.53400000000000003</v>
          </cell>
          <cell r="AD5" t="str">
            <v>3</v>
          </cell>
        </row>
        <row r="6">
          <cell r="C6" t="str">
            <v>B(N,A)</v>
          </cell>
          <cell r="D6">
            <v>500</v>
          </cell>
          <cell r="E6">
            <v>3</v>
          </cell>
          <cell r="F6">
            <v>107</v>
          </cell>
          <cell r="H6" t="str">
            <v>N/A</v>
          </cell>
          <cell r="I6" t="str">
            <v>Cover</v>
          </cell>
          <cell r="J6" t="str">
            <v>5-B-0</v>
          </cell>
          <cell r="K6" t="str">
            <v>(N,A)</v>
          </cell>
          <cell r="L6" t="str">
            <v>--</v>
          </cell>
          <cell r="M6" t="str">
            <v>5-B-0 (N,A)</v>
          </cell>
          <cell r="N6" t="str">
            <v>--</v>
          </cell>
          <cell r="O6" t="str">
            <v>--</v>
          </cell>
          <cell r="P6" t="str">
            <v>--</v>
          </cell>
          <cell r="Q6" t="str">
            <v>--</v>
          </cell>
          <cell r="R6">
            <v>10.811</v>
          </cell>
          <cell r="S6" t="str">
            <v>--</v>
          </cell>
          <cell r="T6" t="str">
            <v>--</v>
          </cell>
          <cell r="U6" t="str">
            <v>--</v>
          </cell>
          <cell r="V6" t="str">
            <v>--</v>
          </cell>
          <cell r="W6" t="str">
            <v>--</v>
          </cell>
          <cell r="AB6" t="str">
            <v>B</v>
          </cell>
          <cell r="AC6">
            <v>2.34</v>
          </cell>
          <cell r="AD6" t="str">
            <v>5</v>
          </cell>
        </row>
        <row r="7">
          <cell r="C7" t="str">
            <v>B10(N,A)LI7</v>
          </cell>
          <cell r="D7">
            <v>525</v>
          </cell>
          <cell r="E7">
            <v>3</v>
          </cell>
          <cell r="F7">
            <v>107</v>
          </cell>
          <cell r="H7" t="str">
            <v>No</v>
          </cell>
          <cell r="J7" t="str">
            <v>5-B-10</v>
          </cell>
          <cell r="K7" t="str">
            <v>(N,A)</v>
          </cell>
          <cell r="L7" t="str">
            <v>2-He-4</v>
          </cell>
          <cell r="M7" t="str">
            <v>5-B-10 (N,A)</v>
          </cell>
          <cell r="N7">
            <v>3840.3150000000001</v>
          </cell>
          <cell r="O7">
            <v>1730.13</v>
          </cell>
          <cell r="P7" t="str">
            <v>ignore</v>
          </cell>
          <cell r="Q7" t="str">
            <v>ignore</v>
          </cell>
          <cell r="R7">
            <v>10.811</v>
          </cell>
          <cell r="S7">
            <v>10.012937000000001</v>
          </cell>
          <cell r="T7">
            <v>0.19900000000000001</v>
          </cell>
          <cell r="U7" t="str">
            <v>ignore</v>
          </cell>
          <cell r="V7" t="str">
            <v>ignore</v>
          </cell>
          <cell r="W7" t="str">
            <v>--</v>
          </cell>
          <cell r="AB7" t="str">
            <v>B</v>
          </cell>
          <cell r="AC7">
            <v>2.34</v>
          </cell>
          <cell r="AD7" t="str">
            <v>5</v>
          </cell>
        </row>
        <row r="8">
          <cell r="C8" t="str">
            <v>F19(N,2N)F18</v>
          </cell>
          <cell r="D8">
            <v>925</v>
          </cell>
          <cell r="E8">
            <v>3</v>
          </cell>
          <cell r="F8">
            <v>16</v>
          </cell>
          <cell r="H8" t="str">
            <v>Yes</v>
          </cell>
          <cell r="J8" t="str">
            <v>9-F-19</v>
          </cell>
          <cell r="K8" t="str">
            <v>(N,2N)</v>
          </cell>
          <cell r="L8" t="str">
            <v>9-F-18</v>
          </cell>
          <cell r="M8" t="str">
            <v>9-F-19 (N,2N)</v>
          </cell>
          <cell r="N8">
            <v>9.4999999999999998E-3</v>
          </cell>
          <cell r="O8">
            <v>2.1000000000000001E-2</v>
          </cell>
          <cell r="P8">
            <v>9.4999999999999998E-3</v>
          </cell>
          <cell r="Q8">
            <v>2.1000000000000001E-2</v>
          </cell>
          <cell r="R8">
            <v>18.998403199999998</v>
          </cell>
          <cell r="S8">
            <v>18.99840322</v>
          </cell>
          <cell r="T8">
            <v>1</v>
          </cell>
          <cell r="U8">
            <v>1.8290999999999999</v>
          </cell>
          <cell r="V8" t="str">
            <v>h</v>
          </cell>
          <cell r="W8">
            <v>6584.76</v>
          </cell>
          <cell r="AB8" t="str">
            <v>F</v>
          </cell>
          <cell r="AC8" t="e">
            <v>#N/A</v>
          </cell>
          <cell r="AD8" t="str">
            <v>9</v>
          </cell>
        </row>
        <row r="9">
          <cell r="C9" t="str">
            <v>NA23(N,2N)NA22</v>
          </cell>
          <cell r="D9">
            <v>1125</v>
          </cell>
          <cell r="E9">
            <v>3</v>
          </cell>
          <cell r="F9">
            <v>16</v>
          </cell>
          <cell r="H9" t="str">
            <v>Yes</v>
          </cell>
          <cell r="J9" t="str">
            <v>11-Na-23</v>
          </cell>
          <cell r="K9" t="str">
            <v>(N,2N)</v>
          </cell>
          <cell r="L9" t="str">
            <v>11-Na-22</v>
          </cell>
          <cell r="M9" t="str">
            <v>11-Na-23 (N,2N)</v>
          </cell>
          <cell r="N9">
            <v>0.43</v>
          </cell>
          <cell r="O9">
            <v>0.3</v>
          </cell>
          <cell r="P9">
            <v>28260</v>
          </cell>
          <cell r="Q9">
            <v>200120</v>
          </cell>
          <cell r="R9">
            <v>22.989769280000001</v>
          </cell>
          <cell r="S9">
            <v>22.989769280899999</v>
          </cell>
          <cell r="T9">
            <v>1</v>
          </cell>
          <cell r="U9">
            <v>2.6027</v>
          </cell>
          <cell r="V9" t="str">
            <v>y</v>
          </cell>
          <cell r="W9">
            <v>82134965.519999996</v>
          </cell>
          <cell r="AB9" t="str">
            <v>Na</v>
          </cell>
          <cell r="AC9">
            <v>0.97</v>
          </cell>
          <cell r="AD9" t="str">
            <v>11</v>
          </cell>
        </row>
        <row r="10">
          <cell r="C10" t="str">
            <v>NA23(N,G)NA24</v>
          </cell>
          <cell r="D10">
            <v>1125</v>
          </cell>
          <cell r="E10">
            <v>3</v>
          </cell>
          <cell r="F10">
            <v>102</v>
          </cell>
          <cell r="H10" t="str">
            <v>No</v>
          </cell>
          <cell r="J10" t="str">
            <v>11-Na-23</v>
          </cell>
          <cell r="K10" t="str">
            <v>(N,G)</v>
          </cell>
          <cell r="L10" t="str">
            <v>11-Na-24</v>
          </cell>
          <cell r="M10" t="str">
            <v>11-Na-23 (N,G)</v>
          </cell>
          <cell r="N10">
            <v>0.43</v>
          </cell>
          <cell r="O10">
            <v>0.3</v>
          </cell>
          <cell r="P10">
            <v>0.43</v>
          </cell>
          <cell r="Q10">
            <v>0.3</v>
          </cell>
          <cell r="R10">
            <v>22.989769280000001</v>
          </cell>
          <cell r="S10">
            <v>22.989769280899999</v>
          </cell>
          <cell r="T10">
            <v>1</v>
          </cell>
          <cell r="U10">
            <v>14.951000000000001</v>
          </cell>
          <cell r="V10" t="str">
            <v>h</v>
          </cell>
          <cell r="W10">
            <v>53823.6</v>
          </cell>
          <cell r="AB10" t="str">
            <v>Na</v>
          </cell>
          <cell r="AC10">
            <v>0.97</v>
          </cell>
          <cell r="AD10" t="str">
            <v>11</v>
          </cell>
        </row>
        <row r="11">
          <cell r="C11" t="str">
            <v>MG24(N,P)NA24</v>
          </cell>
          <cell r="D11">
            <v>1225</v>
          </cell>
          <cell r="E11">
            <v>3</v>
          </cell>
          <cell r="F11">
            <v>103</v>
          </cell>
          <cell r="H11" t="str">
            <v>Yes</v>
          </cell>
          <cell r="J11" t="str">
            <v>12-Mg-24</v>
          </cell>
          <cell r="K11" t="str">
            <v>(N,P)</v>
          </cell>
          <cell r="L11" t="str">
            <v>11-Na-24</v>
          </cell>
          <cell r="M11" t="str">
            <v>12-Mg-24 (N,P)</v>
          </cell>
          <cell r="N11">
            <v>5.2999999999999999E-2</v>
          </cell>
          <cell r="O11">
            <v>3.2000000000000001E-2</v>
          </cell>
          <cell r="P11">
            <v>5.2999999999999999E-2</v>
          </cell>
          <cell r="Q11">
            <v>3.2000000000000001E-2</v>
          </cell>
          <cell r="R11">
            <v>24.305</v>
          </cell>
          <cell r="S11">
            <v>23.9850417</v>
          </cell>
          <cell r="T11">
            <v>0.78990000000000005</v>
          </cell>
          <cell r="U11">
            <v>14.951000000000001</v>
          </cell>
          <cell r="V11" t="str">
            <v>h</v>
          </cell>
          <cell r="W11">
            <v>53823.6</v>
          </cell>
          <cell r="AB11" t="str">
            <v>Mg</v>
          </cell>
          <cell r="AC11">
            <v>1.74</v>
          </cell>
          <cell r="AD11" t="str">
            <v>12</v>
          </cell>
        </row>
        <row r="12">
          <cell r="C12" t="str">
            <v>AL27(N,P)MG27</v>
          </cell>
          <cell r="D12">
            <v>1325</v>
          </cell>
          <cell r="E12">
            <v>3</v>
          </cell>
          <cell r="F12">
            <v>103</v>
          </cell>
          <cell r="H12" t="str">
            <v>Yes</v>
          </cell>
          <cell r="J12" t="str">
            <v>13-Al-27</v>
          </cell>
          <cell r="K12" t="str">
            <v>(N,P)</v>
          </cell>
          <cell r="L12" t="str">
            <v>12-Mg-27</v>
          </cell>
          <cell r="M12" t="str">
            <v>13-Al-27 (N,P)</v>
          </cell>
          <cell r="N12">
            <v>0.23</v>
          </cell>
          <cell r="O12">
            <v>0.17</v>
          </cell>
          <cell r="P12">
            <v>7.0000000000000007E-2</v>
          </cell>
          <cell r="Q12">
            <v>0.03</v>
          </cell>
          <cell r="R12">
            <v>26.9815386</v>
          </cell>
          <cell r="S12">
            <v>26.981538629999999</v>
          </cell>
          <cell r="T12">
            <v>1</v>
          </cell>
          <cell r="U12">
            <v>9.4580000000000002</v>
          </cell>
          <cell r="V12" t="str">
            <v>m</v>
          </cell>
          <cell r="W12">
            <v>567.48</v>
          </cell>
          <cell r="AB12" t="str">
            <v>Al</v>
          </cell>
          <cell r="AC12">
            <v>2.7</v>
          </cell>
          <cell r="AD12" t="str">
            <v>13</v>
          </cell>
        </row>
        <row r="13">
          <cell r="C13" t="str">
            <v>AL27(N,A)NA24</v>
          </cell>
          <cell r="D13">
            <v>1325</v>
          </cell>
          <cell r="E13">
            <v>3</v>
          </cell>
          <cell r="F13">
            <v>107</v>
          </cell>
          <cell r="H13" t="str">
            <v>Yes</v>
          </cell>
          <cell r="J13" t="str">
            <v>13-Al-27</v>
          </cell>
          <cell r="K13" t="str">
            <v>(N,A)</v>
          </cell>
          <cell r="L13" t="str">
            <v>11-Na-24</v>
          </cell>
          <cell r="M13" t="str">
            <v>13-Al-27 (N,A)</v>
          </cell>
          <cell r="N13">
            <v>0.23</v>
          </cell>
          <cell r="O13">
            <v>0.17</v>
          </cell>
          <cell r="P13">
            <v>0.23</v>
          </cell>
          <cell r="Q13">
            <v>0.17</v>
          </cell>
          <cell r="R13">
            <v>26.9815386</v>
          </cell>
          <cell r="S13">
            <v>26.981538629999999</v>
          </cell>
          <cell r="T13">
            <v>1</v>
          </cell>
          <cell r="U13">
            <v>14.951000000000001</v>
          </cell>
          <cell r="V13" t="str">
            <v>h</v>
          </cell>
          <cell r="W13">
            <v>53823.6</v>
          </cell>
          <cell r="AB13" t="str">
            <v>Al</v>
          </cell>
          <cell r="AC13">
            <v>2.7</v>
          </cell>
          <cell r="AD13" t="str">
            <v>13</v>
          </cell>
        </row>
        <row r="14">
          <cell r="C14" t="str">
            <v>SI28(N,P)AL28</v>
          </cell>
          <cell r="D14">
            <v>1425</v>
          </cell>
          <cell r="E14">
            <v>3</v>
          </cell>
          <cell r="F14">
            <v>103</v>
          </cell>
          <cell r="H14" t="str">
            <v>Yes</v>
          </cell>
          <cell r="J14" t="str">
            <v>14-Si-28</v>
          </cell>
          <cell r="K14" t="str">
            <v>(N,P)</v>
          </cell>
          <cell r="L14" t="str">
            <v>13-Al-28</v>
          </cell>
          <cell r="M14" t="str">
            <v>14-Si-28 (N,P)</v>
          </cell>
          <cell r="N14">
            <v>0.17</v>
          </cell>
          <cell r="O14">
            <v>0.11</v>
          </cell>
          <cell r="P14">
            <v>0.17</v>
          </cell>
          <cell r="Q14">
            <v>0.11</v>
          </cell>
          <cell r="R14">
            <v>28.0855</v>
          </cell>
          <cell r="S14">
            <v>27.976926532499999</v>
          </cell>
          <cell r="T14">
            <v>0.92222999999999999</v>
          </cell>
          <cell r="U14">
            <v>2.2414000000000001</v>
          </cell>
          <cell r="V14" t="str">
            <v>m</v>
          </cell>
          <cell r="W14">
            <v>134.48400000000001</v>
          </cell>
          <cell r="AB14" t="str">
            <v>Si</v>
          </cell>
          <cell r="AC14">
            <v>2.3290000000000002</v>
          </cell>
          <cell r="AD14">
            <v>14</v>
          </cell>
        </row>
        <row r="15">
          <cell r="C15" t="str">
            <v>P31(N,P)SI31</v>
          </cell>
          <cell r="D15">
            <v>1525</v>
          </cell>
          <cell r="E15">
            <v>3</v>
          </cell>
          <cell r="F15">
            <v>103</v>
          </cell>
          <cell r="H15" t="str">
            <v>Yes</v>
          </cell>
          <cell r="J15" t="str">
            <v>15-P-31</v>
          </cell>
          <cell r="K15" t="str">
            <v>(N,P)</v>
          </cell>
          <cell r="L15" t="str">
            <v>14-Si-31</v>
          </cell>
          <cell r="M15" t="str">
            <v>15-P-31 (N,P)</v>
          </cell>
          <cell r="N15">
            <v>0.17</v>
          </cell>
          <cell r="O15">
            <v>0.08</v>
          </cell>
          <cell r="P15">
            <v>7.2999999999999995E-2</v>
          </cell>
          <cell r="Q15">
            <v>3.3000000000000002E-2</v>
          </cell>
          <cell r="R15">
            <v>30.973762000000001</v>
          </cell>
          <cell r="S15">
            <v>30.973761629999998</v>
          </cell>
          <cell r="T15">
            <v>1</v>
          </cell>
          <cell r="U15">
            <v>157.30000000000001</v>
          </cell>
          <cell r="V15" t="str">
            <v>m</v>
          </cell>
          <cell r="W15">
            <v>9438</v>
          </cell>
          <cell r="AB15" t="str">
            <v>P</v>
          </cell>
          <cell r="AC15">
            <v>1.823</v>
          </cell>
          <cell r="AD15" t="str">
            <v>15</v>
          </cell>
        </row>
        <row r="16">
          <cell r="C16" t="str">
            <v>S32(N,P)P32</v>
          </cell>
          <cell r="D16">
            <v>1625</v>
          </cell>
          <cell r="E16">
            <v>3</v>
          </cell>
          <cell r="F16">
            <v>103</v>
          </cell>
          <cell r="H16" t="str">
            <v>Yes</v>
          </cell>
          <cell r="J16" t="str">
            <v>16-S-32</v>
          </cell>
          <cell r="K16" t="str">
            <v>(N,P)</v>
          </cell>
          <cell r="L16" t="str">
            <v>15-P-32</v>
          </cell>
          <cell r="M16" t="str">
            <v>16-S-32 (N,P)</v>
          </cell>
          <cell r="N16">
            <v>0.55000000000000004</v>
          </cell>
          <cell r="O16">
            <v>0.25</v>
          </cell>
          <cell r="P16">
            <v>0.55000000000000004</v>
          </cell>
          <cell r="Q16">
            <v>0.25</v>
          </cell>
          <cell r="R16">
            <v>32.064999999999998</v>
          </cell>
          <cell r="S16">
            <v>31.972071</v>
          </cell>
          <cell r="T16">
            <v>0.94989999999999997</v>
          </cell>
          <cell r="U16">
            <v>14.262</v>
          </cell>
          <cell r="V16" t="str">
            <v>d</v>
          </cell>
          <cell r="W16">
            <v>1232236.8</v>
          </cell>
          <cell r="AB16" t="str">
            <v>S</v>
          </cell>
          <cell r="AC16">
            <v>2.0699999999999998</v>
          </cell>
          <cell r="AD16" t="str">
            <v>16</v>
          </cell>
        </row>
        <row r="17">
          <cell r="C17" t="str">
            <v>SC45(N,G)SC46</v>
          </cell>
          <cell r="D17">
            <v>2125</v>
          </cell>
          <cell r="E17">
            <v>3</v>
          </cell>
          <cell r="F17">
            <v>102</v>
          </cell>
          <cell r="H17" t="str">
            <v>No</v>
          </cell>
          <cell r="J17" t="str">
            <v>21-Sc-45</v>
          </cell>
          <cell r="K17" t="str">
            <v>(N,G)</v>
          </cell>
          <cell r="L17" t="str">
            <v>21-Sc-46</v>
          </cell>
          <cell r="M17" t="str">
            <v>21-Sc-45 (N,G)</v>
          </cell>
          <cell r="N17">
            <v>27</v>
          </cell>
          <cell r="O17">
            <v>12</v>
          </cell>
          <cell r="P17">
            <v>8</v>
          </cell>
          <cell r="Q17">
            <v>3.6</v>
          </cell>
          <cell r="R17">
            <v>44.955911999999998</v>
          </cell>
          <cell r="S17">
            <v>44.955911899999997</v>
          </cell>
          <cell r="T17">
            <v>1</v>
          </cell>
          <cell r="U17">
            <v>83.79</v>
          </cell>
          <cell r="V17" t="str">
            <v>d</v>
          </cell>
          <cell r="W17">
            <v>7239456.0000000009</v>
          </cell>
          <cell r="AB17" t="str">
            <v>Sc</v>
          </cell>
          <cell r="AC17">
            <v>2.99</v>
          </cell>
          <cell r="AD17" t="str">
            <v>21</v>
          </cell>
        </row>
        <row r="18">
          <cell r="C18" t="str">
            <v>TI46(N,2N)TI45</v>
          </cell>
          <cell r="D18">
            <v>2225</v>
          </cell>
          <cell r="E18">
            <v>3</v>
          </cell>
          <cell r="F18">
            <v>16</v>
          </cell>
          <cell r="H18" t="str">
            <v>Yes</v>
          </cell>
          <cell r="J18" t="str">
            <v>22-Ti-46</v>
          </cell>
          <cell r="K18" t="str">
            <v>(N,2N)</v>
          </cell>
          <cell r="L18" t="str">
            <v>22-Ti-45</v>
          </cell>
          <cell r="M18" t="str">
            <v>22-Ti-46 (N,2N)</v>
          </cell>
          <cell r="N18">
            <v>0.6</v>
          </cell>
          <cell r="O18">
            <v>0.4</v>
          </cell>
          <cell r="P18">
            <v>0.6</v>
          </cell>
          <cell r="Q18">
            <v>0.4</v>
          </cell>
          <cell r="R18">
            <v>47.866999999999997</v>
          </cell>
          <cell r="S18">
            <v>45.952631599999997</v>
          </cell>
          <cell r="T18">
            <v>8.2500000000000004E-2</v>
          </cell>
          <cell r="U18">
            <v>184.8</v>
          </cell>
          <cell r="V18" t="str">
            <v>m</v>
          </cell>
          <cell r="W18">
            <v>11088</v>
          </cell>
          <cell r="AB18" t="str">
            <v>Ti</v>
          </cell>
          <cell r="AC18">
            <v>4.5060000000000002</v>
          </cell>
          <cell r="AD18" t="str">
            <v>22</v>
          </cell>
        </row>
        <row r="19">
          <cell r="C19" t="str">
            <v>TI46(N,P)SC46</v>
          </cell>
          <cell r="D19">
            <v>2225</v>
          </cell>
          <cell r="E19">
            <v>3</v>
          </cell>
          <cell r="F19">
            <v>103</v>
          </cell>
          <cell r="H19" t="str">
            <v>Yes</v>
          </cell>
          <cell r="J19" t="str">
            <v>22-Ti-46</v>
          </cell>
          <cell r="K19" t="str">
            <v>(N,P)</v>
          </cell>
          <cell r="L19" t="str">
            <v>21-Sc-46</v>
          </cell>
          <cell r="M19" t="str">
            <v>22-Ti-46 (N,P)</v>
          </cell>
          <cell r="N19">
            <v>0.6</v>
          </cell>
          <cell r="O19">
            <v>0.4</v>
          </cell>
          <cell r="P19">
            <v>8</v>
          </cell>
          <cell r="Q19">
            <v>3.6</v>
          </cell>
          <cell r="R19">
            <v>47.866999999999997</v>
          </cell>
          <cell r="S19">
            <v>45.952631599999997</v>
          </cell>
          <cell r="T19">
            <v>8.2500000000000004E-2</v>
          </cell>
          <cell r="U19">
            <v>83.79</v>
          </cell>
          <cell r="V19" t="str">
            <v>d</v>
          </cell>
          <cell r="W19">
            <v>7239456.0000000009</v>
          </cell>
          <cell r="AB19" t="str">
            <v>Ti</v>
          </cell>
          <cell r="AC19">
            <v>4.5060000000000002</v>
          </cell>
          <cell r="AD19" t="str">
            <v>22</v>
          </cell>
        </row>
        <row r="20">
          <cell r="C20" t="str">
            <v>TI47(N,P)SC47</v>
          </cell>
          <cell r="D20">
            <v>2228</v>
          </cell>
          <cell r="E20">
            <v>3</v>
          </cell>
          <cell r="F20">
            <v>103</v>
          </cell>
          <cell r="H20" t="str">
            <v>Yes</v>
          </cell>
          <cell r="J20" t="str">
            <v>22-Ti-47</v>
          </cell>
          <cell r="K20" t="str">
            <v>(N,P)</v>
          </cell>
          <cell r="L20" t="str">
            <v>21-Sc-47</v>
          </cell>
          <cell r="M20" t="str">
            <v>22-Ti-47 (N,P)</v>
          </cell>
          <cell r="N20">
            <v>1.6</v>
          </cell>
          <cell r="O20">
            <v>1.6</v>
          </cell>
          <cell r="P20">
            <v>1.6</v>
          </cell>
          <cell r="Q20">
            <v>1.6</v>
          </cell>
          <cell r="R20">
            <v>47.866999999999997</v>
          </cell>
          <cell r="S20">
            <v>46.951763100000001</v>
          </cell>
          <cell r="T20">
            <v>7.4399999999999994E-2</v>
          </cell>
          <cell r="U20">
            <v>3.3492000000000002</v>
          </cell>
          <cell r="V20" t="str">
            <v>d</v>
          </cell>
          <cell r="W20">
            <v>289370.88</v>
          </cell>
          <cell r="AB20" t="str">
            <v>Ti</v>
          </cell>
          <cell r="AC20">
            <v>4.5060000000000002</v>
          </cell>
          <cell r="AD20" t="str">
            <v>22</v>
          </cell>
        </row>
        <row r="21">
          <cell r="C21" t="str">
            <v>TI47(N,X)SC46</v>
          </cell>
          <cell r="D21">
            <v>2228</v>
          </cell>
          <cell r="E21">
            <v>10</v>
          </cell>
          <cell r="F21">
            <v>5</v>
          </cell>
          <cell r="H21" t="str">
            <v>Yes</v>
          </cell>
          <cell r="J21" t="str">
            <v>22-Ti-47</v>
          </cell>
          <cell r="K21" t="str">
            <v>(N,X)</v>
          </cell>
          <cell r="L21" t="str">
            <v>21-Sc-46</v>
          </cell>
          <cell r="M21" t="str">
            <v>22-Ti-47 (N,X)</v>
          </cell>
          <cell r="N21">
            <v>1.6</v>
          </cell>
          <cell r="O21">
            <v>1.6</v>
          </cell>
          <cell r="P21">
            <v>8</v>
          </cell>
          <cell r="Q21">
            <v>3.6</v>
          </cell>
          <cell r="R21">
            <v>47.866999999999997</v>
          </cell>
          <cell r="S21">
            <v>46.951763100000001</v>
          </cell>
          <cell r="T21">
            <v>7.4399999999999994E-2</v>
          </cell>
          <cell r="U21">
            <v>83.79</v>
          </cell>
          <cell r="V21" t="str">
            <v>d</v>
          </cell>
          <cell r="W21">
            <v>7239456.0000000009</v>
          </cell>
          <cell r="AB21" t="str">
            <v>Ti</v>
          </cell>
          <cell r="AC21">
            <v>4.5060000000000002</v>
          </cell>
          <cell r="AD21" t="str">
            <v>22</v>
          </cell>
        </row>
        <row r="22">
          <cell r="C22" t="str">
            <v>TI48(N,P)SC48</v>
          </cell>
          <cell r="D22">
            <v>2231</v>
          </cell>
          <cell r="E22">
            <v>3</v>
          </cell>
          <cell r="F22">
            <v>103</v>
          </cell>
          <cell r="H22" t="str">
            <v>Yes</v>
          </cell>
          <cell r="J22" t="str">
            <v>22-Ti-48</v>
          </cell>
          <cell r="K22" t="str">
            <v>(N,P)</v>
          </cell>
          <cell r="L22" t="str">
            <v>21-Sc-48</v>
          </cell>
          <cell r="M22" t="str">
            <v>22-Ti-48 (N,P)</v>
          </cell>
          <cell r="N22">
            <v>7.9</v>
          </cell>
          <cell r="O22">
            <v>3.6</v>
          </cell>
          <cell r="P22">
            <v>7.9</v>
          </cell>
          <cell r="Q22">
            <v>3.6</v>
          </cell>
          <cell r="R22">
            <v>47.866999999999997</v>
          </cell>
          <cell r="S22">
            <v>47.947946299999998</v>
          </cell>
          <cell r="T22">
            <v>0.73719999999999997</v>
          </cell>
          <cell r="U22">
            <v>43.67</v>
          </cell>
          <cell r="V22" t="str">
            <v>h</v>
          </cell>
          <cell r="W22">
            <v>157212</v>
          </cell>
          <cell r="AB22" t="str">
            <v>Ti</v>
          </cell>
          <cell r="AC22">
            <v>4.5060000000000002</v>
          </cell>
          <cell r="AD22" t="str">
            <v>22</v>
          </cell>
        </row>
        <row r="23">
          <cell r="C23" t="str">
            <v>TI48(N,P)SC47</v>
          </cell>
          <cell r="D23">
            <v>2231</v>
          </cell>
          <cell r="E23">
            <v>10</v>
          </cell>
          <cell r="F23">
            <v>5</v>
          </cell>
          <cell r="H23" t="str">
            <v>Yes</v>
          </cell>
          <cell r="J23" t="str">
            <v>22-Ti-48</v>
          </cell>
          <cell r="K23" t="str">
            <v>(N,P)</v>
          </cell>
          <cell r="L23" t="str">
            <v>21-Sc-47</v>
          </cell>
          <cell r="M23" t="str">
            <v>22-Ti-48 (N,P)</v>
          </cell>
          <cell r="N23">
            <v>7.9</v>
          </cell>
          <cell r="O23">
            <v>3.6</v>
          </cell>
          <cell r="P23">
            <v>7.9</v>
          </cell>
          <cell r="Q23">
            <v>3.6</v>
          </cell>
          <cell r="R23">
            <v>47.866999999999997</v>
          </cell>
          <cell r="S23">
            <v>47.947946299999998</v>
          </cell>
          <cell r="T23">
            <v>0.73719999999999997</v>
          </cell>
          <cell r="U23">
            <v>3.3492000000000002</v>
          </cell>
          <cell r="V23" t="str">
            <v>d</v>
          </cell>
          <cell r="W23">
            <v>289370.88</v>
          </cell>
          <cell r="AB23" t="str">
            <v>Ti</v>
          </cell>
          <cell r="AC23">
            <v>4.5060000000000002</v>
          </cell>
          <cell r="AD23" t="str">
            <v>22</v>
          </cell>
        </row>
        <row r="24">
          <cell r="C24" t="str">
            <v>TI49(N,X)SC48</v>
          </cell>
          <cell r="D24">
            <v>2234</v>
          </cell>
          <cell r="E24">
            <v>10</v>
          </cell>
          <cell r="F24">
            <v>5</v>
          </cell>
          <cell r="H24" t="str">
            <v>Yes</v>
          </cell>
          <cell r="J24" t="str">
            <v>22-Ti-49</v>
          </cell>
          <cell r="K24" t="str">
            <v>(N,X)</v>
          </cell>
          <cell r="L24" t="str">
            <v>21-Sc-48</v>
          </cell>
          <cell r="M24" t="str">
            <v>22-Ti-49 (N,X)</v>
          </cell>
          <cell r="N24">
            <v>1.9</v>
          </cell>
          <cell r="O24">
            <v>1.2</v>
          </cell>
          <cell r="P24">
            <v>1.9</v>
          </cell>
          <cell r="Q24">
            <v>1.2</v>
          </cell>
          <cell r="R24">
            <v>47.866999999999997</v>
          </cell>
          <cell r="S24">
            <v>48.947870000000002</v>
          </cell>
          <cell r="T24">
            <v>5.4100000000000002E-2</v>
          </cell>
          <cell r="U24">
            <v>43.67</v>
          </cell>
          <cell r="V24" t="str">
            <v>h</v>
          </cell>
          <cell r="W24">
            <v>157212</v>
          </cell>
          <cell r="AB24" t="str">
            <v>Ti</v>
          </cell>
          <cell r="AC24">
            <v>4.5060000000000002</v>
          </cell>
          <cell r="AD24" t="str">
            <v>22</v>
          </cell>
        </row>
        <row r="25">
          <cell r="C25" t="str">
            <v>V51(N,A)SC48</v>
          </cell>
          <cell r="D25">
            <v>2328</v>
          </cell>
          <cell r="E25">
            <v>3</v>
          </cell>
          <cell r="F25">
            <v>107</v>
          </cell>
          <cell r="H25" t="str">
            <v>Yes</v>
          </cell>
          <cell r="J25" t="str">
            <v>23-V-51</v>
          </cell>
          <cell r="K25" t="str">
            <v>(N,A)</v>
          </cell>
          <cell r="L25" t="str">
            <v>21-Sc-48</v>
          </cell>
          <cell r="M25" t="str">
            <v>23-V-51 (N,A)</v>
          </cell>
          <cell r="N25">
            <v>4.9000000000000004</v>
          </cell>
          <cell r="O25">
            <v>2.7</v>
          </cell>
          <cell r="P25">
            <v>4.9000000000000004</v>
          </cell>
          <cell r="Q25">
            <v>2.7</v>
          </cell>
          <cell r="R25">
            <v>50.941499999999998</v>
          </cell>
          <cell r="S25">
            <v>50.943959499999998</v>
          </cell>
          <cell r="T25">
            <v>0.99750000000000005</v>
          </cell>
          <cell r="U25">
            <v>43.67</v>
          </cell>
          <cell r="V25" t="str">
            <v>h</v>
          </cell>
          <cell r="W25">
            <v>157212</v>
          </cell>
          <cell r="AB25" t="str">
            <v>V</v>
          </cell>
          <cell r="AC25">
            <v>6</v>
          </cell>
          <cell r="AD25" t="str">
            <v>23</v>
          </cell>
        </row>
        <row r="26">
          <cell r="C26" t="str">
            <v>CR52(N,2N)CR51</v>
          </cell>
          <cell r="D26">
            <v>2431</v>
          </cell>
          <cell r="E26">
            <v>3</v>
          </cell>
          <cell r="F26">
            <v>16</v>
          </cell>
          <cell r="H26" t="str">
            <v>Yes</v>
          </cell>
          <cell r="J26" t="str">
            <v>24-Cr-52</v>
          </cell>
          <cell r="K26" t="str">
            <v>(N,2N)</v>
          </cell>
          <cell r="L26" t="str">
            <v>24-Cr-51</v>
          </cell>
          <cell r="M26" t="str">
            <v>24-Cr-52 (N,2N)</v>
          </cell>
          <cell r="N26">
            <v>0.8</v>
          </cell>
          <cell r="O26">
            <v>0.6</v>
          </cell>
          <cell r="P26">
            <v>10</v>
          </cell>
          <cell r="Q26">
            <v>0.6</v>
          </cell>
          <cell r="R26">
            <v>51.996099999999998</v>
          </cell>
          <cell r="S26">
            <v>51.940507500000002</v>
          </cell>
          <cell r="T26">
            <v>0.83789000000000002</v>
          </cell>
          <cell r="U26">
            <v>27.702500000000001</v>
          </cell>
          <cell r="V26" t="str">
            <v>d</v>
          </cell>
          <cell r="W26">
            <v>2393496</v>
          </cell>
          <cell r="AB26" t="str">
            <v>Cr</v>
          </cell>
          <cell r="AC26">
            <v>7.15</v>
          </cell>
          <cell r="AD26" t="str">
            <v>24</v>
          </cell>
        </row>
        <row r="27">
          <cell r="C27" t="str">
            <v>MN55(N,G)MN56</v>
          </cell>
          <cell r="D27">
            <v>2525</v>
          </cell>
          <cell r="E27">
            <v>3</v>
          </cell>
          <cell r="F27">
            <v>102</v>
          </cell>
          <cell r="H27" t="str">
            <v>No</v>
          </cell>
          <cell r="J27" t="str">
            <v>25-Mn-55</v>
          </cell>
          <cell r="K27" t="str">
            <v>(N,G)</v>
          </cell>
          <cell r="L27" t="str">
            <v>25-Mn-56</v>
          </cell>
          <cell r="M27" t="str">
            <v>25-Mn-55 (N,G)</v>
          </cell>
          <cell r="N27">
            <v>13.3</v>
          </cell>
          <cell r="O27">
            <v>14</v>
          </cell>
          <cell r="P27">
            <v>13.3</v>
          </cell>
          <cell r="Q27">
            <v>14</v>
          </cell>
          <cell r="R27">
            <v>54.938045000000002</v>
          </cell>
          <cell r="S27">
            <v>54.938045099999997</v>
          </cell>
          <cell r="T27">
            <v>1</v>
          </cell>
          <cell r="U27">
            <v>2.5789</v>
          </cell>
          <cell r="V27" t="str">
            <v>h</v>
          </cell>
          <cell r="W27">
            <v>9284.0399999999991</v>
          </cell>
          <cell r="AB27" t="str">
            <v>Mn</v>
          </cell>
          <cell r="AC27">
            <v>7.3</v>
          </cell>
          <cell r="AD27" t="str">
            <v>25</v>
          </cell>
        </row>
        <row r="28">
          <cell r="C28" t="str">
            <v>MN55(N,2N)MN54</v>
          </cell>
          <cell r="D28">
            <v>2525</v>
          </cell>
          <cell r="E28">
            <v>3</v>
          </cell>
          <cell r="F28">
            <v>16</v>
          </cell>
          <cell r="H28" t="str">
            <v>Yes</v>
          </cell>
          <cell r="J28" t="str">
            <v>25-Mn-55</v>
          </cell>
          <cell r="K28" t="str">
            <v>(N,2N)</v>
          </cell>
          <cell r="L28" t="str">
            <v>25-Mn-54</v>
          </cell>
          <cell r="M28" t="str">
            <v>25-Mn-55 (N,2N)</v>
          </cell>
          <cell r="N28">
            <v>13.3</v>
          </cell>
          <cell r="O28">
            <v>14</v>
          </cell>
          <cell r="P28">
            <v>10</v>
          </cell>
          <cell r="Q28">
            <v>14</v>
          </cell>
          <cell r="R28">
            <v>54.938045000000002</v>
          </cell>
          <cell r="S28">
            <v>54.938045099999997</v>
          </cell>
          <cell r="T28">
            <v>1</v>
          </cell>
          <cell r="U28">
            <v>312.12</v>
          </cell>
          <cell r="V28" t="str">
            <v>d</v>
          </cell>
          <cell r="W28">
            <v>26967168</v>
          </cell>
          <cell r="AB28" t="str">
            <v>Mn</v>
          </cell>
          <cell r="AC28">
            <v>7.3</v>
          </cell>
          <cell r="AD28" t="str">
            <v>25</v>
          </cell>
        </row>
        <row r="29">
          <cell r="C29" t="str">
            <v>FE54(N,2N)FE53</v>
          </cell>
          <cell r="D29">
            <v>2625</v>
          </cell>
          <cell r="E29">
            <v>3</v>
          </cell>
          <cell r="F29">
            <v>16</v>
          </cell>
          <cell r="H29" t="str">
            <v>Yes</v>
          </cell>
          <cell r="J29" t="str">
            <v>26-Fe-54</v>
          </cell>
          <cell r="K29" t="str">
            <v>(N,2N)</v>
          </cell>
          <cell r="L29" t="str">
            <v>26-Fe-53</v>
          </cell>
          <cell r="M29" t="str">
            <v>26-Fe-54 (N,2N)</v>
          </cell>
          <cell r="N29">
            <v>2.2999999999999998</v>
          </cell>
          <cell r="O29">
            <v>1.3</v>
          </cell>
          <cell r="P29">
            <v>2.2999999999999998</v>
          </cell>
          <cell r="Q29">
            <v>1.3</v>
          </cell>
          <cell r="R29">
            <v>55.844999999999999</v>
          </cell>
          <cell r="S29">
            <v>53.939610500000001</v>
          </cell>
          <cell r="T29">
            <v>5.8450000000000002E-2</v>
          </cell>
          <cell r="U29">
            <v>8.51</v>
          </cell>
          <cell r="V29" t="str">
            <v>m</v>
          </cell>
          <cell r="W29">
            <v>510.59999999999997</v>
          </cell>
          <cell r="AB29" t="str">
            <v>Fe</v>
          </cell>
          <cell r="AC29">
            <v>7.87</v>
          </cell>
          <cell r="AD29" t="str">
            <v>26</v>
          </cell>
        </row>
        <row r="30">
          <cell r="C30" t="str">
            <v>FE54(N,P)MN54</v>
          </cell>
          <cell r="D30">
            <v>2625</v>
          </cell>
          <cell r="E30">
            <v>3</v>
          </cell>
          <cell r="F30">
            <v>103</v>
          </cell>
          <cell r="H30" t="str">
            <v>Yes</v>
          </cell>
          <cell r="J30" t="str">
            <v>26-Fe-54</v>
          </cell>
          <cell r="K30" t="str">
            <v>(N,P)</v>
          </cell>
          <cell r="L30" t="str">
            <v>25-Mn-54</v>
          </cell>
          <cell r="M30" t="str">
            <v>26-Fe-54 (N,P)</v>
          </cell>
          <cell r="N30">
            <v>2.2999999999999998</v>
          </cell>
          <cell r="O30">
            <v>1.3</v>
          </cell>
          <cell r="P30">
            <v>10</v>
          </cell>
          <cell r="Q30">
            <v>1.3</v>
          </cell>
          <cell r="R30">
            <v>55.844999999999999</v>
          </cell>
          <cell r="S30">
            <v>53.939610500000001</v>
          </cell>
          <cell r="T30">
            <v>5.8450000000000002E-2</v>
          </cell>
          <cell r="U30">
            <v>312.12</v>
          </cell>
          <cell r="V30" t="str">
            <v>d</v>
          </cell>
          <cell r="W30">
            <v>26967168</v>
          </cell>
          <cell r="AB30" t="str">
            <v>Fe</v>
          </cell>
          <cell r="AC30">
            <v>7.87</v>
          </cell>
          <cell r="AD30" t="str">
            <v>26</v>
          </cell>
        </row>
        <row r="31">
          <cell r="C31" t="str">
            <v>FE54(N,A)CR51</v>
          </cell>
          <cell r="D31">
            <v>2625</v>
          </cell>
          <cell r="E31">
            <v>3</v>
          </cell>
          <cell r="F31">
            <v>107</v>
          </cell>
          <cell r="H31" t="str">
            <v>Yes</v>
          </cell>
          <cell r="J31" t="str">
            <v>26-Fe-54</v>
          </cell>
          <cell r="K31" t="str">
            <v>(N,A)</v>
          </cell>
          <cell r="L31" t="str">
            <v>24-Cr-51</v>
          </cell>
          <cell r="M31" t="str">
            <v>26-Fe-54 (N,A)</v>
          </cell>
          <cell r="N31">
            <v>2.2999999999999998</v>
          </cell>
          <cell r="O31">
            <v>1.3</v>
          </cell>
          <cell r="P31">
            <v>10</v>
          </cell>
          <cell r="Q31">
            <v>1.3</v>
          </cell>
          <cell r="R31">
            <v>55.844999999999999</v>
          </cell>
          <cell r="S31">
            <v>53.939610500000001</v>
          </cell>
          <cell r="T31">
            <v>5.8450000000000002E-2</v>
          </cell>
          <cell r="U31">
            <v>27.702500000000001</v>
          </cell>
          <cell r="V31" t="str">
            <v>d</v>
          </cell>
          <cell r="W31">
            <v>2393496</v>
          </cell>
          <cell r="AB31" t="str">
            <v>Fe</v>
          </cell>
          <cell r="AC31">
            <v>7.87</v>
          </cell>
          <cell r="AD31" t="str">
            <v>26</v>
          </cell>
        </row>
        <row r="32">
          <cell r="C32" t="str">
            <v>FE56(N,P)MN56</v>
          </cell>
          <cell r="D32">
            <v>2631</v>
          </cell>
          <cell r="E32">
            <v>3</v>
          </cell>
          <cell r="F32">
            <v>103</v>
          </cell>
          <cell r="H32" t="str">
            <v>Yes</v>
          </cell>
          <cell r="J32" t="str">
            <v>26-Fe-56</v>
          </cell>
          <cell r="K32" t="str">
            <v>(N,P)</v>
          </cell>
          <cell r="L32" t="str">
            <v>25-Mn-56</v>
          </cell>
          <cell r="M32" t="str">
            <v>26-Fe-56 (N,P)</v>
          </cell>
          <cell r="N32">
            <v>2.8</v>
          </cell>
          <cell r="O32">
            <v>1.4</v>
          </cell>
          <cell r="P32">
            <v>2.8</v>
          </cell>
          <cell r="Q32">
            <v>1.4</v>
          </cell>
          <cell r="R32">
            <v>55.844999999999999</v>
          </cell>
          <cell r="S32">
            <v>55.934937499999997</v>
          </cell>
          <cell r="T32">
            <v>0.91754000000000002</v>
          </cell>
          <cell r="U32">
            <v>2.5789</v>
          </cell>
          <cell r="V32" t="str">
            <v>h</v>
          </cell>
          <cell r="W32">
            <v>9284.0399999999991</v>
          </cell>
          <cell r="AB32" t="str">
            <v>Fe</v>
          </cell>
          <cell r="AC32">
            <v>7.87</v>
          </cell>
          <cell r="AD32" t="str">
            <v>26</v>
          </cell>
        </row>
        <row r="33">
          <cell r="C33" t="str">
            <v>FE58(N,G)FE59</v>
          </cell>
          <cell r="D33">
            <v>2637</v>
          </cell>
          <cell r="E33">
            <v>3</v>
          </cell>
          <cell r="F33">
            <v>102</v>
          </cell>
          <cell r="H33" t="str">
            <v>No</v>
          </cell>
          <cell r="J33" t="str">
            <v>26-Fe-58</v>
          </cell>
          <cell r="K33" t="str">
            <v>(N,G)</v>
          </cell>
          <cell r="L33" t="str">
            <v>26-Fe-59</v>
          </cell>
          <cell r="M33" t="str">
            <v>26-Fe-58 (N,G)</v>
          </cell>
          <cell r="N33">
            <v>1.3</v>
          </cell>
          <cell r="O33">
            <v>1.3</v>
          </cell>
          <cell r="P33">
            <v>13</v>
          </cell>
          <cell r="Q33">
            <v>6</v>
          </cell>
          <cell r="R33">
            <v>55.844999999999999</v>
          </cell>
          <cell r="S33">
            <v>57.933275600000002</v>
          </cell>
          <cell r="T33">
            <v>2.82E-3</v>
          </cell>
          <cell r="U33">
            <v>44.494999999999997</v>
          </cell>
          <cell r="V33" t="str">
            <v>d</v>
          </cell>
          <cell r="W33">
            <v>3844368</v>
          </cell>
          <cell r="AB33" t="str">
            <v>Fe</v>
          </cell>
          <cell r="AC33">
            <v>7.87</v>
          </cell>
          <cell r="AD33" t="str">
            <v>26</v>
          </cell>
        </row>
        <row r="34">
          <cell r="C34" t="str">
            <v>CO59(N,2N)CO58</v>
          </cell>
          <cell r="D34">
            <v>2725</v>
          </cell>
          <cell r="E34">
            <v>3</v>
          </cell>
          <cell r="F34">
            <v>16</v>
          </cell>
          <cell r="H34" t="str">
            <v>Yes</v>
          </cell>
          <cell r="J34" t="str">
            <v>27-Co-59</v>
          </cell>
          <cell r="K34" t="str">
            <v>(N,2N)</v>
          </cell>
          <cell r="L34" t="str">
            <v>27-Co-58</v>
          </cell>
          <cell r="M34" t="str">
            <v>27-Co-59 (N,2N)</v>
          </cell>
          <cell r="N34">
            <v>37.200000000000003</v>
          </cell>
          <cell r="O34">
            <v>74</v>
          </cell>
          <cell r="P34">
            <v>1900</v>
          </cell>
          <cell r="Q34">
            <v>7000</v>
          </cell>
          <cell r="R34">
            <v>58.933194999999998</v>
          </cell>
          <cell r="S34">
            <v>58.933194999999998</v>
          </cell>
          <cell r="T34">
            <v>1</v>
          </cell>
          <cell r="U34">
            <v>70.86</v>
          </cell>
          <cell r="V34" t="str">
            <v>d</v>
          </cell>
          <cell r="W34">
            <v>6122304</v>
          </cell>
          <cell r="AB34" t="str">
            <v>Co</v>
          </cell>
          <cell r="AC34">
            <v>8.86</v>
          </cell>
          <cell r="AD34" t="str">
            <v>27</v>
          </cell>
        </row>
        <row r="35">
          <cell r="C35" t="str">
            <v>CO59(N,3N)CO57</v>
          </cell>
          <cell r="D35">
            <v>2725</v>
          </cell>
          <cell r="E35">
            <v>3</v>
          </cell>
          <cell r="F35">
            <v>17</v>
          </cell>
          <cell r="H35" t="str">
            <v>Yes</v>
          </cell>
          <cell r="J35" t="str">
            <v>27-Co-59</v>
          </cell>
          <cell r="K35" t="str">
            <v>(N,3N)</v>
          </cell>
          <cell r="L35" t="str">
            <v>27-Co-57</v>
          </cell>
          <cell r="M35" t="str">
            <v>27-Co-59 (N,3N)</v>
          </cell>
          <cell r="N35">
            <v>37.200000000000003</v>
          </cell>
          <cell r="O35">
            <v>74</v>
          </cell>
          <cell r="P35">
            <v>37.200000000000003</v>
          </cell>
          <cell r="Q35">
            <v>74</v>
          </cell>
          <cell r="R35">
            <v>58.933194999999998</v>
          </cell>
          <cell r="S35">
            <v>58.933194999999998</v>
          </cell>
          <cell r="T35">
            <v>1</v>
          </cell>
          <cell r="U35">
            <v>271.74</v>
          </cell>
          <cell r="V35" t="str">
            <v>d</v>
          </cell>
          <cell r="W35">
            <v>23478336</v>
          </cell>
          <cell r="AB35" t="str">
            <v>Co</v>
          </cell>
          <cell r="AC35">
            <v>8.86</v>
          </cell>
          <cell r="AD35" t="str">
            <v>27</v>
          </cell>
        </row>
        <row r="36">
          <cell r="C36" t="str">
            <v>CO59(N,G)CO60</v>
          </cell>
          <cell r="D36">
            <v>2725</v>
          </cell>
          <cell r="E36">
            <v>3</v>
          </cell>
          <cell r="F36">
            <v>102</v>
          </cell>
          <cell r="H36" t="str">
            <v>No</v>
          </cell>
          <cell r="J36" t="str">
            <v>27-Co-59</v>
          </cell>
          <cell r="K36" t="str">
            <v>(N,G)</v>
          </cell>
          <cell r="L36" t="str">
            <v>27-Co-60</v>
          </cell>
          <cell r="M36" t="str">
            <v>27-Co-59 (N,G)</v>
          </cell>
          <cell r="N36">
            <v>37.200000000000003</v>
          </cell>
          <cell r="O36">
            <v>74</v>
          </cell>
          <cell r="P36">
            <v>2</v>
          </cell>
          <cell r="Q36">
            <v>4.3</v>
          </cell>
          <cell r="R36">
            <v>58.933194999999998</v>
          </cell>
          <cell r="S36">
            <v>58.933194999999998</v>
          </cell>
          <cell r="T36">
            <v>1</v>
          </cell>
          <cell r="U36">
            <v>1925.28</v>
          </cell>
          <cell r="V36" t="str">
            <v>d</v>
          </cell>
          <cell r="W36">
            <v>166344192</v>
          </cell>
          <cell r="AB36" t="str">
            <v>Co</v>
          </cell>
          <cell r="AC36">
            <v>8.86</v>
          </cell>
          <cell r="AD36" t="str">
            <v>27</v>
          </cell>
        </row>
        <row r="37">
          <cell r="C37" t="str">
            <v>CO59(N,P)FE59</v>
          </cell>
          <cell r="D37">
            <v>2725</v>
          </cell>
          <cell r="E37">
            <v>3</v>
          </cell>
          <cell r="F37">
            <v>103</v>
          </cell>
          <cell r="H37" t="str">
            <v>Yes</v>
          </cell>
          <cell r="J37" t="str">
            <v>27-Co-59</v>
          </cell>
          <cell r="K37" t="str">
            <v>(N,P)</v>
          </cell>
          <cell r="L37" t="str">
            <v>26-Fe-59</v>
          </cell>
          <cell r="M37" t="str">
            <v>27-Co-59 (N,P)</v>
          </cell>
          <cell r="N37">
            <v>37.200000000000003</v>
          </cell>
          <cell r="O37">
            <v>74</v>
          </cell>
          <cell r="P37">
            <v>13</v>
          </cell>
          <cell r="Q37">
            <v>6</v>
          </cell>
          <cell r="R37">
            <v>58.933194999999998</v>
          </cell>
          <cell r="S37">
            <v>58.933194999999998</v>
          </cell>
          <cell r="T37">
            <v>1</v>
          </cell>
          <cell r="U37">
            <v>44.494999999999997</v>
          </cell>
          <cell r="V37" t="str">
            <v>d</v>
          </cell>
          <cell r="W37">
            <v>3844368</v>
          </cell>
          <cell r="AB37" t="str">
            <v>Co</v>
          </cell>
          <cell r="AC37">
            <v>8.86</v>
          </cell>
          <cell r="AD37" t="str">
            <v>27</v>
          </cell>
        </row>
        <row r="38">
          <cell r="C38" t="str">
            <v>CO59(N,A)MN56</v>
          </cell>
          <cell r="D38">
            <v>2725</v>
          </cell>
          <cell r="E38">
            <v>3</v>
          </cell>
          <cell r="F38">
            <v>107</v>
          </cell>
          <cell r="H38" t="str">
            <v>Yes</v>
          </cell>
          <cell r="J38" t="str">
            <v>27-Co-59</v>
          </cell>
          <cell r="K38" t="str">
            <v>(N,A)</v>
          </cell>
          <cell r="L38" t="str">
            <v>25-Mn-56</v>
          </cell>
          <cell r="M38" t="str">
            <v>27-Co-59 (N,A)</v>
          </cell>
          <cell r="N38">
            <v>37.200000000000003</v>
          </cell>
          <cell r="O38">
            <v>74</v>
          </cell>
          <cell r="P38">
            <v>37.200000000000003</v>
          </cell>
          <cell r="Q38">
            <v>74</v>
          </cell>
          <cell r="R38">
            <v>58.933194999999998</v>
          </cell>
          <cell r="S38">
            <v>58.933194999999998</v>
          </cell>
          <cell r="T38">
            <v>1</v>
          </cell>
          <cell r="U38">
            <v>2.5789</v>
          </cell>
          <cell r="V38" t="str">
            <v>h</v>
          </cell>
          <cell r="W38">
            <v>9284.0399999999991</v>
          </cell>
          <cell r="AB38" t="str">
            <v>Co</v>
          </cell>
          <cell r="AC38">
            <v>8.86</v>
          </cell>
          <cell r="AD38" t="str">
            <v>27</v>
          </cell>
        </row>
        <row r="39">
          <cell r="C39" t="str">
            <v>NI58(N,2N)NI57</v>
          </cell>
          <cell r="D39">
            <v>2825</v>
          </cell>
          <cell r="E39">
            <v>3</v>
          </cell>
          <cell r="F39">
            <v>16</v>
          </cell>
          <cell r="H39" t="str">
            <v>Yes</v>
          </cell>
          <cell r="J39" t="str">
            <v>28-Ni-58</v>
          </cell>
          <cell r="K39" t="str">
            <v>(N,2N)</v>
          </cell>
          <cell r="L39" t="str">
            <v>28-Ni-57</v>
          </cell>
          <cell r="M39" t="str">
            <v>28-Ni-58 (N,2N)</v>
          </cell>
          <cell r="N39">
            <v>4.5999999999999996</v>
          </cell>
          <cell r="O39">
            <v>2.2999999999999998</v>
          </cell>
          <cell r="P39">
            <v>4.5999999999999996</v>
          </cell>
          <cell r="Q39">
            <v>2.2999999999999998</v>
          </cell>
          <cell r="R39">
            <v>58.693399999999997</v>
          </cell>
          <cell r="S39">
            <v>57.935342900000002</v>
          </cell>
          <cell r="T39">
            <v>0.68076899999999996</v>
          </cell>
          <cell r="U39">
            <v>35.6</v>
          </cell>
          <cell r="V39" t="str">
            <v>h</v>
          </cell>
          <cell r="W39">
            <v>128160</v>
          </cell>
          <cell r="AB39" t="str">
            <v>Ni</v>
          </cell>
          <cell r="AC39">
            <v>8.9</v>
          </cell>
          <cell r="AD39" t="str">
            <v>28</v>
          </cell>
        </row>
        <row r="40">
          <cell r="C40" t="str">
            <v>NI58(N,P)CO58</v>
          </cell>
          <cell r="D40">
            <v>2825</v>
          </cell>
          <cell r="E40">
            <v>3</v>
          </cell>
          <cell r="F40">
            <v>103</v>
          </cell>
          <cell r="H40" t="str">
            <v>Yes</v>
          </cell>
          <cell r="J40" t="str">
            <v>28-Ni-58</v>
          </cell>
          <cell r="K40" t="str">
            <v>(N,P)</v>
          </cell>
          <cell r="L40" t="str">
            <v>27-Co-58</v>
          </cell>
          <cell r="M40" t="str">
            <v>28-Ni-58 (N,P)</v>
          </cell>
          <cell r="N40">
            <v>4.5999999999999996</v>
          </cell>
          <cell r="O40">
            <v>2.2999999999999998</v>
          </cell>
          <cell r="P40">
            <v>1900</v>
          </cell>
          <cell r="Q40">
            <v>7000</v>
          </cell>
          <cell r="R40">
            <v>58.693399999999997</v>
          </cell>
          <cell r="S40">
            <v>57.935342900000002</v>
          </cell>
          <cell r="T40">
            <v>0.68076899999999996</v>
          </cell>
          <cell r="U40">
            <v>70.86</v>
          </cell>
          <cell r="V40" t="str">
            <v>d</v>
          </cell>
          <cell r="W40">
            <v>6122304</v>
          </cell>
          <cell r="AB40" t="str">
            <v>Ni</v>
          </cell>
          <cell r="AC40">
            <v>8.9</v>
          </cell>
          <cell r="AD40" t="str">
            <v>28</v>
          </cell>
        </row>
        <row r="41">
          <cell r="C41" t="str">
            <v>NI60(N,P)CO60</v>
          </cell>
          <cell r="D41">
            <v>2831</v>
          </cell>
          <cell r="E41">
            <v>3</v>
          </cell>
          <cell r="F41">
            <v>103</v>
          </cell>
          <cell r="H41" t="str">
            <v>Yes</v>
          </cell>
          <cell r="J41" t="str">
            <v>28-Ni-60</v>
          </cell>
          <cell r="K41" t="str">
            <v>(N,P)</v>
          </cell>
          <cell r="L41" t="str">
            <v>27-Co-60</v>
          </cell>
          <cell r="M41" t="str">
            <v>28-Ni-60 (N,P)</v>
          </cell>
          <cell r="N41">
            <v>2.9</v>
          </cell>
          <cell r="O41">
            <v>1.5</v>
          </cell>
          <cell r="P41">
            <v>2</v>
          </cell>
          <cell r="Q41">
            <v>4.3</v>
          </cell>
          <cell r="R41">
            <v>58.693399999999997</v>
          </cell>
          <cell r="S41">
            <v>59.930786400000002</v>
          </cell>
          <cell r="T41">
            <v>0.26223099999999999</v>
          </cell>
          <cell r="U41">
            <v>1925.28</v>
          </cell>
          <cell r="V41" t="str">
            <v>d</v>
          </cell>
          <cell r="W41">
            <v>166344192</v>
          </cell>
          <cell r="AB41" t="str">
            <v>Ni</v>
          </cell>
          <cell r="AC41">
            <v>8.9</v>
          </cell>
          <cell r="AD41" t="str">
            <v>28</v>
          </cell>
        </row>
        <row r="42">
          <cell r="C42" t="str">
            <v>CU63(N,2N)CU62</v>
          </cell>
          <cell r="D42">
            <v>2925</v>
          </cell>
          <cell r="E42">
            <v>3</v>
          </cell>
          <cell r="F42">
            <v>16</v>
          </cell>
          <cell r="H42" t="str">
            <v>Yes</v>
          </cell>
          <cell r="J42" t="str">
            <v>29-Cu-63</v>
          </cell>
          <cell r="K42" t="str">
            <v>(N,2N)</v>
          </cell>
          <cell r="L42" t="str">
            <v>29-Cu-62</v>
          </cell>
          <cell r="M42" t="str">
            <v>29-Cu-63 (N,2N)</v>
          </cell>
          <cell r="N42">
            <v>4.5</v>
          </cell>
          <cell r="O42">
            <v>5</v>
          </cell>
          <cell r="P42">
            <v>4.5</v>
          </cell>
          <cell r="Q42">
            <v>5</v>
          </cell>
          <cell r="R42">
            <v>63.545999999999999</v>
          </cell>
          <cell r="S42">
            <v>62.9295975</v>
          </cell>
          <cell r="T42">
            <v>0.6915</v>
          </cell>
          <cell r="U42">
            <v>9.67</v>
          </cell>
          <cell r="V42" t="str">
            <v>m</v>
          </cell>
          <cell r="W42">
            <v>580.20000000000005</v>
          </cell>
          <cell r="AB42" t="str">
            <v>Cu</v>
          </cell>
          <cell r="AC42">
            <v>8.9600000000000009</v>
          </cell>
          <cell r="AD42" t="str">
            <v>29</v>
          </cell>
        </row>
        <row r="43">
          <cell r="C43" t="str">
            <v>CU63(N,G)CU64</v>
          </cell>
          <cell r="D43">
            <v>2925</v>
          </cell>
          <cell r="E43">
            <v>3</v>
          </cell>
          <cell r="F43">
            <v>102</v>
          </cell>
          <cell r="H43" t="str">
            <v>No</v>
          </cell>
          <cell r="J43" t="str">
            <v>29-Cu-63</v>
          </cell>
          <cell r="K43" t="str">
            <v>(N,G)</v>
          </cell>
          <cell r="L43" t="str">
            <v>29-Cu-64</v>
          </cell>
          <cell r="M43" t="str">
            <v>29-Cu-63 (N,G)</v>
          </cell>
          <cell r="N43">
            <v>4.5</v>
          </cell>
          <cell r="O43">
            <v>5</v>
          </cell>
          <cell r="P43">
            <v>270</v>
          </cell>
          <cell r="Q43">
            <v>5</v>
          </cell>
          <cell r="R43">
            <v>63.545999999999999</v>
          </cell>
          <cell r="S43">
            <v>62.9295975</v>
          </cell>
          <cell r="T43">
            <v>0.6915</v>
          </cell>
          <cell r="U43">
            <v>12.7</v>
          </cell>
          <cell r="V43" t="str">
            <v>h</v>
          </cell>
          <cell r="W43">
            <v>45720</v>
          </cell>
          <cell r="AB43" t="str">
            <v>Cu</v>
          </cell>
          <cell r="AC43">
            <v>8.9600000000000009</v>
          </cell>
          <cell r="AD43" t="str">
            <v>29</v>
          </cell>
        </row>
        <row r="44">
          <cell r="C44" t="str">
            <v>CU63(N,A)CO60</v>
          </cell>
          <cell r="D44">
            <v>2925</v>
          </cell>
          <cell r="E44">
            <v>3</v>
          </cell>
          <cell r="F44">
            <v>107</v>
          </cell>
          <cell r="H44" t="str">
            <v>Yes</v>
          </cell>
          <cell r="J44" t="str">
            <v>29-Cu-63</v>
          </cell>
          <cell r="K44" t="str">
            <v>(N,A)</v>
          </cell>
          <cell r="L44" t="str">
            <v>27-Co-60</v>
          </cell>
          <cell r="M44" t="str">
            <v>29-Cu-63 (N,A)</v>
          </cell>
          <cell r="N44">
            <v>4.5</v>
          </cell>
          <cell r="O44">
            <v>5</v>
          </cell>
          <cell r="P44">
            <v>2</v>
          </cell>
          <cell r="Q44">
            <v>4.3</v>
          </cell>
          <cell r="R44">
            <v>63.545999999999999</v>
          </cell>
          <cell r="S44">
            <v>62.9295975</v>
          </cell>
          <cell r="T44">
            <v>0.6915</v>
          </cell>
          <cell r="U44">
            <v>1925.28</v>
          </cell>
          <cell r="V44" t="str">
            <v>d</v>
          </cell>
          <cell r="W44">
            <v>166344192</v>
          </cell>
          <cell r="AB44" t="str">
            <v>Cu</v>
          </cell>
          <cell r="AC44">
            <v>8.9600000000000009</v>
          </cell>
          <cell r="AD44" t="str">
            <v>29</v>
          </cell>
        </row>
        <row r="45">
          <cell r="C45" t="str">
            <v>CU65(N,2N)CU64</v>
          </cell>
          <cell r="D45">
            <v>2931</v>
          </cell>
          <cell r="E45">
            <v>3</v>
          </cell>
          <cell r="F45">
            <v>16</v>
          </cell>
          <cell r="H45" t="str">
            <v>Yes</v>
          </cell>
          <cell r="J45" t="str">
            <v>29-Cu-65</v>
          </cell>
          <cell r="K45" t="str">
            <v>(N,2N)</v>
          </cell>
          <cell r="L45" t="str">
            <v>29-Cu-64</v>
          </cell>
          <cell r="M45" t="str">
            <v>29-Cu-65 (N,2N)</v>
          </cell>
          <cell r="N45">
            <v>2.17</v>
          </cell>
          <cell r="O45">
            <v>2.2000000000000002</v>
          </cell>
          <cell r="P45">
            <v>270</v>
          </cell>
          <cell r="Q45">
            <v>2.2000000000000002</v>
          </cell>
          <cell r="R45">
            <v>63.545999999999999</v>
          </cell>
          <cell r="S45">
            <v>64.927789500000003</v>
          </cell>
          <cell r="T45">
            <v>0.3085</v>
          </cell>
          <cell r="U45">
            <v>12.7</v>
          </cell>
          <cell r="V45" t="str">
            <v>h</v>
          </cell>
          <cell r="W45">
            <v>45720</v>
          </cell>
          <cell r="AB45" t="str">
            <v>Cu</v>
          </cell>
          <cell r="AC45">
            <v>8.9600000000000009</v>
          </cell>
          <cell r="AD45" t="str">
            <v>29</v>
          </cell>
        </row>
        <row r="46">
          <cell r="C46" t="str">
            <v>ZN64(N,P)CU64</v>
          </cell>
          <cell r="D46">
            <v>3025</v>
          </cell>
          <cell r="E46">
            <v>3</v>
          </cell>
          <cell r="F46">
            <v>103</v>
          </cell>
          <cell r="H46" t="str">
            <v>Yes</v>
          </cell>
          <cell r="J46" t="str">
            <v>30-Zn-64</v>
          </cell>
          <cell r="K46" t="str">
            <v>(N,P)</v>
          </cell>
          <cell r="L46" t="str">
            <v>29-Cu-64</v>
          </cell>
          <cell r="M46" t="str">
            <v>30-Zn-64 (N,P)</v>
          </cell>
          <cell r="N46">
            <v>0.74002299999999999</v>
          </cell>
          <cell r="O46">
            <v>1.4</v>
          </cell>
          <cell r="P46">
            <v>270</v>
          </cell>
          <cell r="Q46">
            <v>1.4</v>
          </cell>
          <cell r="R46">
            <v>65.38</v>
          </cell>
          <cell r="S46">
            <v>63.929142200000001</v>
          </cell>
          <cell r="T46">
            <v>0.48268</v>
          </cell>
          <cell r="U46">
            <v>12.7</v>
          </cell>
          <cell r="V46" t="str">
            <v>h</v>
          </cell>
          <cell r="W46">
            <v>45720</v>
          </cell>
          <cell r="AB46" t="str">
            <v>Zn</v>
          </cell>
          <cell r="AC46">
            <v>7.14</v>
          </cell>
          <cell r="AD46" t="str">
            <v>30</v>
          </cell>
        </row>
        <row r="47">
          <cell r="C47" t="str">
            <v>ZN67(N,P)CU67</v>
          </cell>
          <cell r="D47">
            <v>3034</v>
          </cell>
          <cell r="E47">
            <v>3</v>
          </cell>
          <cell r="F47">
            <v>103</v>
          </cell>
          <cell r="H47" t="str">
            <v>No</v>
          </cell>
          <cell r="J47" t="str">
            <v>30-Zn-67</v>
          </cell>
          <cell r="K47" t="str">
            <v>(N,P)</v>
          </cell>
          <cell r="L47" t="str">
            <v>29-Cu-67</v>
          </cell>
          <cell r="M47" t="str">
            <v>30-Zn-67 (N,P)</v>
          </cell>
          <cell r="N47">
            <v>6.9004000000000003</v>
          </cell>
          <cell r="O47">
            <v>25</v>
          </cell>
          <cell r="P47">
            <v>6.9004000000000003</v>
          </cell>
          <cell r="Q47">
            <v>25</v>
          </cell>
          <cell r="R47">
            <v>65.38</v>
          </cell>
          <cell r="S47">
            <v>66.927127299999995</v>
          </cell>
          <cell r="T47">
            <v>4.1020000000000001E-2</v>
          </cell>
          <cell r="U47">
            <v>61.83</v>
          </cell>
          <cell r="V47" t="str">
            <v>h</v>
          </cell>
          <cell r="W47">
            <v>222588</v>
          </cell>
          <cell r="AB47" t="str">
            <v>Zn</v>
          </cell>
          <cell r="AC47">
            <v>7.14</v>
          </cell>
          <cell r="AD47">
            <v>30</v>
          </cell>
        </row>
        <row r="48">
          <cell r="C48" t="str">
            <v>AS75(N,2N)AS74</v>
          </cell>
          <cell r="D48">
            <v>3325</v>
          </cell>
          <cell r="E48">
            <v>3</v>
          </cell>
          <cell r="F48">
            <v>16</v>
          </cell>
          <cell r="H48" t="str">
            <v>Yes</v>
          </cell>
          <cell r="J48" t="str">
            <v>33-As-75</v>
          </cell>
          <cell r="K48" t="str">
            <v>(N,2N)</v>
          </cell>
          <cell r="L48" t="str">
            <v>33-As-74</v>
          </cell>
          <cell r="M48" t="str">
            <v>33-As-75 (N,2N)</v>
          </cell>
          <cell r="N48">
            <v>4</v>
          </cell>
          <cell r="O48">
            <v>61</v>
          </cell>
          <cell r="P48">
            <v>4</v>
          </cell>
          <cell r="Q48">
            <v>61</v>
          </cell>
          <cell r="R48">
            <v>74.921599999999998</v>
          </cell>
          <cell r="S48">
            <v>74.921596500000007</v>
          </cell>
          <cell r="T48">
            <v>1</v>
          </cell>
          <cell r="U48">
            <v>17.77</v>
          </cell>
          <cell r="V48" t="str">
            <v>d</v>
          </cell>
          <cell r="W48">
            <v>1535328</v>
          </cell>
          <cell r="AB48" t="str">
            <v>As</v>
          </cell>
          <cell r="AC48">
            <v>5.7779999999999996</v>
          </cell>
          <cell r="AD48" t="str">
            <v>33</v>
          </cell>
        </row>
        <row r="49">
          <cell r="C49" t="str">
            <v>Y89(N,2N)Y88</v>
          </cell>
          <cell r="D49">
            <v>3925</v>
          </cell>
          <cell r="E49">
            <v>3</v>
          </cell>
          <cell r="F49">
            <v>16</v>
          </cell>
          <cell r="H49" t="str">
            <v>Yes</v>
          </cell>
          <cell r="J49" t="str">
            <v>39-Y-89</v>
          </cell>
          <cell r="K49" t="str">
            <v>(N,2N)</v>
          </cell>
          <cell r="L49" t="str">
            <v>39-Y-88</v>
          </cell>
          <cell r="M49" t="str">
            <v>39-Y-89 (N,2N)</v>
          </cell>
          <cell r="N49">
            <v>1.2509999999999999</v>
          </cell>
          <cell r="O49">
            <v>1.006</v>
          </cell>
          <cell r="P49">
            <v>1.2509999999999999</v>
          </cell>
          <cell r="Q49">
            <v>1.006</v>
          </cell>
          <cell r="R49">
            <v>88.905850000000001</v>
          </cell>
          <cell r="S49">
            <v>88.905848300000002</v>
          </cell>
          <cell r="T49">
            <v>1</v>
          </cell>
          <cell r="U49">
            <v>106.616</v>
          </cell>
          <cell r="V49" t="str">
            <v>d</v>
          </cell>
          <cell r="W49">
            <v>9211622.4000000004</v>
          </cell>
          <cell r="AB49" t="str">
            <v>Y</v>
          </cell>
          <cell r="AC49">
            <v>4.4690000000000003</v>
          </cell>
          <cell r="AD49" t="str">
            <v>39</v>
          </cell>
        </row>
        <row r="50">
          <cell r="C50" t="str">
            <v>ZR90(N,2N)ZR89</v>
          </cell>
          <cell r="D50">
            <v>4025</v>
          </cell>
          <cell r="E50">
            <v>3</v>
          </cell>
          <cell r="F50">
            <v>16</v>
          </cell>
          <cell r="H50" t="str">
            <v>Yes</v>
          </cell>
          <cell r="J50" t="str">
            <v>40-Zr-90</v>
          </cell>
          <cell r="K50" t="str">
            <v>(N,2N)</v>
          </cell>
          <cell r="L50" t="str">
            <v>40-Zr-89</v>
          </cell>
          <cell r="M50" t="str">
            <v>40-Zr-90 (N,2N)</v>
          </cell>
          <cell r="N50">
            <v>1.4E-2</v>
          </cell>
          <cell r="O50">
            <v>0.2</v>
          </cell>
          <cell r="P50">
            <v>1.4E-2</v>
          </cell>
          <cell r="Q50">
            <v>0.2</v>
          </cell>
          <cell r="R50">
            <v>91.224000000000004</v>
          </cell>
          <cell r="S50">
            <v>89.9047044</v>
          </cell>
          <cell r="T50">
            <v>0.51449999999999996</v>
          </cell>
          <cell r="U50">
            <v>78.41</v>
          </cell>
          <cell r="V50" t="str">
            <v>h</v>
          </cell>
          <cell r="W50">
            <v>282276</v>
          </cell>
          <cell r="AB50" t="str">
            <v>Zr</v>
          </cell>
          <cell r="AC50">
            <v>6.52</v>
          </cell>
          <cell r="AD50" t="str">
            <v>40</v>
          </cell>
        </row>
        <row r="51">
          <cell r="C51" t="str">
            <v>NB93(N,N')NB93M</v>
          </cell>
          <cell r="D51">
            <v>4125</v>
          </cell>
          <cell r="E51">
            <v>10</v>
          </cell>
          <cell r="F51">
            <v>4</v>
          </cell>
          <cell r="H51" t="str">
            <v>Yes</v>
          </cell>
          <cell r="J51" t="str">
            <v>41-Nb-93</v>
          </cell>
          <cell r="K51" t="str">
            <v>(N,N')</v>
          </cell>
          <cell r="L51" t="str">
            <v>41-Nb-93m</v>
          </cell>
          <cell r="M51" t="str">
            <v>41-Nb-93 (N,N')</v>
          </cell>
          <cell r="N51">
            <v>1.1000000000000001</v>
          </cell>
          <cell r="O51">
            <v>8.5</v>
          </cell>
          <cell r="P51">
            <v>0.9</v>
          </cell>
          <cell r="Q51">
            <v>6.2</v>
          </cell>
          <cell r="R51">
            <v>92.906379999999999</v>
          </cell>
          <cell r="S51">
            <v>92.906378099999998</v>
          </cell>
          <cell r="T51">
            <v>1</v>
          </cell>
          <cell r="U51">
            <v>16.13</v>
          </cell>
          <cell r="V51" t="str">
            <v>y</v>
          </cell>
          <cell r="W51">
            <v>509024087.99999994</v>
          </cell>
          <cell r="AB51" t="str">
            <v>Nb</v>
          </cell>
          <cell r="AC51">
            <v>8.57</v>
          </cell>
          <cell r="AD51" t="str">
            <v>41</v>
          </cell>
        </row>
        <row r="52">
          <cell r="C52" t="str">
            <v>NB93(N,2N)NB92M</v>
          </cell>
          <cell r="D52">
            <v>4125</v>
          </cell>
          <cell r="E52">
            <v>10</v>
          </cell>
          <cell r="F52">
            <v>16</v>
          </cell>
          <cell r="H52" t="str">
            <v>Yes</v>
          </cell>
          <cell r="J52" t="str">
            <v>41-Nb-93</v>
          </cell>
          <cell r="K52" t="str">
            <v>(N,2N)</v>
          </cell>
          <cell r="L52" t="str">
            <v>41-Nb-92m</v>
          </cell>
          <cell r="M52" t="str">
            <v>41-Nb-93 (N,2N)</v>
          </cell>
          <cell r="N52">
            <v>1.1000000000000001</v>
          </cell>
          <cell r="O52">
            <v>8.5</v>
          </cell>
          <cell r="P52">
            <v>1.1000000000000001</v>
          </cell>
          <cell r="Q52">
            <v>8.5</v>
          </cell>
          <cell r="R52">
            <v>92.906379999999999</v>
          </cell>
          <cell r="S52">
            <v>92.906378099999998</v>
          </cell>
          <cell r="T52">
            <v>1</v>
          </cell>
          <cell r="U52">
            <v>10.15</v>
          </cell>
          <cell r="V52" t="str">
            <v>d</v>
          </cell>
          <cell r="W52">
            <v>876960</v>
          </cell>
          <cell r="AB52" t="str">
            <v>Nb</v>
          </cell>
          <cell r="AC52">
            <v>8.57</v>
          </cell>
          <cell r="AD52" t="str">
            <v>41</v>
          </cell>
        </row>
        <row r="53">
          <cell r="C53" t="str">
            <v>NB93(N,G)NB94</v>
          </cell>
          <cell r="D53">
            <v>4125</v>
          </cell>
          <cell r="E53">
            <v>3</v>
          </cell>
          <cell r="F53">
            <v>102</v>
          </cell>
          <cell r="G53" t="str">
            <v>null</v>
          </cell>
          <cell r="H53" t="str">
            <v>No</v>
          </cell>
          <cell r="J53" t="str">
            <v>41-Nb-93</v>
          </cell>
          <cell r="K53" t="str">
            <v>(N,G)</v>
          </cell>
          <cell r="L53" t="str">
            <v>41-Nb-94</v>
          </cell>
          <cell r="M53" t="str">
            <v>41-Nb-93 (N,G)</v>
          </cell>
          <cell r="N53">
            <v>1.1000000000000001</v>
          </cell>
          <cell r="O53">
            <v>8.5</v>
          </cell>
          <cell r="P53">
            <v>15</v>
          </cell>
          <cell r="Q53">
            <v>126</v>
          </cell>
          <cell r="R53">
            <v>92.906379999999999</v>
          </cell>
          <cell r="S53">
            <v>92.906378099999998</v>
          </cell>
          <cell r="T53">
            <v>1</v>
          </cell>
          <cell r="U53">
            <v>20300</v>
          </cell>
          <cell r="V53" t="str">
            <v>y</v>
          </cell>
          <cell r="W53">
            <v>640619280000</v>
          </cell>
          <cell r="AB53" t="str">
            <v>Nb</v>
          </cell>
          <cell r="AC53">
            <v>8.57</v>
          </cell>
          <cell r="AD53" t="str">
            <v>41</v>
          </cell>
        </row>
        <row r="54">
          <cell r="C54" t="str">
            <v>MO92(N,P)NB92M</v>
          </cell>
          <cell r="D54">
            <v>4225</v>
          </cell>
          <cell r="E54">
            <v>10</v>
          </cell>
          <cell r="F54">
            <v>103</v>
          </cell>
          <cell r="H54" t="str">
            <v>Yes</v>
          </cell>
          <cell r="J54" t="str">
            <v>42-Mo-92</v>
          </cell>
          <cell r="K54" t="str">
            <v>(N,P)</v>
          </cell>
          <cell r="L54" t="str">
            <v>41-Nb-92m</v>
          </cell>
          <cell r="M54" t="str">
            <v>42-Mo-92 (N,P)</v>
          </cell>
          <cell r="N54">
            <v>6.0000199999999997E-2</v>
          </cell>
          <cell r="O54">
            <v>0.8</v>
          </cell>
          <cell r="P54">
            <v>6.0000199999999997E-2</v>
          </cell>
          <cell r="Q54">
            <v>0.8</v>
          </cell>
          <cell r="R54">
            <v>95.96</v>
          </cell>
          <cell r="S54">
            <v>91.906811000000005</v>
          </cell>
          <cell r="T54">
            <v>0.1477</v>
          </cell>
          <cell r="U54">
            <v>10.15</v>
          </cell>
          <cell r="V54" t="str">
            <v>d</v>
          </cell>
          <cell r="W54">
            <v>876960</v>
          </cell>
          <cell r="AB54" t="str">
            <v>Mo</v>
          </cell>
          <cell r="AC54">
            <v>10.199999999999999</v>
          </cell>
          <cell r="AD54">
            <v>42</v>
          </cell>
        </row>
        <row r="55">
          <cell r="C55" t="str">
            <v>RH103(N,N')RH103M</v>
          </cell>
          <cell r="D55">
            <v>4525</v>
          </cell>
          <cell r="E55">
            <v>10</v>
          </cell>
          <cell r="F55">
            <v>4</v>
          </cell>
          <cell r="H55" t="str">
            <v>Yes</v>
          </cell>
          <cell r="J55" t="str">
            <v>45-Rh-103</v>
          </cell>
          <cell r="K55" t="str">
            <v>(N,N')</v>
          </cell>
          <cell r="L55" t="str">
            <v>45-Rh-103m</v>
          </cell>
          <cell r="M55" t="str">
            <v>45-Rh-103 (N,N')</v>
          </cell>
          <cell r="N55">
            <v>145</v>
          </cell>
          <cell r="O55">
            <v>1180</v>
          </cell>
          <cell r="P55">
            <v>11</v>
          </cell>
          <cell r="Q55">
            <v>80</v>
          </cell>
          <cell r="R55">
            <v>102.9055</v>
          </cell>
          <cell r="S55">
            <v>102.90550399999999</v>
          </cell>
          <cell r="T55">
            <v>1</v>
          </cell>
          <cell r="U55">
            <v>56.113999999999997</v>
          </cell>
          <cell r="V55" t="str">
            <v>m</v>
          </cell>
          <cell r="W55">
            <v>3366.8399999999997</v>
          </cell>
          <cell r="AB55" t="str">
            <v>Rh</v>
          </cell>
          <cell r="AC55">
            <v>12.4</v>
          </cell>
          <cell r="AD55" t="str">
            <v>45</v>
          </cell>
        </row>
        <row r="56">
          <cell r="C56" t="str">
            <v>AG109(N,G)AG110M</v>
          </cell>
          <cell r="D56">
            <v>4731</v>
          </cell>
          <cell r="E56">
            <v>10</v>
          </cell>
          <cell r="F56">
            <v>102</v>
          </cell>
          <cell r="H56" t="str">
            <v>No</v>
          </cell>
          <cell r="J56" t="str">
            <v>47-Ag-109</v>
          </cell>
          <cell r="K56" t="str">
            <v>(N,G)</v>
          </cell>
          <cell r="L56" t="str">
            <v>47-Ag-110m</v>
          </cell>
          <cell r="M56" t="str">
            <v>47-Ag-109 (N,G)</v>
          </cell>
          <cell r="N56">
            <v>4.0999999999999996</v>
          </cell>
          <cell r="O56">
            <v>70</v>
          </cell>
          <cell r="P56">
            <v>82</v>
          </cell>
          <cell r="Q56">
            <v>20</v>
          </cell>
          <cell r="R56">
            <v>107.8682</v>
          </cell>
          <cell r="S56">
            <v>108.904752</v>
          </cell>
          <cell r="T56">
            <v>0.48160999999999998</v>
          </cell>
          <cell r="U56">
            <v>249.76</v>
          </cell>
          <cell r="V56" t="str">
            <v>d</v>
          </cell>
          <cell r="W56">
            <v>21579264</v>
          </cell>
          <cell r="X56">
            <v>87</v>
          </cell>
          <cell r="Y56">
            <v>1410</v>
          </cell>
          <cell r="AB56" t="str">
            <v>Ag</v>
          </cell>
          <cell r="AC56">
            <v>10.5</v>
          </cell>
          <cell r="AD56" t="str">
            <v>47</v>
          </cell>
        </row>
        <row r="57">
          <cell r="C57" t="str">
            <v>CD(N,G)</v>
          </cell>
          <cell r="D57">
            <v>4800</v>
          </cell>
          <cell r="E57">
            <v>3</v>
          </cell>
          <cell r="F57">
            <v>102</v>
          </cell>
          <cell r="H57" t="str">
            <v>N/A</v>
          </cell>
          <cell r="I57" t="str">
            <v>Cover</v>
          </cell>
          <cell r="J57" t="str">
            <v>48-Cd-0</v>
          </cell>
          <cell r="K57" t="str">
            <v>(N,G)</v>
          </cell>
          <cell r="L57" t="str">
            <v>--</v>
          </cell>
          <cell r="M57" t="str">
            <v>48-Cd-0 (N,G)</v>
          </cell>
          <cell r="N57" t="str">
            <v>--</v>
          </cell>
          <cell r="O57" t="str">
            <v>--</v>
          </cell>
          <cell r="P57" t="str">
            <v>--</v>
          </cell>
          <cell r="Q57" t="str">
            <v>--</v>
          </cell>
          <cell r="R57">
            <v>112.411</v>
          </cell>
          <cell r="S57" t="str">
            <v>--</v>
          </cell>
          <cell r="T57" t="str">
            <v>--</v>
          </cell>
          <cell r="U57" t="str">
            <v>--</v>
          </cell>
          <cell r="V57" t="str">
            <v>--</v>
          </cell>
          <cell r="W57" t="str">
            <v>--</v>
          </cell>
          <cell r="AB57" t="str">
            <v>Cd</v>
          </cell>
          <cell r="AC57">
            <v>8.69</v>
          </cell>
          <cell r="AD57" t="str">
            <v>48</v>
          </cell>
        </row>
        <row r="58">
          <cell r="C58" t="str">
            <v>IN113(N,N')IN113M</v>
          </cell>
          <cell r="D58">
            <v>4925</v>
          </cell>
          <cell r="E58">
            <v>10</v>
          </cell>
          <cell r="F58">
            <v>4</v>
          </cell>
          <cell r="H58" t="str">
            <v>Yes</v>
          </cell>
          <cell r="J58" t="str">
            <v>49-In-113</v>
          </cell>
          <cell r="K58" t="str">
            <v>(N,N')</v>
          </cell>
          <cell r="L58" t="str">
            <v>49-In-113m</v>
          </cell>
          <cell r="M58" t="str">
            <v>49-In-113 (N,N')</v>
          </cell>
          <cell r="N58">
            <v>12</v>
          </cell>
          <cell r="O58">
            <v>310</v>
          </cell>
          <cell r="P58">
            <v>5</v>
          </cell>
          <cell r="Q58">
            <v>220</v>
          </cell>
          <cell r="R58">
            <v>114.818</v>
          </cell>
          <cell r="S58">
            <v>112.90405800000001</v>
          </cell>
          <cell r="T58">
            <v>4.2900000000000001E-2</v>
          </cell>
          <cell r="U58">
            <v>99.475999999999999</v>
          </cell>
          <cell r="V58" t="str">
            <v>m</v>
          </cell>
          <cell r="W58">
            <v>5968.5599999999995</v>
          </cell>
          <cell r="AB58" t="str">
            <v>In</v>
          </cell>
          <cell r="AC58">
            <v>7.31</v>
          </cell>
          <cell r="AD58">
            <v>49</v>
          </cell>
        </row>
        <row r="59">
          <cell r="C59" t="str">
            <v>IN113(N,G)IN114M</v>
          </cell>
          <cell r="D59">
            <v>4925</v>
          </cell>
          <cell r="E59">
            <v>10</v>
          </cell>
          <cell r="F59">
            <v>102</v>
          </cell>
          <cell r="G59">
            <v>491141</v>
          </cell>
          <cell r="H59" t="str">
            <v>No</v>
          </cell>
          <cell r="J59" t="str">
            <v>49-In-113</v>
          </cell>
          <cell r="K59" t="str">
            <v>(N,G)</v>
          </cell>
          <cell r="L59" t="str">
            <v>49-In-114m</v>
          </cell>
          <cell r="M59" t="str">
            <v>49-In-113 (N,G)</v>
          </cell>
          <cell r="N59">
            <v>12</v>
          </cell>
          <cell r="O59">
            <v>310</v>
          </cell>
          <cell r="P59">
            <v>12</v>
          </cell>
          <cell r="Q59">
            <v>310</v>
          </cell>
          <cell r="R59">
            <v>114.818</v>
          </cell>
          <cell r="S59">
            <v>112.90405800000001</v>
          </cell>
          <cell r="T59">
            <v>4.2900000000000001E-2</v>
          </cell>
          <cell r="U59">
            <v>49.51</v>
          </cell>
          <cell r="V59" t="str">
            <v>d</v>
          </cell>
          <cell r="W59">
            <v>4277664</v>
          </cell>
          <cell r="AB59" t="str">
            <v>In</v>
          </cell>
          <cell r="AC59">
            <v>7.31</v>
          </cell>
          <cell r="AD59">
            <v>49</v>
          </cell>
        </row>
        <row r="60">
          <cell r="C60" t="str">
            <v>IN115(N,N')IN115M</v>
          </cell>
          <cell r="D60">
            <v>4931</v>
          </cell>
          <cell r="E60">
            <v>10</v>
          </cell>
          <cell r="F60">
            <v>4</v>
          </cell>
          <cell r="H60" t="str">
            <v>Yes</v>
          </cell>
          <cell r="J60" t="str">
            <v>49-In-115</v>
          </cell>
          <cell r="K60" t="str">
            <v>(N,N')</v>
          </cell>
          <cell r="L60" t="str">
            <v>49-In-115m</v>
          </cell>
          <cell r="M60" t="str">
            <v>49-In-115 (N,N')</v>
          </cell>
          <cell r="N60">
            <v>205</v>
          </cell>
          <cell r="O60">
            <v>3400</v>
          </cell>
          <cell r="P60">
            <v>87</v>
          </cell>
          <cell r="Q60">
            <v>2600</v>
          </cell>
          <cell r="R60">
            <v>114.818</v>
          </cell>
          <cell r="S60">
            <v>114.90387800000001</v>
          </cell>
          <cell r="T60">
            <v>0.95709999999999995</v>
          </cell>
          <cell r="U60">
            <v>4.4859999999999998</v>
          </cell>
          <cell r="V60" t="str">
            <v>h</v>
          </cell>
          <cell r="W60">
            <v>16149.599999999999</v>
          </cell>
          <cell r="AB60" t="str">
            <v>In</v>
          </cell>
          <cell r="AC60">
            <v>7.31</v>
          </cell>
          <cell r="AD60" t="str">
            <v>49</v>
          </cell>
        </row>
        <row r="61">
          <cell r="C61" t="str">
            <v>IN115(N,2N)IN114M</v>
          </cell>
          <cell r="D61">
            <v>4931</v>
          </cell>
          <cell r="E61">
            <v>10</v>
          </cell>
          <cell r="F61">
            <v>16</v>
          </cell>
          <cell r="H61" t="str">
            <v>Yes</v>
          </cell>
          <cell r="J61" t="str">
            <v>49-In-115</v>
          </cell>
          <cell r="K61" t="str">
            <v>(N,2N)</v>
          </cell>
          <cell r="L61" t="str">
            <v>49-In-114m</v>
          </cell>
          <cell r="M61" t="str">
            <v>49-In-115 (N,2N)</v>
          </cell>
          <cell r="N61">
            <v>205</v>
          </cell>
          <cell r="O61">
            <v>3400</v>
          </cell>
          <cell r="P61">
            <v>205</v>
          </cell>
          <cell r="Q61">
            <v>3400</v>
          </cell>
          <cell r="R61">
            <v>114.818</v>
          </cell>
          <cell r="S61">
            <v>114.90387800000001</v>
          </cell>
          <cell r="T61">
            <v>0.95709999999999995</v>
          </cell>
          <cell r="U61">
            <v>49.51</v>
          </cell>
          <cell r="V61" t="str">
            <v>d</v>
          </cell>
          <cell r="W61">
            <v>4277664</v>
          </cell>
          <cell r="AB61" t="str">
            <v>In</v>
          </cell>
          <cell r="AC61">
            <v>7.31</v>
          </cell>
          <cell r="AD61" t="str">
            <v>49</v>
          </cell>
        </row>
        <row r="62">
          <cell r="C62" t="str">
            <v>IN115(N,G)IN116M</v>
          </cell>
          <cell r="D62">
            <v>4931</v>
          </cell>
          <cell r="E62">
            <v>10</v>
          </cell>
          <cell r="F62">
            <v>102</v>
          </cell>
          <cell r="G62">
            <v>491162</v>
          </cell>
          <cell r="H62" t="str">
            <v>No</v>
          </cell>
          <cell r="J62" t="str">
            <v>49-In-115</v>
          </cell>
          <cell r="K62" t="str">
            <v>(N,G)</v>
          </cell>
          <cell r="L62" t="str">
            <v>49-In-116m</v>
          </cell>
          <cell r="M62" t="str">
            <v>49-In-115 (N,G)</v>
          </cell>
          <cell r="N62">
            <v>161</v>
          </cell>
          <cell r="O62">
            <v>2700</v>
          </cell>
          <cell r="P62">
            <v>161</v>
          </cell>
          <cell r="Q62">
            <v>2700</v>
          </cell>
          <cell r="R62">
            <v>114.818</v>
          </cell>
          <cell r="S62">
            <v>114.90387800000001</v>
          </cell>
          <cell r="T62">
            <v>0.95709999999999995</v>
          </cell>
          <cell r="U62">
            <v>54.29</v>
          </cell>
          <cell r="V62" t="str">
            <v>m</v>
          </cell>
          <cell r="W62">
            <v>3257.4</v>
          </cell>
          <cell r="X62">
            <v>44</v>
          </cell>
          <cell r="Y62">
            <v>700</v>
          </cell>
          <cell r="Z62">
            <v>44</v>
          </cell>
          <cell r="AA62">
            <v>700</v>
          </cell>
          <cell r="AB62" t="str">
            <v>In</v>
          </cell>
          <cell r="AC62">
            <v>7.31</v>
          </cell>
          <cell r="AD62" t="str">
            <v>49</v>
          </cell>
        </row>
        <row r="63">
          <cell r="C63" t="str">
            <v>I127(N,2N)I126</v>
          </cell>
          <cell r="D63">
            <v>5325</v>
          </cell>
          <cell r="E63">
            <v>3</v>
          </cell>
          <cell r="F63">
            <v>16</v>
          </cell>
          <cell r="H63" t="str">
            <v>Yes</v>
          </cell>
          <cell r="J63" t="str">
            <v>53-I-127</v>
          </cell>
          <cell r="K63" t="str">
            <v>(N,2N)</v>
          </cell>
          <cell r="L63" t="str">
            <v>53-I-126</v>
          </cell>
          <cell r="M63" t="str">
            <v>53-I-127 (N,2N)</v>
          </cell>
          <cell r="N63">
            <v>6.2</v>
          </cell>
          <cell r="O63">
            <v>150</v>
          </cell>
          <cell r="P63">
            <v>5960</v>
          </cell>
          <cell r="Q63">
            <v>40600</v>
          </cell>
          <cell r="R63">
            <v>126.90447</v>
          </cell>
          <cell r="S63">
            <v>126.904473</v>
          </cell>
          <cell r="T63">
            <v>1</v>
          </cell>
          <cell r="U63">
            <v>12.93</v>
          </cell>
          <cell r="V63" t="str">
            <v>d</v>
          </cell>
          <cell r="W63">
            <v>1117152</v>
          </cell>
          <cell r="AB63" t="str">
            <v>I</v>
          </cell>
          <cell r="AC63" t="e">
            <v>#N/A</v>
          </cell>
          <cell r="AD63" t="str">
            <v>53</v>
          </cell>
        </row>
        <row r="64">
          <cell r="C64" t="str">
            <v>LA139(N,G)LA140</v>
          </cell>
          <cell r="D64">
            <v>5728</v>
          </cell>
          <cell r="E64">
            <v>3</v>
          </cell>
          <cell r="F64">
            <v>102</v>
          </cell>
          <cell r="H64" t="str">
            <v>No</v>
          </cell>
          <cell r="J64" t="str">
            <v>57-La-139</v>
          </cell>
          <cell r="K64" t="str">
            <v>(N,G)</v>
          </cell>
          <cell r="L64" t="str">
            <v>57-La-140</v>
          </cell>
          <cell r="M64" t="str">
            <v>57-La-139 (N,G)</v>
          </cell>
          <cell r="N64">
            <v>9.1999999999999993</v>
          </cell>
          <cell r="O64">
            <v>12</v>
          </cell>
          <cell r="P64">
            <v>2.7</v>
          </cell>
          <cell r="Q64">
            <v>69</v>
          </cell>
          <cell r="R64">
            <v>138.90547000000001</v>
          </cell>
          <cell r="S64">
            <v>138.90635330000001</v>
          </cell>
          <cell r="T64">
            <v>0.99909999999999999</v>
          </cell>
          <cell r="U64">
            <v>1.6780999999999999</v>
          </cell>
          <cell r="V64" t="str">
            <v>d</v>
          </cell>
          <cell r="W64">
            <v>144987.84</v>
          </cell>
          <cell r="AB64" t="str">
            <v>La</v>
          </cell>
          <cell r="AC64">
            <v>6.15</v>
          </cell>
          <cell r="AD64" t="str">
            <v>57</v>
          </cell>
        </row>
        <row r="65">
          <cell r="C65" t="str">
            <v>PR141(N,2N)PR140</v>
          </cell>
          <cell r="D65">
            <v>5925</v>
          </cell>
          <cell r="E65">
            <v>3</v>
          </cell>
          <cell r="F65">
            <v>16</v>
          </cell>
          <cell r="H65" t="str">
            <v>Yes</v>
          </cell>
          <cell r="J65" t="str">
            <v>59-Pr-141</v>
          </cell>
          <cell r="K65" t="str">
            <v>(N,2N)</v>
          </cell>
          <cell r="L65" t="str">
            <v>59-Pr-140</v>
          </cell>
          <cell r="M65" t="str">
            <v>59-Pr-141 (N,2N)</v>
          </cell>
          <cell r="N65">
            <v>11.5</v>
          </cell>
          <cell r="O65">
            <v>14</v>
          </cell>
          <cell r="P65">
            <v>11.5</v>
          </cell>
          <cell r="Q65">
            <v>14</v>
          </cell>
          <cell r="R65">
            <v>140.90764999999999</v>
          </cell>
          <cell r="S65">
            <v>140.90765279999999</v>
          </cell>
          <cell r="T65">
            <v>1</v>
          </cell>
          <cell r="U65">
            <v>3.39</v>
          </cell>
          <cell r="V65" t="str">
            <v>m</v>
          </cell>
          <cell r="W65">
            <v>203.4</v>
          </cell>
          <cell r="AB65" t="str">
            <v>Pr</v>
          </cell>
          <cell r="AC65">
            <v>6.77</v>
          </cell>
          <cell r="AD65" t="str">
            <v>59</v>
          </cell>
        </row>
        <row r="66">
          <cell r="C66" t="str">
            <v>GD(N,G)</v>
          </cell>
          <cell r="D66">
            <v>6400</v>
          </cell>
          <cell r="E66">
            <v>3</v>
          </cell>
          <cell r="F66">
            <v>102</v>
          </cell>
          <cell r="H66" t="str">
            <v>N/A</v>
          </cell>
          <cell r="I66" t="str">
            <v>Cover</v>
          </cell>
          <cell r="J66" t="str">
            <v>64-Gd-0</v>
          </cell>
          <cell r="K66" t="str">
            <v>(N,G)</v>
          </cell>
          <cell r="L66" t="str">
            <v>--</v>
          </cell>
          <cell r="M66" t="str">
            <v>64-Gd-0 (N,G)</v>
          </cell>
          <cell r="N66" t="str">
            <v>--</v>
          </cell>
          <cell r="O66" t="str">
            <v>--</v>
          </cell>
          <cell r="P66" t="str">
            <v>--</v>
          </cell>
          <cell r="Q66" t="str">
            <v>--</v>
          </cell>
          <cell r="R66">
            <v>157.25</v>
          </cell>
          <cell r="S66" t="str">
            <v>--</v>
          </cell>
          <cell r="T66" t="str">
            <v>--</v>
          </cell>
          <cell r="U66" t="str">
            <v>--</v>
          </cell>
          <cell r="V66" t="str">
            <v>--</v>
          </cell>
          <cell r="W66" t="str">
            <v>--</v>
          </cell>
          <cell r="AB66" t="str">
            <v>Gd</v>
          </cell>
          <cell r="AC66">
            <v>7.9</v>
          </cell>
          <cell r="AD66" t="str">
            <v>64</v>
          </cell>
        </row>
        <row r="67">
          <cell r="C67" t="str">
            <v>TM169(N,2N)TM168</v>
          </cell>
          <cell r="D67">
            <v>6925</v>
          </cell>
          <cell r="E67">
            <v>3</v>
          </cell>
          <cell r="F67">
            <v>16</v>
          </cell>
          <cell r="H67" t="str">
            <v>Yes</v>
          </cell>
          <cell r="J67" t="str">
            <v>69-Tm-169</v>
          </cell>
          <cell r="K67" t="str">
            <v>(N,2N)</v>
          </cell>
          <cell r="L67" t="str">
            <v>69-Tm-168</v>
          </cell>
          <cell r="M67" t="str">
            <v>69-Tm-169 (N,2N)</v>
          </cell>
          <cell r="N67">
            <v>108</v>
          </cell>
          <cell r="O67">
            <v>1500</v>
          </cell>
          <cell r="P67">
            <v>108</v>
          </cell>
          <cell r="Q67">
            <v>1500</v>
          </cell>
          <cell r="R67">
            <v>168.93421000000001</v>
          </cell>
          <cell r="S67">
            <v>168.93421330000001</v>
          </cell>
          <cell r="T67">
            <v>1</v>
          </cell>
          <cell r="U67">
            <v>93.1</v>
          </cell>
          <cell r="V67" t="str">
            <v>d</v>
          </cell>
          <cell r="W67">
            <v>8043839.9999999991</v>
          </cell>
          <cell r="AB67" t="str">
            <v>Tm</v>
          </cell>
          <cell r="AC67">
            <v>9.32</v>
          </cell>
          <cell r="AD67" t="str">
            <v>69</v>
          </cell>
        </row>
        <row r="68">
          <cell r="C68" t="str">
            <v>TM169(N,3N)TM167</v>
          </cell>
          <cell r="D68">
            <v>6925</v>
          </cell>
          <cell r="E68">
            <v>3</v>
          </cell>
          <cell r="F68">
            <v>17</v>
          </cell>
          <cell r="H68" t="str">
            <v>Yes</v>
          </cell>
          <cell r="J68" t="str">
            <v>69-Tm-169</v>
          </cell>
          <cell r="K68" t="str">
            <v>(N,3N)</v>
          </cell>
          <cell r="L68" t="str">
            <v>69-Tm-167</v>
          </cell>
          <cell r="M68" t="str">
            <v>69-Tm-169 (N,3N)</v>
          </cell>
          <cell r="N68">
            <v>108</v>
          </cell>
          <cell r="O68">
            <v>1500</v>
          </cell>
          <cell r="P68">
            <v>108</v>
          </cell>
          <cell r="Q68">
            <v>1500</v>
          </cell>
          <cell r="R68">
            <v>168.93421000000001</v>
          </cell>
          <cell r="S68">
            <v>168.93421330000001</v>
          </cell>
          <cell r="T68">
            <v>1</v>
          </cell>
          <cell r="U68">
            <v>9.25</v>
          </cell>
          <cell r="V68" t="str">
            <v>d</v>
          </cell>
          <cell r="W68">
            <v>799200</v>
          </cell>
          <cell r="AB68" t="str">
            <v>Tm</v>
          </cell>
          <cell r="AC68">
            <v>9.32</v>
          </cell>
          <cell r="AD68" t="str">
            <v>69</v>
          </cell>
        </row>
        <row r="69">
          <cell r="C69" t="str">
            <v>TA181(N,G)TA182</v>
          </cell>
          <cell r="D69">
            <v>7328</v>
          </cell>
          <cell r="E69">
            <v>3</v>
          </cell>
          <cell r="F69">
            <v>102</v>
          </cell>
          <cell r="H69" t="str">
            <v>No</v>
          </cell>
          <cell r="J69" t="str">
            <v>73-Ta-181</v>
          </cell>
          <cell r="K69" t="str">
            <v>(N,G)</v>
          </cell>
          <cell r="L69" t="str">
            <v>73-Ta-182</v>
          </cell>
          <cell r="M69" t="str">
            <v>73-Ta-181 (N,G)</v>
          </cell>
          <cell r="N69">
            <v>20.012001000000001</v>
          </cell>
          <cell r="O69">
            <v>650.4</v>
          </cell>
          <cell r="P69">
            <v>8200</v>
          </cell>
          <cell r="Q69">
            <v>900</v>
          </cell>
          <cell r="R69">
            <v>180.94788</v>
          </cell>
          <cell r="S69">
            <v>180.9479958</v>
          </cell>
          <cell r="T69">
            <v>0.99987999999999999</v>
          </cell>
          <cell r="U69">
            <v>114.43</v>
          </cell>
          <cell r="V69" t="str">
            <v>d</v>
          </cell>
          <cell r="W69">
            <v>9886752</v>
          </cell>
          <cell r="AB69" t="str">
            <v>Ta</v>
          </cell>
          <cell r="AC69">
            <v>16.399999999999999</v>
          </cell>
          <cell r="AD69" t="str">
            <v>73</v>
          </cell>
        </row>
        <row r="70">
          <cell r="C70" t="str">
            <v>W186(N,G)W187</v>
          </cell>
          <cell r="D70">
            <v>7443</v>
          </cell>
          <cell r="E70">
            <v>3</v>
          </cell>
          <cell r="F70">
            <v>102</v>
          </cell>
          <cell r="H70" t="str">
            <v>No</v>
          </cell>
          <cell r="J70" t="str">
            <v>74-W-186</v>
          </cell>
          <cell r="K70" t="str">
            <v>(N,G)</v>
          </cell>
          <cell r="L70" t="str">
            <v>74-W-187</v>
          </cell>
          <cell r="M70" t="str">
            <v>74-W-186 (N,G)</v>
          </cell>
          <cell r="N70">
            <v>37</v>
          </cell>
          <cell r="O70">
            <v>510</v>
          </cell>
          <cell r="P70">
            <v>70</v>
          </cell>
          <cell r="Q70">
            <v>2760</v>
          </cell>
          <cell r="R70">
            <v>183.84</v>
          </cell>
          <cell r="S70">
            <v>185.95436409999999</v>
          </cell>
          <cell r="T70">
            <v>0.2843</v>
          </cell>
          <cell r="U70">
            <v>23.72</v>
          </cell>
          <cell r="V70" t="str">
            <v>h</v>
          </cell>
          <cell r="W70">
            <v>85392</v>
          </cell>
          <cell r="AB70" t="str">
            <v>W</v>
          </cell>
          <cell r="AC70">
            <v>19.3</v>
          </cell>
          <cell r="AD70" t="str">
            <v>74</v>
          </cell>
        </row>
        <row r="71">
          <cell r="C71" t="str">
            <v>AU197(N,2N)AU196</v>
          </cell>
          <cell r="D71">
            <v>7925</v>
          </cell>
          <cell r="E71">
            <v>3</v>
          </cell>
          <cell r="F71">
            <v>16</v>
          </cell>
          <cell r="H71" t="str">
            <v>Yes</v>
          </cell>
          <cell r="J71" t="str">
            <v>79-Au-197</v>
          </cell>
          <cell r="K71" t="str">
            <v>(N,2N)</v>
          </cell>
          <cell r="L71" t="str">
            <v>79-Au-196</v>
          </cell>
          <cell r="M71" t="str">
            <v>79-Au-197 (N,2N)</v>
          </cell>
          <cell r="N71">
            <v>98.7</v>
          </cell>
          <cell r="O71">
            <v>1550</v>
          </cell>
          <cell r="P71">
            <v>98.7</v>
          </cell>
          <cell r="Q71">
            <v>1550</v>
          </cell>
          <cell r="R71">
            <v>196.96656899999999</v>
          </cell>
          <cell r="S71">
            <v>196.96656870000001</v>
          </cell>
          <cell r="T71">
            <v>1</v>
          </cell>
          <cell r="U71">
            <v>6.1669</v>
          </cell>
          <cell r="V71" t="str">
            <v>d</v>
          </cell>
          <cell r="W71">
            <v>532820.16</v>
          </cell>
          <cell r="AB71" t="str">
            <v>Au</v>
          </cell>
          <cell r="AC71">
            <v>19.3</v>
          </cell>
          <cell r="AD71" t="str">
            <v>79</v>
          </cell>
        </row>
        <row r="72">
          <cell r="C72" t="str">
            <v>AU197(N,G)AU198</v>
          </cell>
          <cell r="D72">
            <v>7925</v>
          </cell>
          <cell r="E72">
            <v>3</v>
          </cell>
          <cell r="F72">
            <v>102</v>
          </cell>
          <cell r="H72" t="str">
            <v>No</v>
          </cell>
          <cell r="I72" t="str">
            <v>Cover &amp; Rxn</v>
          </cell>
          <cell r="J72" t="str">
            <v>79-Au-197</v>
          </cell>
          <cell r="K72" t="str">
            <v>(N,G)</v>
          </cell>
          <cell r="L72" t="str">
            <v>79-Au-198</v>
          </cell>
          <cell r="M72" t="str">
            <v>79-Au-197 (N,G)</v>
          </cell>
          <cell r="N72">
            <v>98.7</v>
          </cell>
          <cell r="O72">
            <v>1550</v>
          </cell>
          <cell r="P72">
            <v>26500</v>
          </cell>
          <cell r="Q72">
            <v>40000</v>
          </cell>
          <cell r="R72">
            <v>196.96656899999999</v>
          </cell>
          <cell r="S72">
            <v>196.96656870000001</v>
          </cell>
          <cell r="T72">
            <v>1</v>
          </cell>
          <cell r="U72">
            <v>2.6956000000000002</v>
          </cell>
          <cell r="V72" t="str">
            <v>d</v>
          </cell>
          <cell r="W72">
            <v>232899.84000000003</v>
          </cell>
          <cell r="AB72" t="str">
            <v>Au</v>
          </cell>
          <cell r="AC72">
            <v>19.3</v>
          </cell>
          <cell r="AD72" t="str">
            <v>79</v>
          </cell>
        </row>
        <row r="73">
          <cell r="C73" t="str">
            <v>HG199(N,N')HG199M</v>
          </cell>
          <cell r="D73">
            <v>8034</v>
          </cell>
          <cell r="E73">
            <v>10</v>
          </cell>
          <cell r="F73">
            <v>4</v>
          </cell>
          <cell r="H73" t="str">
            <v>Yes</v>
          </cell>
          <cell r="J73" t="str">
            <v>80-Hg-199</v>
          </cell>
          <cell r="K73" t="str">
            <v>(N,N')</v>
          </cell>
          <cell r="L73" t="str">
            <v>80-Hg-199m</v>
          </cell>
          <cell r="M73" t="str">
            <v>80-Hg-199 (N,N')</v>
          </cell>
          <cell r="N73">
            <v>2100</v>
          </cell>
          <cell r="O73">
            <v>435</v>
          </cell>
          <cell r="P73">
            <v>2100</v>
          </cell>
          <cell r="Q73">
            <v>435</v>
          </cell>
          <cell r="R73">
            <v>200.59</v>
          </cell>
          <cell r="S73">
            <v>198.9682799</v>
          </cell>
          <cell r="T73">
            <v>0.16869999999999999</v>
          </cell>
          <cell r="U73">
            <v>42.67</v>
          </cell>
          <cell r="V73" t="str">
            <v>m</v>
          </cell>
          <cell r="W73">
            <v>2560.2000000000003</v>
          </cell>
          <cell r="AB73" t="str">
            <v>Hg</v>
          </cell>
          <cell r="AC73">
            <v>13.534000000000001</v>
          </cell>
          <cell r="AD73" t="str">
            <v>80</v>
          </cell>
        </row>
        <row r="74">
          <cell r="C74" t="str">
            <v>PB204(N,N')PB204M</v>
          </cell>
          <cell r="D74">
            <v>8225</v>
          </cell>
          <cell r="E74">
            <v>10</v>
          </cell>
          <cell r="F74">
            <v>4</v>
          </cell>
          <cell r="H74" t="str">
            <v>Yes</v>
          </cell>
          <cell r="J74" t="str">
            <v>82-Pb-204</v>
          </cell>
          <cell r="K74" t="str">
            <v>(N,N')</v>
          </cell>
          <cell r="L74" t="str">
            <v>82-Pb-204m</v>
          </cell>
          <cell r="M74" t="str">
            <v>82-Pb-204 (N,N')</v>
          </cell>
          <cell r="N74">
            <v>0.68</v>
          </cell>
          <cell r="O74">
            <v>2</v>
          </cell>
          <cell r="P74">
            <v>0.68</v>
          </cell>
          <cell r="Q74">
            <v>2</v>
          </cell>
          <cell r="R74">
            <v>207.2</v>
          </cell>
          <cell r="S74">
            <v>203.97304360000001</v>
          </cell>
          <cell r="T74">
            <v>1.4E-2</v>
          </cell>
          <cell r="U74">
            <v>1.1399999999999999</v>
          </cell>
          <cell r="V74" t="str">
            <v>h</v>
          </cell>
          <cell r="W74">
            <v>4104</v>
          </cell>
          <cell r="AB74" t="str">
            <v>Pb</v>
          </cell>
          <cell r="AC74">
            <v>11.3</v>
          </cell>
          <cell r="AD74" t="str">
            <v>82</v>
          </cell>
        </row>
        <row r="75">
          <cell r="C75" t="str">
            <v>BI209(N,3N)BI207</v>
          </cell>
          <cell r="D75">
            <v>8325</v>
          </cell>
          <cell r="E75">
            <v>3</v>
          </cell>
          <cell r="F75">
            <v>17</v>
          </cell>
          <cell r="H75" t="str">
            <v>Yes</v>
          </cell>
          <cell r="J75" t="str">
            <v>83-Bi-209</v>
          </cell>
          <cell r="K75" t="str">
            <v>(N,3N)</v>
          </cell>
          <cell r="L75" t="str">
            <v>83-Bi-207</v>
          </cell>
          <cell r="M75" t="str">
            <v>83-Bi-209 (N,3N)</v>
          </cell>
          <cell r="N75">
            <v>3.4000300000000004E-2</v>
          </cell>
          <cell r="O75">
            <v>0.19</v>
          </cell>
          <cell r="P75">
            <v>3.4000300000000004E-2</v>
          </cell>
          <cell r="Q75">
            <v>0.19</v>
          </cell>
          <cell r="R75">
            <v>208.9804</v>
          </cell>
          <cell r="S75">
            <v>208.98039869999999</v>
          </cell>
          <cell r="T75">
            <v>1</v>
          </cell>
          <cell r="U75">
            <v>32.9</v>
          </cell>
          <cell r="V75" t="str">
            <v>y</v>
          </cell>
          <cell r="W75">
            <v>1038245040</v>
          </cell>
          <cell r="AB75" t="str">
            <v>Bi</v>
          </cell>
          <cell r="AC75">
            <v>9.7899999999999991</v>
          </cell>
          <cell r="AD75">
            <v>83</v>
          </cell>
        </row>
        <row r="76">
          <cell r="C76" t="str">
            <v>TH232(N,FISSION)</v>
          </cell>
          <cell r="D76">
            <v>9040</v>
          </cell>
          <cell r="E76">
            <v>3</v>
          </cell>
          <cell r="F76">
            <v>18</v>
          </cell>
          <cell r="H76" t="str">
            <v>Yes</v>
          </cell>
          <cell r="J76" t="str">
            <v>90-Th-232</v>
          </cell>
          <cell r="K76" t="str">
            <v>(N,F)</v>
          </cell>
          <cell r="L76" t="str">
            <v>40-Zr-95</v>
          </cell>
          <cell r="M76" t="str">
            <v>90-Th-232 (N,F)</v>
          </cell>
          <cell r="N76">
            <v>7.3700040000000007</v>
          </cell>
          <cell r="O76">
            <v>85</v>
          </cell>
          <cell r="P76">
            <v>0.19</v>
          </cell>
          <cell r="Q76">
            <v>0.95</v>
          </cell>
          <cell r="R76">
            <v>232.03806</v>
          </cell>
          <cell r="S76">
            <v>232.0380553</v>
          </cell>
          <cell r="T76">
            <v>1</v>
          </cell>
          <cell r="U76">
            <v>64.031999999999996</v>
          </cell>
          <cell r="V76" t="str">
            <v>d</v>
          </cell>
          <cell r="W76">
            <v>5532364.7999999998</v>
          </cell>
          <cell r="AB76" t="str">
            <v>Th</v>
          </cell>
          <cell r="AC76">
            <v>11.7</v>
          </cell>
          <cell r="AD76" t="str">
            <v>90</v>
          </cell>
        </row>
        <row r="77">
          <cell r="C77" t="str">
            <v>TH232(N,G)TH233</v>
          </cell>
          <cell r="D77">
            <v>9040</v>
          </cell>
          <cell r="E77">
            <v>3</v>
          </cell>
          <cell r="F77">
            <v>102</v>
          </cell>
          <cell r="H77" t="str">
            <v>No</v>
          </cell>
          <cell r="J77" t="str">
            <v>90-Th-232</v>
          </cell>
          <cell r="K77" t="str">
            <v>(N,G)</v>
          </cell>
          <cell r="L77" t="str">
            <v>90-Th-233</v>
          </cell>
          <cell r="M77" t="str">
            <v>90-Th-232 (N,G)</v>
          </cell>
          <cell r="N77">
            <v>7.3700040000000007</v>
          </cell>
          <cell r="O77">
            <v>85</v>
          </cell>
          <cell r="P77">
            <v>1515</v>
          </cell>
          <cell r="Q77">
            <v>400</v>
          </cell>
          <cell r="R77">
            <v>232.03806</v>
          </cell>
          <cell r="S77">
            <v>232.0380553</v>
          </cell>
          <cell r="T77">
            <v>1</v>
          </cell>
          <cell r="U77">
            <v>21.83</v>
          </cell>
          <cell r="V77" t="str">
            <v>m</v>
          </cell>
          <cell r="W77">
            <v>1309.8</v>
          </cell>
          <cell r="AB77" t="str">
            <v>Th</v>
          </cell>
          <cell r="AC77">
            <v>11.7</v>
          </cell>
          <cell r="AD77" t="str">
            <v>90</v>
          </cell>
        </row>
        <row r="78">
          <cell r="C78" t="str">
            <v>U235(N,FISSION)</v>
          </cell>
          <cell r="D78">
            <v>9228</v>
          </cell>
          <cell r="E78">
            <v>3</v>
          </cell>
          <cell r="F78">
            <v>18</v>
          </cell>
          <cell r="H78" t="str">
            <v>No</v>
          </cell>
          <cell r="J78" t="str">
            <v>92-U-235</v>
          </cell>
          <cell r="K78" t="str">
            <v>(N,F)</v>
          </cell>
          <cell r="L78" t="str">
            <v>40-Zr-95</v>
          </cell>
          <cell r="M78" t="str">
            <v>92-U-235 (N,F)</v>
          </cell>
          <cell r="N78">
            <v>681.00009999999997</v>
          </cell>
          <cell r="O78">
            <v>419</v>
          </cell>
          <cell r="P78">
            <v>0.19</v>
          </cell>
          <cell r="Q78">
            <v>0.95</v>
          </cell>
          <cell r="R78">
            <v>238.02891</v>
          </cell>
          <cell r="S78">
            <v>235.04392989999999</v>
          </cell>
          <cell r="T78">
            <v>7.2040000000000003E-3</v>
          </cell>
          <cell r="U78">
            <v>64.031999999999996</v>
          </cell>
          <cell r="V78" t="str">
            <v>d</v>
          </cell>
          <cell r="W78">
            <v>5532364.7999999998</v>
          </cell>
          <cell r="AB78" t="str">
            <v>U</v>
          </cell>
          <cell r="AC78">
            <v>19.100000000000001</v>
          </cell>
          <cell r="AD78" t="str">
            <v>92</v>
          </cell>
        </row>
        <row r="79">
          <cell r="C79" t="str">
            <v>U235(N,G)U236</v>
          </cell>
          <cell r="D79">
            <v>9228</v>
          </cell>
          <cell r="E79">
            <v>3</v>
          </cell>
          <cell r="F79">
            <v>102</v>
          </cell>
          <cell r="H79" t="str">
            <v>No</v>
          </cell>
          <cell r="J79" t="str">
            <v>92-U-235</v>
          </cell>
          <cell r="K79" t="str">
            <v>(N,G)</v>
          </cell>
          <cell r="L79" t="str">
            <v>92-U-236</v>
          </cell>
          <cell r="M79" t="str">
            <v>92-U-235 (N,G)</v>
          </cell>
          <cell r="N79">
            <v>681.00009999999997</v>
          </cell>
          <cell r="O79">
            <v>419</v>
          </cell>
          <cell r="P79">
            <v>5.1012999999999993</v>
          </cell>
          <cell r="Q79">
            <v>364.38</v>
          </cell>
          <cell r="R79">
            <v>238.02891</v>
          </cell>
          <cell r="S79">
            <v>235.04392989999999</v>
          </cell>
          <cell r="T79">
            <v>7.2040000000000003E-3</v>
          </cell>
          <cell r="U79">
            <v>23420000</v>
          </cell>
          <cell r="V79" t="str">
            <v>y</v>
          </cell>
          <cell r="W79" t="str">
            <v>--</v>
          </cell>
          <cell r="AB79" t="str">
            <v>U</v>
          </cell>
          <cell r="AC79">
            <v>19.100000000000001</v>
          </cell>
          <cell r="AD79" t="str">
            <v>92</v>
          </cell>
        </row>
        <row r="80">
          <cell r="C80" t="str">
            <v>U238(N,2N)U237</v>
          </cell>
          <cell r="D80">
            <v>9237</v>
          </cell>
          <cell r="E80">
            <v>3</v>
          </cell>
          <cell r="F80">
            <v>16</v>
          </cell>
          <cell r="H80" t="str">
            <v>Yes</v>
          </cell>
          <cell r="J80" t="str">
            <v>92-U-238</v>
          </cell>
          <cell r="K80" t="str">
            <v>(N,2N)</v>
          </cell>
          <cell r="L80" t="str">
            <v>92-U-237</v>
          </cell>
          <cell r="M80" t="str">
            <v>92-U-238 (N,2N)</v>
          </cell>
          <cell r="N80">
            <v>2.7000044000000001</v>
          </cell>
          <cell r="O80">
            <v>277.00153999999998</v>
          </cell>
          <cell r="P80">
            <v>100.35</v>
          </cell>
          <cell r="Q80">
            <v>1200</v>
          </cell>
          <cell r="R80">
            <v>238.02891</v>
          </cell>
          <cell r="S80">
            <v>238.0507882</v>
          </cell>
          <cell r="T80">
            <v>0.99274200000000001</v>
          </cell>
          <cell r="U80">
            <v>6.75</v>
          </cell>
          <cell r="V80" t="str">
            <v>d</v>
          </cell>
          <cell r="W80">
            <v>583200</v>
          </cell>
          <cell r="AB80" t="str">
            <v>U</v>
          </cell>
          <cell r="AC80">
            <v>19.100000000000001</v>
          </cell>
          <cell r="AD80" t="str">
            <v>92</v>
          </cell>
        </row>
        <row r="81">
          <cell r="C81" t="str">
            <v>U238(N,FISSION)</v>
          </cell>
          <cell r="D81">
            <v>9237</v>
          </cell>
          <cell r="E81">
            <v>3</v>
          </cell>
          <cell r="F81">
            <v>18</v>
          </cell>
          <cell r="H81" t="str">
            <v>No</v>
          </cell>
          <cell r="J81" t="str">
            <v>92-U-238</v>
          </cell>
          <cell r="K81" t="str">
            <v>(N,F)</v>
          </cell>
          <cell r="L81" t="str">
            <v>40-Zr-95</v>
          </cell>
          <cell r="M81" t="str">
            <v>92-U-238 (N,F)</v>
          </cell>
          <cell r="N81">
            <v>2.7000044000000001</v>
          </cell>
          <cell r="O81">
            <v>277.00153999999998</v>
          </cell>
          <cell r="P81">
            <v>0.19</v>
          </cell>
          <cell r="Q81">
            <v>0.95</v>
          </cell>
          <cell r="R81">
            <v>238.02891</v>
          </cell>
          <cell r="S81">
            <v>238.0507882</v>
          </cell>
          <cell r="T81">
            <v>0.99274200000000001</v>
          </cell>
          <cell r="U81">
            <v>64.031999999999996</v>
          </cell>
          <cell r="V81" t="str">
            <v>d</v>
          </cell>
          <cell r="W81">
            <v>5532364.7999999998</v>
          </cell>
          <cell r="AB81" t="str">
            <v>U</v>
          </cell>
          <cell r="AC81">
            <v>19.100000000000001</v>
          </cell>
          <cell r="AD81" t="str">
            <v>92</v>
          </cell>
        </row>
        <row r="82">
          <cell r="C82" t="str">
            <v>U238(N,G)U239</v>
          </cell>
          <cell r="D82">
            <v>9237</v>
          </cell>
          <cell r="E82">
            <v>3</v>
          </cell>
          <cell r="F82">
            <v>102</v>
          </cell>
          <cell r="H82" t="str">
            <v>No</v>
          </cell>
          <cell r="J82" t="str">
            <v>92-U-238</v>
          </cell>
          <cell r="K82" t="str">
            <v>(N,G)</v>
          </cell>
          <cell r="L82" t="str">
            <v>92-U-239</v>
          </cell>
          <cell r="M82" t="str">
            <v>92-U-238 (N,G)</v>
          </cell>
          <cell r="N82">
            <v>2.7000044000000001</v>
          </cell>
          <cell r="O82">
            <v>277.00153999999998</v>
          </cell>
          <cell r="P82">
            <v>37</v>
          </cell>
          <cell r="Q82">
            <v>277.00153999999998</v>
          </cell>
          <cell r="R82">
            <v>238.02891</v>
          </cell>
          <cell r="S82">
            <v>238.0507882</v>
          </cell>
          <cell r="T82">
            <v>0.99274200000000001</v>
          </cell>
          <cell r="U82">
            <v>23.45</v>
          </cell>
          <cell r="V82" t="str">
            <v>m</v>
          </cell>
          <cell r="W82">
            <v>1407</v>
          </cell>
          <cell r="AB82" t="str">
            <v>U</v>
          </cell>
          <cell r="AC82">
            <v>19.100000000000001</v>
          </cell>
          <cell r="AD82" t="str">
            <v>92</v>
          </cell>
        </row>
        <row r="83">
          <cell r="C83" t="str">
            <v>NP237(N,FISSION)</v>
          </cell>
          <cell r="D83">
            <v>9346</v>
          </cell>
          <cell r="E83">
            <v>3</v>
          </cell>
          <cell r="F83">
            <v>18</v>
          </cell>
          <cell r="H83" t="str">
            <v>No</v>
          </cell>
          <cell r="J83" t="str">
            <v>93-Np-237</v>
          </cell>
          <cell r="K83" t="str">
            <v>(N,F)</v>
          </cell>
          <cell r="L83" t="str">
            <v>40-Zr-95</v>
          </cell>
          <cell r="M83" t="str">
            <v>93-Np-237 (N,F)</v>
          </cell>
          <cell r="N83">
            <v>170.02</v>
          </cell>
          <cell r="O83">
            <v>654.70000000000005</v>
          </cell>
          <cell r="P83">
            <v>0.19</v>
          </cell>
          <cell r="Q83">
            <v>0.95</v>
          </cell>
          <cell r="R83">
            <v>237</v>
          </cell>
          <cell r="S83">
            <v>237.0481734</v>
          </cell>
          <cell r="T83">
            <v>1</v>
          </cell>
          <cell r="U83">
            <v>64.031999999999996</v>
          </cell>
          <cell r="V83" t="str">
            <v>d</v>
          </cell>
          <cell r="W83">
            <v>5532364.7999999998</v>
          </cell>
          <cell r="AB83" t="str">
            <v>Np</v>
          </cell>
          <cell r="AC83">
            <v>20.2</v>
          </cell>
          <cell r="AD83" t="str">
            <v>93</v>
          </cell>
        </row>
        <row r="84">
          <cell r="C84" t="str">
            <v>PU239(N,FISSION)</v>
          </cell>
          <cell r="D84">
            <v>9437</v>
          </cell>
          <cell r="E84">
            <v>3</v>
          </cell>
          <cell r="F84">
            <v>18</v>
          </cell>
          <cell r="H84" t="str">
            <v>No</v>
          </cell>
          <cell r="J84" t="str">
            <v>94-Pu-239</v>
          </cell>
          <cell r="K84" t="str">
            <v>(N,F)</v>
          </cell>
          <cell r="L84" t="str">
            <v>40-Zr-95</v>
          </cell>
          <cell r="M84" t="str">
            <v>94-Pu-239 (N,F)</v>
          </cell>
          <cell r="N84">
            <v>1022.0003</v>
          </cell>
          <cell r="O84">
            <v>500</v>
          </cell>
          <cell r="P84">
            <v>0.19</v>
          </cell>
          <cell r="Q84">
            <v>0.95</v>
          </cell>
          <cell r="R84">
            <v>244</v>
          </cell>
          <cell r="S84">
            <v>239.05216340000001</v>
          </cell>
          <cell r="T84">
            <v>1</v>
          </cell>
          <cell r="U84">
            <v>64.031999999999996</v>
          </cell>
          <cell r="V84" t="str">
            <v>d</v>
          </cell>
          <cell r="W84">
            <v>5532364.7999999998</v>
          </cell>
          <cell r="AB84" t="str">
            <v>Pu</v>
          </cell>
          <cell r="AC84">
            <v>19.7</v>
          </cell>
          <cell r="AD84" t="str">
            <v>94</v>
          </cell>
        </row>
        <row r="85">
          <cell r="C85" t="str">
            <v>AM241(N,FISSION)</v>
          </cell>
          <cell r="D85">
            <v>9543</v>
          </cell>
          <cell r="E85">
            <v>3</v>
          </cell>
          <cell r="F85">
            <v>18</v>
          </cell>
          <cell r="H85" t="str">
            <v>No</v>
          </cell>
          <cell r="J85" t="str">
            <v>95-Am-241</v>
          </cell>
          <cell r="K85" t="str">
            <v>(N,F)</v>
          </cell>
          <cell r="L85" t="str">
            <v>40-Zr-95</v>
          </cell>
          <cell r="M85" t="str">
            <v>95-Am-241 (N,F)</v>
          </cell>
          <cell r="N85">
            <v>703.15</v>
          </cell>
          <cell r="O85">
            <v>1514</v>
          </cell>
          <cell r="P85">
            <v>0.19</v>
          </cell>
          <cell r="Q85">
            <v>0.95</v>
          </cell>
          <cell r="R85">
            <v>243</v>
          </cell>
          <cell r="S85">
            <v>241.05682909999999</v>
          </cell>
          <cell r="T85">
            <v>1</v>
          </cell>
          <cell r="U85">
            <v>64.031999999999996</v>
          </cell>
          <cell r="V85" t="str">
            <v>d</v>
          </cell>
          <cell r="W85">
            <v>5532364.7999999998</v>
          </cell>
          <cell r="AB85" t="str">
            <v>Am</v>
          </cell>
          <cell r="AC85">
            <v>12</v>
          </cell>
          <cell r="AD85" t="str">
            <v>95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7CC6-6708-41CD-8963-7C37D25C83C7}">
  <dimension ref="A1:Y37"/>
  <sheetViews>
    <sheetView tabSelected="1" workbookViewId="0">
      <pane xSplit="1" topLeftCell="I1" activePane="topRight" state="frozen"/>
      <selection pane="topRight" activeCell="O14" sqref="O14"/>
    </sheetView>
  </sheetViews>
  <sheetFormatPr defaultRowHeight="14.4"/>
  <cols>
    <col min="1" max="1" width="11.77734375" bestFit="1" customWidth="1"/>
    <col min="2" max="2" width="12.21875" bestFit="1" customWidth="1"/>
    <col min="3" max="3" width="10.77734375" bestFit="1" customWidth="1"/>
    <col min="4" max="4" width="11" bestFit="1" customWidth="1"/>
    <col min="5" max="5" width="14.6640625" style="3" bestFit="1" customWidth="1"/>
    <col min="6" max="6" width="10.21875" style="3" bestFit="1" customWidth="1"/>
    <col min="7" max="8" width="10.21875" style="3" customWidth="1"/>
    <col min="9" max="9" width="9.5546875" bestFit="1" customWidth="1"/>
    <col min="10" max="10" width="14.6640625" bestFit="1" customWidth="1"/>
    <col min="11" max="11" width="12.5546875" bestFit="1" customWidth="1"/>
    <col min="12" max="12" width="7.77734375" style="3" customWidth="1"/>
    <col min="13" max="13" width="8" bestFit="1" customWidth="1"/>
    <col min="14" max="14" width="8.5546875" style="3" bestFit="1" customWidth="1"/>
    <col min="15" max="15" width="10.21875" bestFit="1" customWidth="1"/>
    <col min="16" max="16" width="10.5546875" bestFit="1" customWidth="1"/>
    <col min="17" max="17" width="10.21875" bestFit="1" customWidth="1"/>
    <col min="21" max="21" width="7.77734375" bestFit="1" customWidth="1"/>
  </cols>
  <sheetData>
    <row r="1" spans="1:25" ht="43.2">
      <c r="A1" s="3" t="s">
        <v>12</v>
      </c>
      <c r="B1" t="s">
        <v>9</v>
      </c>
      <c r="C1" t="s">
        <v>13</v>
      </c>
      <c r="D1" t="s">
        <v>14</v>
      </c>
      <c r="E1" t="s">
        <v>10</v>
      </c>
      <c r="F1" s="3" t="s">
        <v>15</v>
      </c>
      <c r="G1" s="2" t="s">
        <v>22</v>
      </c>
      <c r="H1" s="2" t="s">
        <v>24</v>
      </c>
      <c r="I1" s="2" t="s">
        <v>20</v>
      </c>
      <c r="J1" s="2" t="s">
        <v>23</v>
      </c>
      <c r="K1" s="2" t="s">
        <v>0</v>
      </c>
      <c r="L1" s="2" t="s">
        <v>25</v>
      </c>
      <c r="M1" s="1" t="s">
        <v>7</v>
      </c>
      <c r="N1" s="1" t="s">
        <v>21</v>
      </c>
      <c r="O1" s="2" t="s">
        <v>8</v>
      </c>
      <c r="P1" s="1" t="s">
        <v>11</v>
      </c>
      <c r="S1" s="3"/>
    </row>
    <row r="2" spans="1:25">
      <c r="A2" s="3" t="s">
        <v>5</v>
      </c>
      <c r="B2">
        <v>6.5110000000000001</v>
      </c>
      <c r="C2" s="11">
        <f>PI()*2.5*2.5*0.1</f>
        <v>1.9634954084936209</v>
      </c>
      <c r="D2">
        <f>C2*B2</f>
        <v>12.784318604701966</v>
      </c>
      <c r="E2">
        <v>2.5</v>
      </c>
      <c r="F2" s="3">
        <v>91.224000000000004</v>
      </c>
      <c r="G2" s="3">
        <v>0.51449999999999996</v>
      </c>
      <c r="H2" s="3">
        <f>6.022*10^23*B2/F2</f>
        <v>4.2981279049372968E+22</v>
      </c>
      <c r="I2" s="9">
        <f>H2*C2*G2</f>
        <v>4.3420478421250525E+22</v>
      </c>
      <c r="J2" s="9">
        <v>1886358797.3999999</v>
      </c>
      <c r="K2" s="6">
        <v>0.15</v>
      </c>
      <c r="L2" s="6">
        <v>909.2</v>
      </c>
      <c r="M2" s="5">
        <v>0.98030137405734252</v>
      </c>
      <c r="N2" s="7"/>
      <c r="O2" s="9">
        <f>J2/(6.022*10^23*B2/F2)/G2/C2</f>
        <v>4.3443989241647606E-14</v>
      </c>
      <c r="P2" s="10">
        <f t="shared" ref="P2:P9" si="0">K2</f>
        <v>0.15</v>
      </c>
      <c r="S2" s="3"/>
      <c r="T2" s="3"/>
      <c r="U2" s="4"/>
      <c r="V2" s="4"/>
      <c r="W2" s="6"/>
      <c r="X2" s="5"/>
      <c r="Y2" s="4"/>
    </row>
    <row r="3" spans="1:25">
      <c r="A3" s="3" t="s">
        <v>18</v>
      </c>
      <c r="B3">
        <v>8.9079999999999995</v>
      </c>
      <c r="C3" s="11">
        <f>PI()*2.5*2.5*0.1</f>
        <v>1.9634954084936209</v>
      </c>
      <c r="D3" s="3">
        <f t="shared" ref="D3:D11" si="1">C3*B3</f>
        <v>17.490817098861175</v>
      </c>
      <c r="E3">
        <v>2.5</v>
      </c>
      <c r="F3" s="3">
        <v>58.693399999999997</v>
      </c>
      <c r="G3" s="3">
        <v>0.68076899999999996</v>
      </c>
      <c r="H3" s="3">
        <f t="shared" ref="H3:H11" si="2">6.022*10^23*B3/F3</f>
        <v>9.1396947527319931E+22</v>
      </c>
      <c r="I3" s="9">
        <f t="shared" ref="I3:I11" si="3">H3*C3*G3</f>
        <v>1.2216909384511779E+23</v>
      </c>
      <c r="J3" s="9">
        <v>187404470.715</v>
      </c>
      <c r="K3" s="6">
        <v>0.15</v>
      </c>
      <c r="L3" s="6">
        <v>1378</v>
      </c>
      <c r="M3" s="5">
        <v>0.97707294295852121</v>
      </c>
      <c r="N3" s="7"/>
      <c r="O3" s="9">
        <f t="shared" ref="O3:O11" si="4">J3/(6.022*10^23*B3/F3)/G3/C3</f>
        <v>1.5339761048943E-15</v>
      </c>
      <c r="P3" s="10">
        <f t="shared" si="0"/>
        <v>0.15</v>
      </c>
      <c r="S3" s="3"/>
      <c r="T3" s="3"/>
      <c r="U3" s="4"/>
      <c r="V3" s="4"/>
      <c r="W3" s="6"/>
      <c r="X3" s="5"/>
      <c r="Y3" s="4"/>
    </row>
    <row r="4" spans="1:25">
      <c r="A4" s="3" t="s">
        <v>19</v>
      </c>
      <c r="B4">
        <v>8.9079999999999995</v>
      </c>
      <c r="C4" s="11">
        <f>PI()*2.5*2.5*0.1</f>
        <v>1.9634954084936209</v>
      </c>
      <c r="D4" s="3">
        <f t="shared" si="1"/>
        <v>17.490817098861175</v>
      </c>
      <c r="E4">
        <v>2.5</v>
      </c>
      <c r="F4" s="3">
        <v>58.693399999999997</v>
      </c>
      <c r="G4" s="3">
        <v>0.68076899999999996</v>
      </c>
      <c r="H4" s="3">
        <f t="shared" si="2"/>
        <v>9.1396947527319931E+22</v>
      </c>
      <c r="I4" s="9">
        <f t="shared" si="3"/>
        <v>1.2216909384511779E+23</v>
      </c>
      <c r="J4" s="9">
        <v>6544840891.0500002</v>
      </c>
      <c r="K4" s="6">
        <v>0.15</v>
      </c>
      <c r="L4" s="6">
        <v>810.8</v>
      </c>
      <c r="M4" s="5">
        <v>0.97015025793631937</v>
      </c>
      <c r="N4" s="7"/>
      <c r="O4" s="9">
        <f t="shared" si="4"/>
        <v>5.3571985230138054E-14</v>
      </c>
      <c r="P4" s="10">
        <f t="shared" si="0"/>
        <v>0.15</v>
      </c>
      <c r="S4" s="3"/>
      <c r="T4" s="3"/>
      <c r="U4" s="4"/>
      <c r="V4" s="4"/>
      <c r="W4" s="6"/>
      <c r="X4" s="5"/>
      <c r="Y4" s="4"/>
    </row>
    <row r="5" spans="1:25">
      <c r="A5" s="3" t="s">
        <v>1</v>
      </c>
      <c r="B5">
        <v>19.3</v>
      </c>
      <c r="C5">
        <v>0.32046400000000003</v>
      </c>
      <c r="D5" s="3">
        <f t="shared" si="1"/>
        <v>6.184955200000001</v>
      </c>
      <c r="E5">
        <v>2.004</v>
      </c>
      <c r="F5" s="3">
        <v>196.96656899999999</v>
      </c>
      <c r="G5" s="3">
        <v>1</v>
      </c>
      <c r="H5" s="3">
        <f t="shared" si="2"/>
        <v>5.9007272447335977E+22</v>
      </c>
      <c r="I5" s="9">
        <f t="shared" si="3"/>
        <v>1.8909706557563079E+22</v>
      </c>
      <c r="J5" s="9">
        <v>2909179883.1360002</v>
      </c>
      <c r="K5" s="6">
        <v>0.15</v>
      </c>
      <c r="L5" s="6">
        <v>355.7</v>
      </c>
      <c r="M5" s="5">
        <v>0.97422169985945928</v>
      </c>
      <c r="N5" s="7"/>
      <c r="O5" s="9">
        <f t="shared" si="4"/>
        <v>1.538458502399368E-13</v>
      </c>
      <c r="P5" s="10">
        <f t="shared" si="0"/>
        <v>0.15</v>
      </c>
      <c r="S5" s="2"/>
      <c r="T5" s="2"/>
      <c r="U5" s="2"/>
      <c r="V5" s="2"/>
      <c r="W5" s="2"/>
      <c r="X5" s="1"/>
      <c r="Y5" s="2"/>
    </row>
    <row r="6" spans="1:25">
      <c r="A6" s="3" t="s">
        <v>2</v>
      </c>
      <c r="B6">
        <v>19.3</v>
      </c>
      <c r="C6">
        <v>0.32046400000000003</v>
      </c>
      <c r="D6" s="3">
        <f t="shared" si="1"/>
        <v>6.184955200000001</v>
      </c>
      <c r="E6">
        <v>2.004</v>
      </c>
      <c r="F6" s="3">
        <v>196.96656899999999</v>
      </c>
      <c r="G6" s="3">
        <v>1</v>
      </c>
      <c r="H6" s="3">
        <f t="shared" si="2"/>
        <v>5.9007272447335977E+22</v>
      </c>
      <c r="I6" s="9">
        <f t="shared" si="3"/>
        <v>1.8909706557563079E+22</v>
      </c>
      <c r="J6" s="9">
        <v>1000207849.4896001</v>
      </c>
      <c r="K6" s="6">
        <v>0.15</v>
      </c>
      <c r="L6" s="6">
        <v>411.8</v>
      </c>
      <c r="M6" s="5">
        <v>0.98017778522755672</v>
      </c>
      <c r="N6" s="7"/>
      <c r="O6" s="9">
        <f t="shared" si="4"/>
        <v>5.2893885288217738E-14</v>
      </c>
      <c r="P6" s="10">
        <f t="shared" si="0"/>
        <v>0.15</v>
      </c>
      <c r="S6" s="3"/>
      <c r="T6" s="3"/>
      <c r="U6" s="4"/>
      <c r="V6" s="4"/>
      <c r="W6" s="6"/>
      <c r="X6" s="5"/>
      <c r="Y6" s="4"/>
    </row>
    <row r="7" spans="1:25">
      <c r="A7" s="3" t="s">
        <v>3</v>
      </c>
      <c r="B7">
        <v>7.31</v>
      </c>
      <c r="C7" s="11">
        <f>PI()*2.5*2.5*0.1</f>
        <v>1.9634954084936209</v>
      </c>
      <c r="D7" s="3">
        <f t="shared" si="1"/>
        <v>14.353151436088368</v>
      </c>
      <c r="E7">
        <v>2.5</v>
      </c>
      <c r="F7" s="3">
        <v>114.818</v>
      </c>
      <c r="G7" s="3">
        <v>0.95709999999999995</v>
      </c>
      <c r="H7" s="3">
        <f t="shared" si="2"/>
        <v>3.8339650577435592E+22</v>
      </c>
      <c r="I7" s="9">
        <f t="shared" si="3"/>
        <v>7.2050227546333873E+22</v>
      </c>
      <c r="J7" s="9">
        <v>3813299605.5</v>
      </c>
      <c r="K7" s="6">
        <v>0.15</v>
      </c>
      <c r="L7" s="6">
        <v>336.24</v>
      </c>
      <c r="M7" s="5">
        <v>0.95017060880103255</v>
      </c>
      <c r="N7" s="7"/>
      <c r="O7" s="9">
        <f t="shared" si="4"/>
        <v>5.2925573386256872E-14</v>
      </c>
      <c r="P7" s="10">
        <f t="shared" si="0"/>
        <v>0.15</v>
      </c>
      <c r="S7" s="3"/>
      <c r="T7" s="3"/>
      <c r="U7" s="4"/>
      <c r="V7" s="4"/>
      <c r="W7" s="6"/>
      <c r="X7" s="5"/>
      <c r="Y7" s="4"/>
    </row>
    <row r="8" spans="1:25">
      <c r="A8" s="3" t="s">
        <v>4</v>
      </c>
      <c r="B8">
        <v>7.31</v>
      </c>
      <c r="C8" s="11">
        <f>PI()*2.5*2.5*0.1</f>
        <v>1.9634954084936209</v>
      </c>
      <c r="D8" s="3">
        <f t="shared" si="1"/>
        <v>14.353151436088368</v>
      </c>
      <c r="E8">
        <v>2.5</v>
      </c>
      <c r="F8" s="3">
        <v>114.818</v>
      </c>
      <c r="G8" s="3">
        <v>0.95709999999999995</v>
      </c>
      <c r="H8" s="3">
        <f t="shared" si="2"/>
        <v>3.8339650577435592E+22</v>
      </c>
      <c r="I8" s="9">
        <f t="shared" si="3"/>
        <v>7.2050227546333873E+22</v>
      </c>
      <c r="J8" s="9">
        <v>5140511526.1499996</v>
      </c>
      <c r="K8" s="6">
        <v>0.15</v>
      </c>
      <c r="L8" s="6">
        <v>1293.56</v>
      </c>
      <c r="M8" s="5">
        <v>0.98175427576967234</v>
      </c>
      <c r="N8" s="7"/>
      <c r="O8" s="9">
        <f t="shared" si="4"/>
        <v>7.1346221951127825E-14</v>
      </c>
      <c r="P8" s="10">
        <f t="shared" si="0"/>
        <v>0.15</v>
      </c>
      <c r="S8" s="3"/>
      <c r="T8" s="3"/>
      <c r="U8" s="4"/>
      <c r="V8" s="4"/>
      <c r="W8" s="6"/>
      <c r="X8" s="5"/>
      <c r="Y8" s="4"/>
    </row>
    <row r="9" spans="1:25" s="3" customFormat="1">
      <c r="A9" s="3" t="s">
        <v>6</v>
      </c>
      <c r="B9">
        <v>2.7</v>
      </c>
      <c r="C9" s="11">
        <f>PI()*2.5*2.5*0.1</f>
        <v>1.9634954084936209</v>
      </c>
      <c r="D9" s="3">
        <f t="shared" si="1"/>
        <v>5.3014376029327765</v>
      </c>
      <c r="E9">
        <v>2.5</v>
      </c>
      <c r="F9" s="3">
        <v>26.9815386</v>
      </c>
      <c r="G9" s="3">
        <v>1</v>
      </c>
      <c r="H9" s="3">
        <f t="shared" si="2"/>
        <v>6.0261203932973644E+22</v>
      </c>
      <c r="I9" s="9">
        <f t="shared" si="3"/>
        <v>1.1832259723269149E+23</v>
      </c>
      <c r="J9" s="9">
        <v>1075285249.5</v>
      </c>
      <c r="K9" s="6">
        <v>0.15</v>
      </c>
      <c r="L9" s="6">
        <v>1368.63</v>
      </c>
      <c r="M9" s="5">
        <v>0.99295041911015425</v>
      </c>
      <c r="N9" s="7"/>
      <c r="O9" s="9">
        <f t="shared" si="4"/>
        <v>9.0877421105400511E-15</v>
      </c>
      <c r="P9" s="10">
        <f t="shared" si="0"/>
        <v>0.15</v>
      </c>
      <c r="U9" s="4"/>
      <c r="V9" s="4"/>
      <c r="W9" s="6"/>
      <c r="X9" s="5"/>
      <c r="Y9" s="4"/>
    </row>
    <row r="10" spans="1:25" s="3" customFormat="1">
      <c r="A10" s="3" t="s">
        <v>16</v>
      </c>
      <c r="B10">
        <v>19.3</v>
      </c>
      <c r="C10" s="11">
        <f>PI()*2.5*2.5*0.1</f>
        <v>1.9634954084936209</v>
      </c>
      <c r="D10" s="3">
        <f t="shared" si="1"/>
        <v>37.895461383926886</v>
      </c>
      <c r="E10">
        <v>2.5</v>
      </c>
      <c r="F10" s="3">
        <v>183.84</v>
      </c>
      <c r="G10" s="3">
        <v>0.2843</v>
      </c>
      <c r="H10" s="3">
        <f t="shared" si="2"/>
        <v>6.3220517841601389E+22</v>
      </c>
      <c r="I10" s="9">
        <f t="shared" si="3"/>
        <v>3.5291067766250209E+22</v>
      </c>
      <c r="J10" s="9">
        <v>721349962.40999997</v>
      </c>
      <c r="K10" s="6">
        <v>0.15</v>
      </c>
      <c r="L10" s="6">
        <v>685.51</v>
      </c>
      <c r="M10" s="5">
        <v>0.91372121775000381</v>
      </c>
      <c r="N10" s="7"/>
      <c r="O10" s="9">
        <f t="shared" si="4"/>
        <v>2.0440015223904508E-14</v>
      </c>
      <c r="P10" s="10"/>
      <c r="U10" s="4"/>
      <c r="V10" s="4"/>
      <c r="W10" s="6"/>
      <c r="X10" s="5"/>
      <c r="Y10" s="4"/>
    </row>
    <row r="11" spans="1:25">
      <c r="A11" s="3" t="s">
        <v>17</v>
      </c>
      <c r="B11">
        <v>7.21</v>
      </c>
      <c r="C11" s="11">
        <f>PI()*2.5*2.5*0.1</f>
        <v>1.9634954084936209</v>
      </c>
      <c r="D11" s="3">
        <f t="shared" si="1"/>
        <v>14.156801895239006</v>
      </c>
      <c r="E11">
        <v>2.5</v>
      </c>
      <c r="F11" s="3">
        <v>54.938045000000002</v>
      </c>
      <c r="G11" s="3">
        <v>1</v>
      </c>
      <c r="H11" s="3">
        <f t="shared" si="2"/>
        <v>7.9031971377940355E+22</v>
      </c>
      <c r="I11" s="9">
        <f t="shared" si="3"/>
        <v>1.5517891292478515E+23</v>
      </c>
      <c r="J11" s="9">
        <v>314278104.52499998</v>
      </c>
      <c r="K11" s="6">
        <v>0.15</v>
      </c>
      <c r="L11" s="6">
        <v>846.8</v>
      </c>
      <c r="M11" s="5">
        <v>0.97715811594415947</v>
      </c>
      <c r="N11" s="7"/>
      <c r="O11" s="9">
        <f t="shared" si="4"/>
        <v>2.025262960034588E-15</v>
      </c>
      <c r="P11" s="10">
        <f>K11</f>
        <v>0.15</v>
      </c>
      <c r="S11" s="3"/>
      <c r="T11" s="3"/>
      <c r="U11" s="4"/>
      <c r="V11" s="4"/>
      <c r="W11" s="6"/>
      <c r="X11" s="5"/>
      <c r="Y11" s="4"/>
    </row>
    <row r="12" spans="1:25">
      <c r="A12" s="3"/>
      <c r="B12" s="3"/>
      <c r="C12" s="3"/>
      <c r="D12" s="3"/>
      <c r="F12" s="9"/>
      <c r="G12" s="9"/>
      <c r="H12" s="9"/>
      <c r="I12" s="4"/>
      <c r="J12" s="4"/>
      <c r="K12" s="6"/>
      <c r="L12" s="6"/>
      <c r="M12" s="5"/>
      <c r="N12" s="7"/>
      <c r="O12" s="9"/>
      <c r="P12" s="10"/>
      <c r="S12" s="3"/>
      <c r="T12" s="3"/>
      <c r="U12" s="4"/>
      <c r="V12" s="4"/>
      <c r="W12" s="6"/>
      <c r="X12" s="5"/>
      <c r="Y12" s="4"/>
    </row>
    <row r="13" spans="1:25" ht="15" customHeight="1">
      <c r="A13" s="3"/>
      <c r="B13" s="3"/>
      <c r="C13" s="3"/>
      <c r="D13" s="3"/>
      <c r="F13" s="9"/>
      <c r="G13" s="9"/>
      <c r="H13" s="9"/>
      <c r="I13" s="4"/>
      <c r="J13" s="4"/>
      <c r="K13" s="6"/>
      <c r="L13" s="6"/>
      <c r="M13" s="5"/>
      <c r="N13" s="7"/>
      <c r="O13" s="9"/>
      <c r="P13" s="10"/>
      <c r="S13" s="3"/>
      <c r="T13" s="3"/>
      <c r="U13" s="4"/>
      <c r="V13" s="4"/>
      <c r="W13" s="6"/>
      <c r="X13" s="5"/>
      <c r="Y13" s="4"/>
    </row>
    <row r="14" spans="1:25" s="3" customFormat="1" ht="15" customHeight="1">
      <c r="D14" s="4"/>
      <c r="E14" s="5"/>
      <c r="F14" s="9"/>
      <c r="G14" s="9"/>
      <c r="H14" s="9"/>
      <c r="I14" s="4"/>
      <c r="J14" s="4"/>
      <c r="K14" s="6"/>
      <c r="L14" s="6"/>
      <c r="M14" s="5" t="s">
        <v>26</v>
      </c>
      <c r="N14" s="7"/>
      <c r="O14" s="9"/>
      <c r="P14" s="10"/>
      <c r="U14" s="4"/>
      <c r="V14" s="4"/>
      <c r="W14" s="6"/>
      <c r="X14" s="5"/>
      <c r="Y14" s="4"/>
    </row>
    <row r="15" spans="1:25" s="3" customFormat="1" ht="15" customHeight="1">
      <c r="B15" s="4"/>
      <c r="D15" s="4"/>
      <c r="E15" s="5"/>
      <c r="F15" s="9"/>
      <c r="G15" s="8"/>
      <c r="H15" s="11"/>
      <c r="I15" s="7"/>
      <c r="J15" s="9"/>
      <c r="K15" s="10"/>
      <c r="L15" s="10"/>
      <c r="M15" s="3" t="s">
        <v>27</v>
      </c>
      <c r="U15" s="4"/>
      <c r="V15" s="4"/>
      <c r="W15" s="6"/>
      <c r="X15" s="5"/>
      <c r="Y15" s="4"/>
    </row>
    <row r="16" spans="1:25">
      <c r="A16" s="3"/>
      <c r="B16" s="3"/>
      <c r="C16" s="3"/>
      <c r="D16" s="4"/>
      <c r="E16" s="5"/>
      <c r="F16" s="9"/>
      <c r="G16" s="9"/>
      <c r="H16" s="9"/>
      <c r="I16" s="4"/>
      <c r="J16" s="4"/>
      <c r="K16" s="6"/>
      <c r="L16" s="6"/>
      <c r="M16" s="5" t="s">
        <v>28</v>
      </c>
      <c r="N16" s="7"/>
      <c r="O16" s="9"/>
      <c r="P16" s="10"/>
      <c r="S16" s="3"/>
      <c r="T16" s="3"/>
      <c r="U16" s="4"/>
      <c r="V16" s="4"/>
      <c r="W16" s="6"/>
      <c r="X16" s="5"/>
      <c r="Y16" s="4"/>
    </row>
    <row r="17" spans="1:25">
      <c r="A17" s="3"/>
      <c r="B17" s="3"/>
      <c r="C17" s="3"/>
      <c r="D17" s="4"/>
      <c r="E17" s="5"/>
      <c r="F17" s="9"/>
      <c r="G17" s="9"/>
      <c r="H17" s="9"/>
      <c r="I17" s="4"/>
      <c r="J17" s="4"/>
      <c r="K17" s="6"/>
      <c r="L17" s="6"/>
      <c r="M17" s="5"/>
      <c r="N17" s="7"/>
      <c r="O17" s="9"/>
      <c r="P17" s="10"/>
      <c r="S17" s="3"/>
      <c r="T17" s="3"/>
      <c r="U17" s="4"/>
      <c r="V17" s="4"/>
      <c r="W17" s="6"/>
      <c r="X17" s="5"/>
      <c r="Y17" s="4"/>
    </row>
    <row r="18" spans="1:25">
      <c r="A18" s="3"/>
      <c r="B18" s="3"/>
      <c r="C18" s="3"/>
      <c r="D18" s="4"/>
      <c r="E18" s="5"/>
      <c r="F18" s="9"/>
      <c r="G18" s="9"/>
      <c r="H18" s="9"/>
      <c r="I18" s="4"/>
      <c r="J18" s="4"/>
      <c r="K18" s="6"/>
      <c r="L18" s="6"/>
      <c r="M18" s="5"/>
      <c r="N18" s="7"/>
      <c r="O18" s="9"/>
      <c r="P18" s="10"/>
      <c r="S18" s="3"/>
      <c r="T18" s="3"/>
      <c r="U18" s="4"/>
      <c r="V18" s="4"/>
      <c r="W18" s="6"/>
      <c r="X18" s="5"/>
      <c r="Y18" s="4"/>
    </row>
    <row r="19" spans="1:25">
      <c r="A19" s="3"/>
      <c r="B19" s="3"/>
      <c r="C19" s="3"/>
      <c r="D19" s="4"/>
      <c r="E19" s="5"/>
      <c r="F19" s="9"/>
      <c r="G19" s="9"/>
      <c r="H19" s="9"/>
      <c r="I19" s="4"/>
      <c r="J19" s="4"/>
      <c r="K19" s="6"/>
      <c r="L19" s="6"/>
      <c r="M19" s="5"/>
      <c r="N19" s="7"/>
      <c r="O19" s="9"/>
      <c r="P19" s="10"/>
      <c r="S19" s="3"/>
      <c r="T19" s="3"/>
      <c r="U19" s="4"/>
      <c r="V19" s="4"/>
      <c r="W19" s="6"/>
      <c r="X19" s="5"/>
      <c r="Y19" s="4"/>
    </row>
    <row r="20" spans="1:25">
      <c r="A20" s="3"/>
      <c r="B20" s="3"/>
      <c r="C20" s="3"/>
      <c r="D20" s="4"/>
      <c r="E20" s="5"/>
      <c r="F20" s="9"/>
      <c r="G20" s="9"/>
      <c r="H20" s="9"/>
      <c r="I20" s="4"/>
      <c r="J20" s="4"/>
      <c r="K20" s="6"/>
      <c r="L20" s="6"/>
      <c r="M20" s="5"/>
      <c r="N20" s="7"/>
      <c r="O20" s="9"/>
      <c r="P20" s="10"/>
      <c r="S20" s="3"/>
      <c r="T20" s="3"/>
      <c r="U20" s="4"/>
      <c r="V20" s="4"/>
      <c r="W20" s="6"/>
      <c r="X20" s="5"/>
      <c r="Y20" s="4"/>
    </row>
    <row r="21" spans="1:25">
      <c r="C21" s="3"/>
      <c r="D21" s="4"/>
      <c r="E21" s="5"/>
      <c r="F21" s="9"/>
    </row>
    <row r="22" spans="1:25">
      <c r="C22" s="3"/>
      <c r="D22" s="4"/>
      <c r="E22" s="5"/>
      <c r="F22" s="9"/>
    </row>
    <row r="23" spans="1:25">
      <c r="C23" s="3"/>
      <c r="D23" s="4"/>
      <c r="E23" s="5"/>
      <c r="F23" s="9"/>
    </row>
    <row r="24" spans="1:25">
      <c r="U24" s="3"/>
    </row>
    <row r="25" spans="1:25">
      <c r="U25" s="3"/>
    </row>
    <row r="32" spans="1:25">
      <c r="N32" s="4"/>
      <c r="O32" s="4"/>
      <c r="T32" s="4"/>
      <c r="U32" s="4"/>
    </row>
    <row r="33" spans="14:21">
      <c r="N33" s="4"/>
      <c r="O33" s="4"/>
      <c r="T33" s="4"/>
      <c r="U33" s="4"/>
    </row>
    <row r="34" spans="14:21">
      <c r="N34" s="4"/>
      <c r="O34" s="4"/>
      <c r="T34" s="4"/>
      <c r="U34" s="4"/>
    </row>
    <row r="35" spans="14:21">
      <c r="N35" s="4"/>
      <c r="O35" s="4"/>
      <c r="T35" s="4"/>
      <c r="U35" s="4"/>
    </row>
    <row r="36" spans="14:21">
      <c r="N36" s="4"/>
      <c r="O36" s="4"/>
      <c r="T36" s="4"/>
      <c r="U36" s="4"/>
    </row>
    <row r="37" spans="14:21">
      <c r="N37" s="4"/>
      <c r="O37" s="4"/>
      <c r="T37" s="4"/>
      <c r="U3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MCNP_Results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quartemont</dc:creator>
  <cp:lastModifiedBy>nicholas quartemont</cp:lastModifiedBy>
  <dcterms:created xsi:type="dcterms:W3CDTF">2018-07-26T00:42:51Z</dcterms:created>
  <dcterms:modified xsi:type="dcterms:W3CDTF">2018-11-01T17:37:09Z</dcterms:modified>
</cp:coreProperties>
</file>