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Spectra\"/>
    </mc:Choice>
  </mc:AlternateContent>
  <xr:revisionPtr revIDLastSave="0" documentId="10_ncr:8100000_{67434D7D-705F-41A6-9557-03EC5866C2A3}" xr6:coauthVersionLast="34" xr6:coauthVersionMax="34" xr10:uidLastSave="{00000000-0000-0000-0000-000000000000}"/>
  <bookViews>
    <workbookView xWindow="0" yWindow="0" windowWidth="23040" windowHeight="9072" xr2:uid="{2FFDCBB8-957F-484D-91EF-4BBC7F026D19}"/>
  </bookViews>
  <sheets>
    <sheet name="SCALE Mavric Denovo" sheetId="1" r:id="rId1"/>
    <sheet name="MCNP Godiva" sheetId="2" r:id="rId2"/>
  </sheets>
  <definedNames>
    <definedName name="_xlnm._FilterDatabase" localSheetId="0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4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" i="2"/>
  <c r="F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" i="2"/>
  <c r="E3" i="2"/>
  <c r="L47" i="1" l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48" i="1"/>
</calcChain>
</file>

<file path=xl/sharedStrings.xml><?xml version="1.0" encoding="utf-8"?>
<sst xmlns="http://schemas.openxmlformats.org/spreadsheetml/2006/main" count="40" uniqueCount="30">
  <si>
    <t>upper</t>
  </si>
  <si>
    <t>energy</t>
  </si>
  <si>
    <t>track-length</t>
  </si>
  <si>
    <t>estimator</t>
  </si>
  <si>
    <t>collision-density</t>
  </si>
  <si>
    <t>group</t>
  </si>
  <si>
    <t>(eV)</t>
  </si>
  <si>
    <t>value</t>
  </si>
  <si>
    <t>uncertainty</t>
  </si>
  <si>
    <t>rel</t>
  </si>
  <si>
    <t>-----</t>
  </si>
  <si>
    <t>------------</t>
  </si>
  <si>
    <t>-------</t>
  </si>
  <si>
    <t>Normalized</t>
  </si>
  <si>
    <t xml:space="preserve">Energy </t>
  </si>
  <si>
    <t>MeV</t>
  </si>
  <si>
    <t xml:space="preserve">Flux </t>
  </si>
  <si>
    <t>n/cm^2-s</t>
  </si>
  <si>
    <t>Track Length</t>
  </si>
  <si>
    <t>sigma</t>
  </si>
  <si>
    <t>Objective Spectra</t>
  </si>
  <si>
    <t>Nφ (n/cm2/src)</t>
  </si>
  <si>
    <t>σ (rel)</t>
  </si>
  <si>
    <t>σ (abs)</t>
  </si>
  <si>
    <t>Ebins</t>
  </si>
  <si>
    <t>Differential</t>
  </si>
  <si>
    <t>Sigma</t>
  </si>
  <si>
    <t>Diff</t>
  </si>
  <si>
    <t>sigDif</t>
  </si>
  <si>
    <t>n/cm^2-s-MeV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</si>
</sst>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 applyBorder="1"/>
    <xf numFmtId="11" fontId="0" fillId="0" borderId="5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1" fontId="0" fillId="0" borderId="0" xfId="0" applyNumberFormat="1"/>
    <xf numFmtId="11" fontId="0" fillId="0" borderId="4" xfId="0" applyNumberFormat="1" applyBorder="1"/>
    <xf numFmtId="11" fontId="0" fillId="0" borderId="6" xfId="0" applyNumberFormat="1" applyBorder="1"/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D524-E8BF-4FE7-95C7-2A4890FFADC5}">
  <dimension ref="A1:Q48"/>
  <sheetViews>
    <sheetView tabSelected="1" topLeftCell="I1" workbookViewId="0">
      <selection activeCell="N9" sqref="N9"/>
    </sheetView>
  </sheetViews>
  <sheetFormatPr defaultRowHeight="14.4" x14ac:dyDescent="0.3"/>
  <cols>
    <col min="2" max="2" width="9" bestFit="1" customWidth="1"/>
    <col min="3" max="3" width="10.77734375" bestFit="1" customWidth="1"/>
    <col min="4" max="5" width="10.21875" bestFit="1" customWidth="1"/>
    <col min="6" max="6" width="14.21875" bestFit="1" customWidth="1"/>
    <col min="7" max="7" width="9" bestFit="1" customWidth="1"/>
    <col min="8" max="8" width="10.21875" bestFit="1" customWidth="1"/>
    <col min="9" max="9" width="8" bestFit="1" customWidth="1"/>
    <col min="10" max="10" width="10.33203125" bestFit="1" customWidth="1"/>
    <col min="14" max="14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J1" t="s">
        <v>13</v>
      </c>
      <c r="K1" t="s">
        <v>18</v>
      </c>
      <c r="M1" t="s">
        <v>25</v>
      </c>
    </row>
    <row r="2" spans="1:1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  <c r="J2" t="s">
        <v>14</v>
      </c>
      <c r="K2" t="s">
        <v>16</v>
      </c>
      <c r="L2" t="s">
        <v>19</v>
      </c>
      <c r="M2" t="s">
        <v>16</v>
      </c>
    </row>
    <row r="3" spans="1:17" x14ac:dyDescent="0.3">
      <c r="A3" t="s">
        <v>10</v>
      </c>
      <c r="B3" t="s">
        <v>11</v>
      </c>
      <c r="C3" t="s">
        <v>11</v>
      </c>
      <c r="D3" t="s">
        <v>11</v>
      </c>
      <c r="E3" t="s">
        <v>12</v>
      </c>
      <c r="F3" t="s">
        <v>11</v>
      </c>
      <c r="G3" t="s">
        <v>11</v>
      </c>
      <c r="H3" t="s">
        <v>12</v>
      </c>
      <c r="J3" t="s">
        <v>15</v>
      </c>
      <c r="K3" t="s">
        <v>17</v>
      </c>
      <c r="M3" t="s">
        <v>29</v>
      </c>
      <c r="N3" t="s">
        <v>26</v>
      </c>
    </row>
    <row r="4" spans="1:17" x14ac:dyDescent="0.3">
      <c r="A4">
        <v>45</v>
      </c>
      <c r="B4" s="1">
        <v>1.1299999999999999</v>
      </c>
      <c r="C4" s="9">
        <v>0</v>
      </c>
      <c r="D4" s="9">
        <v>0</v>
      </c>
      <c r="E4" s="2">
        <v>0</v>
      </c>
      <c r="F4" s="9">
        <v>0</v>
      </c>
      <c r="G4" s="9">
        <v>0</v>
      </c>
      <c r="H4" s="2">
        <v>0</v>
      </c>
      <c r="J4" s="1">
        <f t="shared" ref="J4:J48" si="0">B4/10^6</f>
        <v>1.13E-6</v>
      </c>
      <c r="K4" s="1">
        <f t="shared" ref="K4:K48" si="1">C4/SUM($C$4:$C$48)</f>
        <v>0</v>
      </c>
      <c r="L4" s="1">
        <f t="shared" ref="L4:L48" si="2">D4/SUM($C$4:$C$48)</f>
        <v>0</v>
      </c>
      <c r="M4" s="9">
        <f>0.0000000000000001</f>
        <v>9.9999999999999998E-17</v>
      </c>
      <c r="N4">
        <v>0</v>
      </c>
      <c r="O4" s="1"/>
      <c r="P4" s="1"/>
      <c r="Q4" s="9"/>
    </row>
    <row r="5" spans="1:17" x14ac:dyDescent="0.3">
      <c r="A5">
        <v>44</v>
      </c>
      <c r="B5" s="1">
        <v>3.06</v>
      </c>
      <c r="C5" s="9">
        <v>0</v>
      </c>
      <c r="D5" s="9">
        <v>0</v>
      </c>
      <c r="E5" s="2">
        <v>0</v>
      </c>
      <c r="F5" s="9">
        <v>0</v>
      </c>
      <c r="G5" s="9">
        <v>0</v>
      </c>
      <c r="H5" s="2">
        <v>0</v>
      </c>
      <c r="J5" s="1">
        <f t="shared" si="0"/>
        <v>3.0599999999999999E-6</v>
      </c>
      <c r="K5" s="1">
        <f t="shared" si="1"/>
        <v>0</v>
      </c>
      <c r="L5" s="1">
        <f t="shared" si="2"/>
        <v>0</v>
      </c>
      <c r="M5" s="9">
        <f t="shared" ref="M5:M7" si="3">0.0000000000000001</f>
        <v>9.9999999999999998E-17</v>
      </c>
      <c r="N5" s="9">
        <v>0</v>
      </c>
      <c r="O5" s="1"/>
      <c r="P5" s="1"/>
      <c r="Q5" s="9"/>
    </row>
    <row r="6" spans="1:17" x14ac:dyDescent="0.3">
      <c r="A6">
        <v>43</v>
      </c>
      <c r="B6" s="1">
        <v>10.7</v>
      </c>
      <c r="C6" s="9">
        <v>0</v>
      </c>
      <c r="D6" s="9">
        <v>0</v>
      </c>
      <c r="E6" s="2">
        <v>0</v>
      </c>
      <c r="F6" s="9">
        <v>0</v>
      </c>
      <c r="G6" s="9">
        <v>0</v>
      </c>
      <c r="H6" s="2">
        <v>0</v>
      </c>
      <c r="J6" s="1">
        <f t="shared" si="0"/>
        <v>1.0699999999999999E-5</v>
      </c>
      <c r="K6" s="1">
        <f t="shared" si="1"/>
        <v>0</v>
      </c>
      <c r="L6" s="1">
        <f t="shared" si="2"/>
        <v>0</v>
      </c>
      <c r="M6" s="9">
        <f t="shared" si="3"/>
        <v>9.9999999999999998E-17</v>
      </c>
      <c r="N6" s="9">
        <v>0</v>
      </c>
      <c r="O6" s="1"/>
      <c r="P6" s="1"/>
      <c r="Q6" s="9"/>
    </row>
    <row r="7" spans="1:17" x14ac:dyDescent="0.3">
      <c r="A7">
        <v>42</v>
      </c>
      <c r="B7" s="1">
        <v>29</v>
      </c>
      <c r="C7" s="9">
        <v>0</v>
      </c>
      <c r="D7" s="9">
        <v>0</v>
      </c>
      <c r="E7" s="2">
        <v>0</v>
      </c>
      <c r="F7" s="9">
        <v>0</v>
      </c>
      <c r="G7" s="9">
        <v>0</v>
      </c>
      <c r="H7" s="2">
        <v>0</v>
      </c>
      <c r="J7" s="1">
        <f t="shared" si="0"/>
        <v>2.9E-5</v>
      </c>
      <c r="K7" s="1">
        <f t="shared" si="1"/>
        <v>0</v>
      </c>
      <c r="L7" s="1">
        <f t="shared" si="2"/>
        <v>0</v>
      </c>
      <c r="M7" s="9">
        <f t="shared" si="3"/>
        <v>9.9999999999999998E-17</v>
      </c>
      <c r="N7" s="9">
        <v>0</v>
      </c>
      <c r="O7" s="1"/>
      <c r="P7" s="1"/>
      <c r="Q7" s="9"/>
    </row>
    <row r="8" spans="1:17" x14ac:dyDescent="0.3">
      <c r="A8">
        <v>41</v>
      </c>
      <c r="B8" s="1">
        <v>101</v>
      </c>
      <c r="C8" s="9">
        <v>23191.8</v>
      </c>
      <c r="D8" s="9">
        <v>13594.4</v>
      </c>
      <c r="E8" s="2">
        <v>0.58616999999999997</v>
      </c>
      <c r="F8" s="9">
        <v>0</v>
      </c>
      <c r="G8" s="9">
        <v>0</v>
      </c>
      <c r="H8" s="2">
        <v>0</v>
      </c>
      <c r="J8" s="1">
        <f t="shared" si="0"/>
        <v>1.01E-4</v>
      </c>
      <c r="K8" s="1">
        <f t="shared" si="1"/>
        <v>8.2260507410724009E-8</v>
      </c>
      <c r="L8" s="1">
        <f t="shared" si="2"/>
        <v>4.8218863647683514E-8</v>
      </c>
      <c r="M8" s="9">
        <f t="shared" ref="M6:M48" si="4">K8/(J8-J7)</f>
        <v>1.1425070473711667E-3</v>
      </c>
      <c r="N8" s="9">
        <f t="shared" ref="N6:N48" si="5">L8/(J8-J7)</f>
        <v>6.6970643955115985E-4</v>
      </c>
      <c r="O8" s="1"/>
      <c r="P8" s="1"/>
      <c r="Q8" s="9"/>
    </row>
    <row r="9" spans="1:17" x14ac:dyDescent="0.3">
      <c r="A9">
        <v>40</v>
      </c>
      <c r="B9" s="1">
        <v>275</v>
      </c>
      <c r="C9" s="9">
        <v>195296</v>
      </c>
      <c r="D9" s="9">
        <v>98922.9</v>
      </c>
      <c r="E9" s="2">
        <v>0.50653000000000004</v>
      </c>
      <c r="F9" s="9">
        <v>0</v>
      </c>
      <c r="G9" s="9">
        <v>0</v>
      </c>
      <c r="H9" s="2">
        <v>0</v>
      </c>
      <c r="J9" s="1">
        <f t="shared" si="0"/>
        <v>2.7500000000000002E-4</v>
      </c>
      <c r="K9" s="1">
        <f t="shared" si="1"/>
        <v>6.9270811473386104E-7</v>
      </c>
      <c r="L9" s="1">
        <f t="shared" si="2"/>
        <v>3.5087608329410869E-7</v>
      </c>
      <c r="M9" s="9">
        <f t="shared" si="4"/>
        <v>3.981081119160121E-3</v>
      </c>
      <c r="N9" s="9">
        <f t="shared" si="5"/>
        <v>2.0165292143339581E-3</v>
      </c>
      <c r="O9" s="1"/>
      <c r="P9" s="1"/>
      <c r="Q9" s="9"/>
    </row>
    <row r="10" spans="1:17" x14ac:dyDescent="0.3">
      <c r="A10">
        <v>39</v>
      </c>
      <c r="B10" s="1">
        <v>583</v>
      </c>
      <c r="C10" s="9">
        <v>730301</v>
      </c>
      <c r="D10" s="9">
        <v>244968</v>
      </c>
      <c r="E10" s="2">
        <v>0.33544000000000002</v>
      </c>
      <c r="F10" s="9">
        <v>0</v>
      </c>
      <c r="G10" s="9">
        <v>0</v>
      </c>
      <c r="H10" s="2">
        <v>0</v>
      </c>
      <c r="J10" s="1">
        <f t="shared" si="0"/>
        <v>5.8299999999999997E-4</v>
      </c>
      <c r="K10" s="1">
        <f t="shared" si="1"/>
        <v>2.5903522289153565E-6</v>
      </c>
      <c r="L10" s="1">
        <f t="shared" si="2"/>
        <v>8.6889296990273464E-7</v>
      </c>
      <c r="M10" s="9">
        <f t="shared" si="4"/>
        <v>8.4102345094654446E-3</v>
      </c>
      <c r="N10" s="9">
        <f t="shared" si="5"/>
        <v>2.8210810711127754E-3</v>
      </c>
      <c r="O10" s="1"/>
      <c r="P10" s="1"/>
      <c r="Q10" s="9"/>
    </row>
    <row r="11" spans="1:17" x14ac:dyDescent="0.3">
      <c r="A11">
        <v>38</v>
      </c>
      <c r="B11" s="1">
        <v>1230</v>
      </c>
      <c r="C11" s="9">
        <v>3968750</v>
      </c>
      <c r="D11" s="9">
        <v>953667</v>
      </c>
      <c r="E11" s="2">
        <v>0.24029</v>
      </c>
      <c r="F11" s="9">
        <v>3728670</v>
      </c>
      <c r="G11" s="9">
        <v>2624370</v>
      </c>
      <c r="H11" s="2">
        <v>0.70384000000000002</v>
      </c>
      <c r="J11" s="1">
        <f t="shared" si="0"/>
        <v>1.23E-3</v>
      </c>
      <c r="K11" s="1">
        <f t="shared" si="1"/>
        <v>1.4077018117882655E-5</v>
      </c>
      <c r="L11" s="1">
        <f t="shared" si="2"/>
        <v>3.3826236566744685E-6</v>
      </c>
      <c r="M11" s="9">
        <f t="shared" si="4"/>
        <v>2.1757369579416777E-2</v>
      </c>
      <c r="N11" s="9">
        <f t="shared" si="5"/>
        <v>5.2281663936235992E-3</v>
      </c>
      <c r="O11" s="1"/>
      <c r="P11" s="1"/>
      <c r="Q11" s="9"/>
    </row>
    <row r="12" spans="1:17" x14ac:dyDescent="0.3">
      <c r="A12">
        <v>37</v>
      </c>
      <c r="B12" s="1">
        <v>3350</v>
      </c>
      <c r="C12" s="9">
        <v>33501100</v>
      </c>
      <c r="D12" s="9">
        <v>1757240</v>
      </c>
      <c r="E12" s="2">
        <v>5.2449999999999997E-2</v>
      </c>
      <c r="F12" s="9">
        <v>31821900</v>
      </c>
      <c r="G12" s="9">
        <v>5247960</v>
      </c>
      <c r="H12" s="2">
        <v>0.16492000000000001</v>
      </c>
      <c r="J12" s="1">
        <f t="shared" si="0"/>
        <v>3.3500000000000001E-3</v>
      </c>
      <c r="K12" s="1">
        <f t="shared" si="1"/>
        <v>1.1882723569612563E-4</v>
      </c>
      <c r="L12" s="1">
        <f t="shared" si="2"/>
        <v>6.2328691193620451E-6</v>
      </c>
      <c r="M12" s="9">
        <f t="shared" si="4"/>
        <v>5.6050582875530948E-2</v>
      </c>
      <c r="N12" s="9">
        <f t="shared" si="5"/>
        <v>2.9400326034726624E-3</v>
      </c>
      <c r="O12" s="1"/>
      <c r="P12" s="1"/>
      <c r="Q12" s="9"/>
    </row>
    <row r="13" spans="1:17" x14ac:dyDescent="0.3">
      <c r="A13">
        <v>36</v>
      </c>
      <c r="B13" s="1">
        <v>10300</v>
      </c>
      <c r="C13" s="9">
        <v>306471000</v>
      </c>
      <c r="D13" s="9">
        <v>5623310</v>
      </c>
      <c r="E13" s="2">
        <v>1.8350000000000002E-2</v>
      </c>
      <c r="F13" s="9">
        <v>300258000</v>
      </c>
      <c r="G13" s="9">
        <v>20488700</v>
      </c>
      <c r="H13" s="2">
        <v>6.8239999999999995E-2</v>
      </c>
      <c r="J13" s="1">
        <f t="shared" si="0"/>
        <v>1.03E-2</v>
      </c>
      <c r="K13" s="1">
        <f t="shared" si="1"/>
        <v>1.0870419702943281E-3</v>
      </c>
      <c r="L13" s="1">
        <f t="shared" si="2"/>
        <v>1.9945684851016242E-5</v>
      </c>
      <c r="M13" s="9">
        <f t="shared" si="4"/>
        <v>0.15640891658911196</v>
      </c>
      <c r="N13" s="9">
        <f t="shared" si="5"/>
        <v>2.869882712376438E-3</v>
      </c>
      <c r="O13" s="1"/>
      <c r="P13" s="1"/>
      <c r="Q13" s="9"/>
    </row>
    <row r="14" spans="1:17" x14ac:dyDescent="0.3">
      <c r="A14">
        <v>35</v>
      </c>
      <c r="B14" s="1">
        <v>21900</v>
      </c>
      <c r="C14" s="9">
        <v>922761000</v>
      </c>
      <c r="D14" s="9">
        <v>9741050</v>
      </c>
      <c r="E14" s="2">
        <v>1.056E-2</v>
      </c>
      <c r="F14" s="9">
        <v>899180000</v>
      </c>
      <c r="G14" s="9">
        <v>37469200</v>
      </c>
      <c r="H14" s="2">
        <v>4.1669999999999999E-2</v>
      </c>
      <c r="J14" s="1">
        <f t="shared" si="0"/>
        <v>2.1899999999999999E-2</v>
      </c>
      <c r="K14" s="1">
        <f t="shared" si="1"/>
        <v>3.2730011503560356E-3</v>
      </c>
      <c r="L14" s="1">
        <f t="shared" si="2"/>
        <v>3.4551165313310446E-5</v>
      </c>
      <c r="M14" s="9">
        <f t="shared" si="4"/>
        <v>0.28215527158241688</v>
      </c>
      <c r="N14" s="9">
        <f t="shared" si="5"/>
        <v>2.9785487339060732E-3</v>
      </c>
      <c r="O14" s="1"/>
      <c r="P14" s="1"/>
      <c r="Q14" s="9"/>
    </row>
    <row r="15" spans="1:17" x14ac:dyDescent="0.3">
      <c r="A15">
        <v>34</v>
      </c>
      <c r="B15" s="1">
        <v>24800</v>
      </c>
      <c r="C15" s="9">
        <v>272369000</v>
      </c>
      <c r="D15" s="9">
        <v>4431450</v>
      </c>
      <c r="E15" s="2">
        <v>1.627E-2</v>
      </c>
      <c r="F15" s="9">
        <v>307751000</v>
      </c>
      <c r="G15" s="9">
        <v>22660100</v>
      </c>
      <c r="H15" s="2">
        <v>7.3630000000000001E-2</v>
      </c>
      <c r="J15" s="1">
        <f t="shared" si="0"/>
        <v>2.4799999999999999E-2</v>
      </c>
      <c r="K15" s="1">
        <f t="shared" si="1"/>
        <v>9.6608336321249281E-4</v>
      </c>
      <c r="L15" s="1">
        <f t="shared" si="2"/>
        <v>1.571819891363555E-5</v>
      </c>
      <c r="M15" s="9">
        <f t="shared" si="4"/>
        <v>0.33313219421120444</v>
      </c>
      <c r="N15" s="9">
        <f t="shared" si="5"/>
        <v>5.4200685909088107E-3</v>
      </c>
      <c r="O15" s="1"/>
      <c r="P15" s="1"/>
      <c r="Q15" s="9"/>
    </row>
    <row r="16" spans="1:17" x14ac:dyDescent="0.3">
      <c r="A16">
        <v>33</v>
      </c>
      <c r="B16" s="1">
        <v>34300</v>
      </c>
      <c r="C16" s="9">
        <v>1216600000</v>
      </c>
      <c r="D16" s="9">
        <v>8950870</v>
      </c>
      <c r="E16" s="2">
        <v>7.3600000000000002E-3</v>
      </c>
      <c r="F16" s="9">
        <v>1217710000</v>
      </c>
      <c r="G16" s="9">
        <v>40638100</v>
      </c>
      <c r="H16" s="2">
        <v>3.3369999999999997E-2</v>
      </c>
      <c r="J16" s="1">
        <f t="shared" si="0"/>
        <v>3.4299999999999997E-2</v>
      </c>
      <c r="K16" s="1">
        <f t="shared" si="1"/>
        <v>4.3152378563064029E-3</v>
      </c>
      <c r="L16" s="1">
        <f t="shared" si="2"/>
        <v>3.1748424355480268E-5</v>
      </c>
      <c r="M16" s="9">
        <f t="shared" si="4"/>
        <v>0.4542355638217267</v>
      </c>
      <c r="N16" s="9">
        <f t="shared" si="5"/>
        <v>3.3419394058400291E-3</v>
      </c>
      <c r="O16" s="1"/>
      <c r="P16" s="1"/>
      <c r="Q16" s="9"/>
    </row>
    <row r="17" spans="1:17" x14ac:dyDescent="0.3">
      <c r="A17">
        <v>32</v>
      </c>
      <c r="B17" s="1">
        <v>52500</v>
      </c>
      <c r="C17" s="9">
        <v>1763580000</v>
      </c>
      <c r="D17" s="9">
        <v>11268800</v>
      </c>
      <c r="E17" s="2">
        <v>6.3899999999999998E-3</v>
      </c>
      <c r="F17" s="9">
        <v>1837260000</v>
      </c>
      <c r="G17" s="9">
        <v>47552400</v>
      </c>
      <c r="H17" s="2">
        <v>2.588E-2</v>
      </c>
      <c r="J17" s="1">
        <f t="shared" si="0"/>
        <v>5.2499999999999998E-2</v>
      </c>
      <c r="K17" s="1">
        <f t="shared" si="1"/>
        <v>6.2553568786987068E-3</v>
      </c>
      <c r="L17" s="1">
        <f t="shared" si="2"/>
        <v>3.9970041390058846E-5</v>
      </c>
      <c r="M17" s="9">
        <f t="shared" si="4"/>
        <v>0.34370092740102781</v>
      </c>
      <c r="N17" s="9">
        <f t="shared" si="5"/>
        <v>2.1961561203329037E-3</v>
      </c>
      <c r="O17" s="1"/>
      <c r="P17" s="1"/>
      <c r="Q17" s="9"/>
    </row>
    <row r="18" spans="1:17" x14ac:dyDescent="0.3">
      <c r="A18">
        <v>31</v>
      </c>
      <c r="B18" s="1">
        <v>111000</v>
      </c>
      <c r="C18" s="9">
        <v>8039030000</v>
      </c>
      <c r="D18" s="9">
        <v>25978000</v>
      </c>
      <c r="E18" s="2">
        <v>3.2299999999999998E-3</v>
      </c>
      <c r="F18" s="9">
        <v>7941350000</v>
      </c>
      <c r="G18" s="9">
        <v>103410000</v>
      </c>
      <c r="H18" s="2">
        <v>1.302E-2</v>
      </c>
      <c r="J18" s="1">
        <f t="shared" si="0"/>
        <v>0.111</v>
      </c>
      <c r="K18" s="1">
        <f t="shared" si="1"/>
        <v>2.851415961201945E-2</v>
      </c>
      <c r="L18" s="1">
        <f t="shared" si="2"/>
        <v>9.2143061837191958E-5</v>
      </c>
      <c r="M18" s="9">
        <f t="shared" si="4"/>
        <v>0.4874215318293923</v>
      </c>
      <c r="N18" s="9">
        <f t="shared" si="5"/>
        <v>1.5750950741400334E-3</v>
      </c>
      <c r="O18" s="1"/>
      <c r="P18" s="1"/>
      <c r="Q18" s="9"/>
    </row>
    <row r="19" spans="1:17" x14ac:dyDescent="0.3">
      <c r="A19">
        <v>30</v>
      </c>
      <c r="B19" s="1">
        <v>158000</v>
      </c>
      <c r="C19" s="9">
        <v>7494710000</v>
      </c>
      <c r="D19" s="9">
        <v>27113100</v>
      </c>
      <c r="E19" s="2">
        <v>3.62E-3</v>
      </c>
      <c r="F19" s="9">
        <v>7477240000</v>
      </c>
      <c r="G19" s="9">
        <v>104364000</v>
      </c>
      <c r="H19" s="2">
        <v>1.396E-2</v>
      </c>
      <c r="J19" s="1">
        <f t="shared" si="0"/>
        <v>0.158</v>
      </c>
      <c r="K19" s="1">
        <f t="shared" si="1"/>
        <v>2.6583475517045999E-2</v>
      </c>
      <c r="L19" s="1">
        <f t="shared" si="2"/>
        <v>9.6169222030101221E-5</v>
      </c>
      <c r="M19" s="9">
        <f t="shared" si="4"/>
        <v>0.56560586206480845</v>
      </c>
      <c r="N19" s="9">
        <f t="shared" si="5"/>
        <v>2.0461536602149194E-3</v>
      </c>
      <c r="O19" s="1"/>
      <c r="P19" s="1"/>
      <c r="Q19" s="9"/>
    </row>
    <row r="20" spans="1:17" x14ac:dyDescent="0.3">
      <c r="A20">
        <v>29</v>
      </c>
      <c r="B20" s="1">
        <v>247000</v>
      </c>
      <c r="C20" s="9">
        <v>12763800000</v>
      </c>
      <c r="D20" s="9">
        <v>33159500</v>
      </c>
      <c r="E20" s="2">
        <v>2.5999999999999999E-3</v>
      </c>
      <c r="F20" s="9">
        <v>12648600000</v>
      </c>
      <c r="G20" s="9">
        <v>138871000</v>
      </c>
      <c r="H20" s="2">
        <v>1.098E-2</v>
      </c>
      <c r="J20" s="1">
        <f t="shared" si="0"/>
        <v>0.247</v>
      </c>
      <c r="K20" s="1">
        <f t="shared" si="1"/>
        <v>4.527275435666913E-2</v>
      </c>
      <c r="L20" s="1">
        <f t="shared" si="2"/>
        <v>1.1761559238549414E-4</v>
      </c>
      <c r="M20" s="9">
        <f t="shared" si="4"/>
        <v>0.50868263322100149</v>
      </c>
      <c r="N20" s="9">
        <f t="shared" si="5"/>
        <v>1.3215235099493725E-3</v>
      </c>
      <c r="O20" s="1"/>
      <c r="P20" s="1"/>
      <c r="Q20" s="9"/>
    </row>
    <row r="21" spans="1:17" x14ac:dyDescent="0.3">
      <c r="A21">
        <v>28</v>
      </c>
      <c r="B21" s="1">
        <v>369000</v>
      </c>
      <c r="C21" s="9">
        <v>17931100000</v>
      </c>
      <c r="D21" s="9">
        <v>44612800</v>
      </c>
      <c r="E21" s="2">
        <v>2.49E-3</v>
      </c>
      <c r="F21" s="9">
        <v>17767300000</v>
      </c>
      <c r="G21" s="9">
        <v>179972000</v>
      </c>
      <c r="H21" s="2">
        <v>1.013E-2</v>
      </c>
      <c r="J21" s="1">
        <f t="shared" si="0"/>
        <v>0.36899999999999999</v>
      </c>
      <c r="K21" s="1">
        <f t="shared" si="1"/>
        <v>6.3600987609087417E-2</v>
      </c>
      <c r="L21" s="1">
        <f t="shared" si="2"/>
        <v>1.5824004885404101E-4</v>
      </c>
      <c r="M21" s="9">
        <f t="shared" si="4"/>
        <v>0.5213195705662903</v>
      </c>
      <c r="N21" s="9">
        <f t="shared" si="5"/>
        <v>1.2970495807708281E-3</v>
      </c>
      <c r="O21" s="1"/>
      <c r="P21" s="1"/>
      <c r="Q21" s="9"/>
    </row>
    <row r="22" spans="1:17" x14ac:dyDescent="0.3">
      <c r="A22">
        <v>27</v>
      </c>
      <c r="B22" s="1">
        <v>550000</v>
      </c>
      <c r="C22" s="9">
        <v>24039300000</v>
      </c>
      <c r="D22" s="9">
        <v>53405100</v>
      </c>
      <c r="E22" s="2">
        <v>2.2200000000000002E-3</v>
      </c>
      <c r="F22" s="9">
        <v>23768600000</v>
      </c>
      <c r="G22" s="9">
        <v>220184000</v>
      </c>
      <c r="H22" s="2">
        <v>9.2599999999999991E-3</v>
      </c>
      <c r="J22" s="1">
        <f t="shared" si="0"/>
        <v>0.55000000000000004</v>
      </c>
      <c r="K22" s="1">
        <f t="shared" si="1"/>
        <v>8.5266560413534864E-2</v>
      </c>
      <c r="L22" s="1">
        <f t="shared" si="2"/>
        <v>1.8942603093854109E-4</v>
      </c>
      <c r="M22" s="9">
        <f t="shared" si="4"/>
        <v>0.47108596913555162</v>
      </c>
      <c r="N22" s="9">
        <f t="shared" si="5"/>
        <v>1.0465526571190112E-3</v>
      </c>
      <c r="O22" s="1"/>
      <c r="P22" s="1"/>
      <c r="Q22" s="9"/>
    </row>
    <row r="23" spans="1:17" x14ac:dyDescent="0.3">
      <c r="A23">
        <v>26</v>
      </c>
      <c r="B23" s="1">
        <v>639000</v>
      </c>
      <c r="C23" s="9">
        <v>11191100000</v>
      </c>
      <c r="D23" s="9">
        <v>36927500</v>
      </c>
      <c r="E23" s="2">
        <v>3.3E-3</v>
      </c>
      <c r="F23" s="9">
        <v>11090000000</v>
      </c>
      <c r="G23" s="9">
        <v>158962000</v>
      </c>
      <c r="H23" s="2">
        <v>1.4330000000000001E-2</v>
      </c>
      <c r="J23" s="1">
        <f t="shared" si="0"/>
        <v>0.63900000000000001</v>
      </c>
      <c r="K23" s="1">
        <f t="shared" si="1"/>
        <v>3.9694442194402914E-2</v>
      </c>
      <c r="L23" s="1">
        <f t="shared" si="2"/>
        <v>1.309805572404691E-4</v>
      </c>
      <c r="M23" s="9">
        <f t="shared" si="4"/>
        <v>0.44600496847643739</v>
      </c>
      <c r="N23" s="9">
        <f t="shared" si="5"/>
        <v>1.4716916543872937E-3</v>
      </c>
      <c r="O23" s="1"/>
      <c r="P23" s="1"/>
      <c r="Q23" s="9"/>
    </row>
    <row r="24" spans="1:17" x14ac:dyDescent="0.3">
      <c r="A24">
        <v>25</v>
      </c>
      <c r="B24" s="1">
        <v>743000</v>
      </c>
      <c r="C24" s="9">
        <v>12572100000</v>
      </c>
      <c r="D24" s="9">
        <v>43557400</v>
      </c>
      <c r="E24" s="2">
        <v>3.46E-3</v>
      </c>
      <c r="F24" s="9">
        <v>12756600000</v>
      </c>
      <c r="G24" s="9">
        <v>177784000</v>
      </c>
      <c r="H24" s="2">
        <v>1.3939999999999999E-2</v>
      </c>
      <c r="J24" s="1">
        <f t="shared" si="0"/>
        <v>0.74299999999999999</v>
      </c>
      <c r="K24" s="1">
        <f t="shared" si="1"/>
        <v>4.4592801128776699E-2</v>
      </c>
      <c r="L24" s="1">
        <f t="shared" si="2"/>
        <v>1.5449658178717782E-4</v>
      </c>
      <c r="M24" s="9">
        <f t="shared" si="4"/>
        <v>0.42877693393054528</v>
      </c>
      <c r="N24" s="9">
        <f t="shared" si="5"/>
        <v>1.4855440556459409E-3</v>
      </c>
      <c r="O24" s="1"/>
      <c r="P24" s="1"/>
      <c r="Q24" s="9"/>
    </row>
    <row r="25" spans="1:17" x14ac:dyDescent="0.3">
      <c r="A25">
        <v>24</v>
      </c>
      <c r="B25" s="1">
        <v>821000</v>
      </c>
      <c r="C25" s="9">
        <v>8690390000</v>
      </c>
      <c r="D25" s="9">
        <v>30113300</v>
      </c>
      <c r="E25" s="2">
        <v>3.47E-3</v>
      </c>
      <c r="F25" s="9">
        <v>8521880000</v>
      </c>
      <c r="G25" s="9">
        <v>140536000</v>
      </c>
      <c r="H25" s="2">
        <v>1.6490000000000001E-2</v>
      </c>
      <c r="J25" s="1">
        <f t="shared" si="0"/>
        <v>0.82099999999999995</v>
      </c>
      <c r="K25" s="1">
        <f t="shared" si="1"/>
        <v>3.082451086147181E-2</v>
      </c>
      <c r="L25" s="1">
        <f t="shared" si="2"/>
        <v>1.0681082700831136E-4</v>
      </c>
      <c r="M25" s="9">
        <f t="shared" si="4"/>
        <v>0.39518603668553626</v>
      </c>
      <c r="N25" s="9">
        <f t="shared" si="5"/>
        <v>1.3693695770296335E-3</v>
      </c>
      <c r="O25" s="1"/>
      <c r="P25" s="1"/>
      <c r="Q25" s="9"/>
    </row>
    <row r="26" spans="1:17" x14ac:dyDescent="0.3">
      <c r="A26">
        <v>23</v>
      </c>
      <c r="B26" s="1">
        <v>962000</v>
      </c>
      <c r="C26" s="9">
        <v>14707800000</v>
      </c>
      <c r="D26" s="9">
        <v>45086500</v>
      </c>
      <c r="E26" s="2">
        <v>3.0699999999999998E-3</v>
      </c>
      <c r="F26" s="9">
        <v>14820300000</v>
      </c>
      <c r="G26" s="9">
        <v>198321000</v>
      </c>
      <c r="H26" s="2">
        <v>1.338E-2</v>
      </c>
      <c r="J26" s="1">
        <f t="shared" si="0"/>
        <v>0.96199999999999997</v>
      </c>
      <c r="K26" s="1">
        <f t="shared" si="1"/>
        <v>5.2168054695860035E-2</v>
      </c>
      <c r="L26" s="1">
        <f t="shared" si="2"/>
        <v>1.5992024626693954E-4</v>
      </c>
      <c r="M26" s="9">
        <f t="shared" si="4"/>
        <v>0.36998620351673778</v>
      </c>
      <c r="N26" s="9">
        <f t="shared" si="5"/>
        <v>1.1341861437371597E-3</v>
      </c>
      <c r="O26" s="1"/>
      <c r="P26" s="1"/>
      <c r="Q26" s="9"/>
    </row>
    <row r="27" spans="1:17" x14ac:dyDescent="0.3">
      <c r="A27">
        <v>22</v>
      </c>
      <c r="B27" s="1">
        <v>1110000</v>
      </c>
      <c r="C27" s="9">
        <v>13410700000</v>
      </c>
      <c r="D27" s="9">
        <v>49206500</v>
      </c>
      <c r="E27" s="2">
        <v>3.6700000000000001E-3</v>
      </c>
      <c r="F27" s="9">
        <v>13251900000</v>
      </c>
      <c r="G27" s="9">
        <v>197492000</v>
      </c>
      <c r="H27" s="2">
        <v>1.49E-2</v>
      </c>
      <c r="J27" s="1">
        <f t="shared" si="0"/>
        <v>1.1100000000000001</v>
      </c>
      <c r="K27" s="1">
        <f t="shared" si="1"/>
        <v>4.7567286141351535E-2</v>
      </c>
      <c r="L27" s="1">
        <f t="shared" si="2"/>
        <v>1.7453374287057456E-4</v>
      </c>
      <c r="M27" s="9">
        <f t="shared" si="4"/>
        <v>0.32140058203615873</v>
      </c>
      <c r="N27" s="9">
        <f t="shared" si="5"/>
        <v>1.1792820464228001E-3</v>
      </c>
      <c r="O27" s="1"/>
      <c r="P27" s="1"/>
      <c r="Q27" s="9"/>
    </row>
    <row r="28" spans="1:17" x14ac:dyDescent="0.3">
      <c r="A28">
        <v>21</v>
      </c>
      <c r="B28" s="1">
        <v>1420000</v>
      </c>
      <c r="C28" s="9">
        <v>21506600000</v>
      </c>
      <c r="D28" s="9">
        <v>64427500</v>
      </c>
      <c r="E28" s="2">
        <v>3.0000000000000001E-3</v>
      </c>
      <c r="F28" s="9">
        <v>21567300000</v>
      </c>
      <c r="G28" s="9">
        <v>246198000</v>
      </c>
      <c r="H28" s="2">
        <v>1.142E-2</v>
      </c>
      <c r="J28" s="1">
        <f t="shared" si="0"/>
        <v>1.42</v>
      </c>
      <c r="K28" s="1">
        <f t="shared" si="1"/>
        <v>7.6283161664013888E-2</v>
      </c>
      <c r="L28" s="1">
        <f t="shared" si="2"/>
        <v>2.2852210010453788E-4</v>
      </c>
      <c r="M28" s="9">
        <f t="shared" si="4"/>
        <v>0.24607471504520623</v>
      </c>
      <c r="N28" s="9">
        <f t="shared" si="5"/>
        <v>7.3716806485334835E-4</v>
      </c>
      <c r="O28" s="1"/>
      <c r="P28" s="1"/>
      <c r="Q28" s="9"/>
    </row>
    <row r="29" spans="1:17" x14ac:dyDescent="0.3">
      <c r="A29">
        <v>20</v>
      </c>
      <c r="B29" s="1">
        <v>1830000</v>
      </c>
      <c r="C29" s="9">
        <v>21247400000</v>
      </c>
      <c r="D29" s="9">
        <v>61432300</v>
      </c>
      <c r="E29" s="2">
        <v>2.8900000000000002E-3</v>
      </c>
      <c r="F29" s="9">
        <v>21110800000</v>
      </c>
      <c r="G29" s="9">
        <v>247636000</v>
      </c>
      <c r="H29" s="2">
        <v>1.1730000000000001E-2</v>
      </c>
      <c r="J29" s="1">
        <f t="shared" si="0"/>
        <v>1.83</v>
      </c>
      <c r="K29" s="1">
        <f t="shared" si="1"/>
        <v>7.5363788285455091E-2</v>
      </c>
      <c r="L29" s="1">
        <f t="shared" si="2"/>
        <v>2.17898229952303E-4</v>
      </c>
      <c r="M29" s="9">
        <f t="shared" si="4"/>
        <v>0.1838141177694026</v>
      </c>
      <c r="N29" s="9">
        <f t="shared" si="5"/>
        <v>5.314590974446413E-4</v>
      </c>
      <c r="O29" s="1"/>
      <c r="P29" s="1"/>
      <c r="Q29" s="9"/>
    </row>
    <row r="30" spans="1:17" x14ac:dyDescent="0.3">
      <c r="A30">
        <v>19</v>
      </c>
      <c r="B30" s="1">
        <v>2310000</v>
      </c>
      <c r="C30" s="9">
        <v>16927900000</v>
      </c>
      <c r="D30" s="9">
        <v>52203400</v>
      </c>
      <c r="E30" s="2">
        <v>3.0799999999999998E-3</v>
      </c>
      <c r="F30" s="9">
        <v>17198900000</v>
      </c>
      <c r="G30" s="9">
        <v>218376000</v>
      </c>
      <c r="H30" s="2">
        <v>1.2699999999999999E-2</v>
      </c>
      <c r="J30" s="1">
        <f t="shared" si="0"/>
        <v>2.31</v>
      </c>
      <c r="K30" s="1">
        <f t="shared" si="1"/>
        <v>6.0042672125406184E-2</v>
      </c>
      <c r="L30" s="1">
        <f t="shared" si="2"/>
        <v>1.8516364286364103E-4</v>
      </c>
      <c r="M30" s="9">
        <f t="shared" si="4"/>
        <v>0.12508890026126288</v>
      </c>
      <c r="N30" s="9">
        <f t="shared" si="5"/>
        <v>3.8575758929925216E-4</v>
      </c>
      <c r="O30" s="1"/>
      <c r="P30" s="1"/>
      <c r="Q30" s="9"/>
    </row>
    <row r="31" spans="1:17" x14ac:dyDescent="0.3">
      <c r="A31">
        <v>18</v>
      </c>
      <c r="B31" s="1">
        <v>2390000</v>
      </c>
      <c r="C31" s="9">
        <v>2227470000</v>
      </c>
      <c r="D31" s="9">
        <v>18446100</v>
      </c>
      <c r="E31" s="2">
        <v>8.2799999999999992E-3</v>
      </c>
      <c r="F31" s="9">
        <v>2167990000</v>
      </c>
      <c r="G31" s="9">
        <v>79168600</v>
      </c>
      <c r="H31" s="2">
        <v>3.6519999999999997E-2</v>
      </c>
      <c r="J31" s="1">
        <f t="shared" si="0"/>
        <v>2.39</v>
      </c>
      <c r="K31" s="1">
        <f t="shared" si="1"/>
        <v>7.9007585630337194E-3</v>
      </c>
      <c r="L31" s="1">
        <f t="shared" si="2"/>
        <v>6.5427674684541792E-5</v>
      </c>
      <c r="M31" s="9">
        <f t="shared" si="4"/>
        <v>9.8759482037921398E-2</v>
      </c>
      <c r="N31" s="9">
        <f t="shared" si="5"/>
        <v>8.178459335567717E-4</v>
      </c>
      <c r="O31" s="1"/>
      <c r="P31" s="1"/>
      <c r="Q31" s="9"/>
    </row>
    <row r="32" spans="1:17" x14ac:dyDescent="0.3">
      <c r="A32">
        <v>17</v>
      </c>
      <c r="B32" s="1">
        <v>3010000</v>
      </c>
      <c r="C32" s="9">
        <v>12616600000</v>
      </c>
      <c r="D32" s="9">
        <v>45822500</v>
      </c>
      <c r="E32" s="2">
        <v>3.63E-3</v>
      </c>
      <c r="F32" s="9">
        <v>12725400000</v>
      </c>
      <c r="G32" s="9">
        <v>185285000</v>
      </c>
      <c r="H32" s="2">
        <v>1.456E-2</v>
      </c>
      <c r="J32" s="1">
        <f t="shared" si="0"/>
        <v>3.01</v>
      </c>
      <c r="K32" s="1">
        <f t="shared" si="1"/>
        <v>4.4750641079956736E-2</v>
      </c>
      <c r="L32" s="1">
        <f t="shared" si="2"/>
        <v>1.6253081265050153E-4</v>
      </c>
      <c r="M32" s="9">
        <f t="shared" si="4"/>
        <v>7.2178453354768968E-2</v>
      </c>
      <c r="N32" s="9">
        <f t="shared" si="5"/>
        <v>2.6214647201693812E-4</v>
      </c>
      <c r="O32" s="1"/>
      <c r="P32" s="1"/>
      <c r="Q32" s="9"/>
    </row>
    <row r="33" spans="1:17" x14ac:dyDescent="0.3">
      <c r="A33">
        <v>16</v>
      </c>
      <c r="B33" s="1">
        <v>4070000</v>
      </c>
      <c r="C33" s="9">
        <v>11139400000</v>
      </c>
      <c r="D33" s="9">
        <v>42815800</v>
      </c>
      <c r="E33" s="2">
        <v>3.8400000000000001E-3</v>
      </c>
      <c r="F33" s="9">
        <v>11158500000</v>
      </c>
      <c r="G33" s="9">
        <v>170827000</v>
      </c>
      <c r="H33" s="2">
        <v>1.5310000000000001E-2</v>
      </c>
      <c r="J33" s="1">
        <f t="shared" si="0"/>
        <v>4.07</v>
      </c>
      <c r="K33" s="1">
        <f t="shared" si="1"/>
        <v>3.9511064093818465E-2</v>
      </c>
      <c r="L33" s="1">
        <f t="shared" si="2"/>
        <v>1.518661523985235E-4</v>
      </c>
      <c r="M33" s="9">
        <f t="shared" si="4"/>
        <v>3.7274588767753254E-2</v>
      </c>
      <c r="N33" s="9">
        <f t="shared" si="5"/>
        <v>1.4326995509294664E-4</v>
      </c>
      <c r="O33" s="1"/>
      <c r="P33" s="1"/>
      <c r="Q33" s="9"/>
    </row>
    <row r="34" spans="1:17" x14ac:dyDescent="0.3">
      <c r="A34">
        <v>15</v>
      </c>
      <c r="B34" s="1">
        <v>4720000</v>
      </c>
      <c r="C34" s="9">
        <v>3895160000</v>
      </c>
      <c r="D34" s="9">
        <v>29041200</v>
      </c>
      <c r="E34" s="2">
        <v>7.4599999999999996E-3</v>
      </c>
      <c r="F34" s="9">
        <v>3866230000</v>
      </c>
      <c r="G34" s="9">
        <v>102509000</v>
      </c>
      <c r="H34" s="2">
        <v>2.6509999999999999E-2</v>
      </c>
      <c r="J34" s="1">
        <f t="shared" si="0"/>
        <v>4.72</v>
      </c>
      <c r="K34" s="1">
        <f t="shared" si="1"/>
        <v>1.3815996949178407E-2</v>
      </c>
      <c r="L34" s="1">
        <f t="shared" si="2"/>
        <v>1.030081256226907E-4</v>
      </c>
      <c r="M34" s="9">
        <f t="shared" si="4"/>
        <v>2.125537992181295E-2</v>
      </c>
      <c r="N34" s="9">
        <f t="shared" si="5"/>
        <v>1.5847403941952429E-4</v>
      </c>
      <c r="O34" s="1"/>
      <c r="P34" s="1"/>
      <c r="Q34" s="9"/>
    </row>
    <row r="35" spans="1:17" x14ac:dyDescent="0.3">
      <c r="A35">
        <v>14</v>
      </c>
      <c r="B35" s="1">
        <v>4970000</v>
      </c>
      <c r="C35" s="9">
        <v>1133690000</v>
      </c>
      <c r="D35" s="9">
        <v>12624600</v>
      </c>
      <c r="E35" s="2">
        <v>1.1140000000000001E-2</v>
      </c>
      <c r="F35" s="9">
        <v>1147200000</v>
      </c>
      <c r="G35" s="9">
        <v>61503900</v>
      </c>
      <c r="H35" s="2">
        <v>5.3609999999999998E-2</v>
      </c>
      <c r="J35" s="1">
        <f t="shared" si="0"/>
        <v>4.97</v>
      </c>
      <c r="K35" s="1">
        <f t="shared" si="1"/>
        <v>4.0211589719842235E-3</v>
      </c>
      <c r="L35" s="1">
        <f t="shared" si="2"/>
        <v>4.4779016801517195E-5</v>
      </c>
      <c r="M35" s="9">
        <f t="shared" si="4"/>
        <v>1.6084635887936894E-2</v>
      </c>
      <c r="N35" s="9">
        <f t="shared" si="5"/>
        <v>1.7911606720606878E-4</v>
      </c>
      <c r="O35" s="1"/>
      <c r="P35" s="1"/>
      <c r="Q35" s="9"/>
    </row>
    <row r="36" spans="1:17" x14ac:dyDescent="0.3">
      <c r="A36">
        <v>13</v>
      </c>
      <c r="B36" s="1">
        <v>6380000</v>
      </c>
      <c r="C36" s="9">
        <v>4604910000</v>
      </c>
      <c r="D36" s="9">
        <v>27266900</v>
      </c>
      <c r="E36" s="2">
        <v>5.9199999999999999E-3</v>
      </c>
      <c r="F36" s="9">
        <v>4637050000</v>
      </c>
      <c r="G36" s="9">
        <v>119525000</v>
      </c>
      <c r="H36" s="2">
        <v>2.5780000000000001E-2</v>
      </c>
      <c r="J36" s="1">
        <f t="shared" si="0"/>
        <v>6.38</v>
      </c>
      <c r="K36" s="1">
        <f t="shared" si="1"/>
        <v>1.6333455496370147E-2</v>
      </c>
      <c r="L36" s="1">
        <f t="shared" si="2"/>
        <v>9.6714745277100988E-5</v>
      </c>
      <c r="M36" s="9">
        <f t="shared" si="4"/>
        <v>1.1584010990333436E-2</v>
      </c>
      <c r="N36" s="9">
        <f t="shared" si="5"/>
        <v>6.8592017927021965E-5</v>
      </c>
      <c r="O36" s="1"/>
      <c r="P36" s="1"/>
      <c r="Q36" s="9"/>
    </row>
    <row r="37" spans="1:17" x14ac:dyDescent="0.3">
      <c r="A37">
        <v>12</v>
      </c>
      <c r="B37" s="1">
        <v>7410000</v>
      </c>
      <c r="C37" s="9">
        <v>2382460000</v>
      </c>
      <c r="D37" s="9">
        <v>20343400</v>
      </c>
      <c r="E37" s="2">
        <v>8.5400000000000007E-3</v>
      </c>
      <c r="F37" s="9">
        <v>2429810000</v>
      </c>
      <c r="G37" s="9">
        <v>91063300</v>
      </c>
      <c r="H37" s="2">
        <v>3.7479999999999999E-2</v>
      </c>
      <c r="J37" s="1">
        <f t="shared" si="0"/>
        <v>7.41</v>
      </c>
      <c r="K37" s="1">
        <f t="shared" si="1"/>
        <v>8.4505026986156119E-3</v>
      </c>
      <c r="L37" s="1">
        <f t="shared" si="2"/>
        <v>7.2157331749123527E-5</v>
      </c>
      <c r="M37" s="9">
        <f t="shared" si="4"/>
        <v>8.2043715520539896E-3</v>
      </c>
      <c r="N37" s="9">
        <f t="shared" si="5"/>
        <v>7.0055661892352917E-5</v>
      </c>
      <c r="O37" s="1"/>
      <c r="P37" s="1"/>
      <c r="Q37" s="9"/>
    </row>
    <row r="38" spans="1:17" x14ac:dyDescent="0.3">
      <c r="A38">
        <v>11</v>
      </c>
      <c r="B38" s="1">
        <v>8190000</v>
      </c>
      <c r="C38" s="9">
        <v>1265730000</v>
      </c>
      <c r="D38" s="9">
        <v>24625000</v>
      </c>
      <c r="E38" s="2">
        <v>1.9460000000000002E-2</v>
      </c>
      <c r="F38" s="9">
        <v>1241100000</v>
      </c>
      <c r="G38" s="9">
        <v>65093100</v>
      </c>
      <c r="H38" s="2">
        <v>5.2449999999999997E-2</v>
      </c>
      <c r="J38" s="1">
        <f t="shared" si="0"/>
        <v>8.19</v>
      </c>
      <c r="K38" s="1">
        <f t="shared" si="1"/>
        <v>4.4895002563395559E-3</v>
      </c>
      <c r="L38" s="1">
        <f t="shared" si="2"/>
        <v>8.7344017928279774E-5</v>
      </c>
      <c r="M38" s="9">
        <f t="shared" si="4"/>
        <v>5.7557695594096922E-3</v>
      </c>
      <c r="N38" s="9">
        <f t="shared" si="5"/>
        <v>1.1197951016446134E-4</v>
      </c>
      <c r="O38" s="1"/>
      <c r="P38" s="1"/>
      <c r="Q38" s="9"/>
    </row>
    <row r="39" spans="1:17" x14ac:dyDescent="0.3">
      <c r="A39">
        <v>10</v>
      </c>
      <c r="B39" s="1">
        <v>9050000</v>
      </c>
      <c r="C39" s="9">
        <v>1118150000</v>
      </c>
      <c r="D39" s="9">
        <v>15834400</v>
      </c>
      <c r="E39" s="2">
        <v>1.4160000000000001E-2</v>
      </c>
      <c r="F39" s="9">
        <v>1240870000</v>
      </c>
      <c r="G39" s="9">
        <v>65393600</v>
      </c>
      <c r="H39" s="2">
        <v>5.2699999999999997E-2</v>
      </c>
      <c r="J39" s="1">
        <f t="shared" si="0"/>
        <v>9.0500000000000007</v>
      </c>
      <c r="K39" s="1">
        <f t="shared" si="1"/>
        <v>3.9660391328530369E-3</v>
      </c>
      <c r="L39" s="1">
        <f t="shared" si="2"/>
        <v>5.6164065684611301E-5</v>
      </c>
      <c r="M39" s="9">
        <f t="shared" si="4"/>
        <v>4.6116734102942224E-3</v>
      </c>
      <c r="N39" s="9">
        <f t="shared" si="5"/>
        <v>6.530705312164096E-5</v>
      </c>
      <c r="O39" s="1"/>
      <c r="P39" s="1"/>
      <c r="Q39" s="9"/>
    </row>
    <row r="40" spans="1:17" x14ac:dyDescent="0.3">
      <c r="A40">
        <v>9</v>
      </c>
      <c r="B40" s="1">
        <v>10000000</v>
      </c>
      <c r="C40" s="9">
        <v>1154100000</v>
      </c>
      <c r="D40" s="9">
        <v>12003500</v>
      </c>
      <c r="E40" s="2">
        <v>1.04E-2</v>
      </c>
      <c r="F40" s="9">
        <v>1095080000</v>
      </c>
      <c r="G40" s="9">
        <v>64327300</v>
      </c>
      <c r="H40" s="2">
        <v>5.8740000000000001E-2</v>
      </c>
      <c r="J40" s="1">
        <f t="shared" si="0"/>
        <v>10</v>
      </c>
      <c r="K40" s="1">
        <f t="shared" si="1"/>
        <v>4.093552531615338E-3</v>
      </c>
      <c r="L40" s="1">
        <f t="shared" si="2"/>
        <v>4.2575996718867263E-5</v>
      </c>
      <c r="M40" s="9">
        <f t="shared" si="4"/>
        <v>4.3090026648582537E-3</v>
      </c>
      <c r="N40" s="9">
        <f t="shared" si="5"/>
        <v>4.4816838651439255E-5</v>
      </c>
      <c r="O40" s="1"/>
      <c r="P40" s="1"/>
      <c r="Q40" s="9"/>
    </row>
    <row r="41" spans="1:17" x14ac:dyDescent="0.3">
      <c r="A41">
        <v>8</v>
      </c>
      <c r="B41" s="1">
        <v>11100000</v>
      </c>
      <c r="C41" s="9">
        <v>1553870000</v>
      </c>
      <c r="D41" s="9">
        <v>14603300</v>
      </c>
      <c r="E41" s="2">
        <v>9.4000000000000004E-3</v>
      </c>
      <c r="F41" s="9">
        <v>1701560000</v>
      </c>
      <c r="G41" s="9">
        <v>93386100</v>
      </c>
      <c r="H41" s="2">
        <v>5.4879999999999998E-2</v>
      </c>
      <c r="J41" s="1">
        <f t="shared" si="0"/>
        <v>11.1</v>
      </c>
      <c r="K41" s="1">
        <f t="shared" si="1"/>
        <v>5.511522807643293E-3</v>
      </c>
      <c r="L41" s="1">
        <f t="shared" si="2"/>
        <v>5.1797396832976573E-5</v>
      </c>
      <c r="M41" s="9">
        <f t="shared" si="4"/>
        <v>5.0104752796757222E-3</v>
      </c>
      <c r="N41" s="9">
        <f t="shared" si="5"/>
        <v>4.7088542575433266E-5</v>
      </c>
      <c r="O41" s="1"/>
      <c r="P41" s="1"/>
      <c r="Q41" s="9"/>
    </row>
    <row r="42" spans="1:17" x14ac:dyDescent="0.3">
      <c r="A42">
        <v>7</v>
      </c>
      <c r="B42" s="1">
        <v>12200000</v>
      </c>
      <c r="C42" s="9">
        <v>836596000</v>
      </c>
      <c r="D42" s="9">
        <v>12624100</v>
      </c>
      <c r="E42" s="2">
        <v>1.5089999999999999E-2</v>
      </c>
      <c r="F42" s="9">
        <v>743042000</v>
      </c>
      <c r="G42" s="9">
        <v>50541400</v>
      </c>
      <c r="H42" s="2">
        <v>6.8019999999999997E-2</v>
      </c>
      <c r="J42" s="1">
        <f t="shared" si="0"/>
        <v>12.2</v>
      </c>
      <c r="K42" s="1">
        <f t="shared" si="1"/>
        <v>2.9673768943239451E-3</v>
      </c>
      <c r="L42" s="1">
        <f t="shared" si="2"/>
        <v>4.4777243318919661E-5</v>
      </c>
      <c r="M42" s="9">
        <f t="shared" si="4"/>
        <v>2.6976153584763146E-3</v>
      </c>
      <c r="N42" s="9">
        <f t="shared" si="5"/>
        <v>4.0706584835381525E-5</v>
      </c>
      <c r="O42" s="1"/>
      <c r="P42" s="1"/>
      <c r="Q42" s="9"/>
    </row>
    <row r="43" spans="1:17" x14ac:dyDescent="0.3">
      <c r="A43">
        <v>6</v>
      </c>
      <c r="B43" s="1">
        <v>12500000</v>
      </c>
      <c r="C43" s="9">
        <v>200685000</v>
      </c>
      <c r="D43" s="9">
        <v>7127290</v>
      </c>
      <c r="E43" s="2">
        <v>3.551E-2</v>
      </c>
      <c r="F43" s="9">
        <v>257614000</v>
      </c>
      <c r="G43" s="9">
        <v>35121800</v>
      </c>
      <c r="H43" s="2">
        <v>0.13633000000000001</v>
      </c>
      <c r="J43" s="1">
        <f t="shared" si="0"/>
        <v>12.5</v>
      </c>
      <c r="K43" s="1">
        <f t="shared" si="1"/>
        <v>7.1182271017002346E-4</v>
      </c>
      <c r="L43" s="1">
        <f t="shared" si="2"/>
        <v>2.5280249565078139E-5</v>
      </c>
      <c r="M43" s="9">
        <f t="shared" si="4"/>
        <v>2.3727423672334057E-3</v>
      </c>
      <c r="N43" s="9">
        <f t="shared" si="5"/>
        <v>8.4267498550260264E-5</v>
      </c>
      <c r="O43" s="1"/>
      <c r="P43" s="1"/>
      <c r="Q43" s="9"/>
    </row>
    <row r="44" spans="1:17" x14ac:dyDescent="0.3">
      <c r="A44">
        <v>5</v>
      </c>
      <c r="B44" s="1">
        <v>13800000</v>
      </c>
      <c r="C44" s="9">
        <v>10588600000</v>
      </c>
      <c r="D44" s="9">
        <v>50134800</v>
      </c>
      <c r="E44" s="2">
        <v>4.7299999999999998E-3</v>
      </c>
      <c r="F44" s="9">
        <v>10597400000</v>
      </c>
      <c r="G44" s="9">
        <v>180950000</v>
      </c>
      <c r="H44" s="2">
        <v>1.7069999999999998E-2</v>
      </c>
      <c r="J44" s="1">
        <f t="shared" si="0"/>
        <v>13.8</v>
      </c>
      <c r="K44" s="1">
        <f t="shared" si="1"/>
        <v>3.7557395664381044E-2</v>
      </c>
      <c r="L44" s="1">
        <f t="shared" si="2"/>
        <v>1.7782639066114603E-4</v>
      </c>
      <c r="M44" s="9">
        <f t="shared" si="4"/>
        <v>2.8890304357216172E-2</v>
      </c>
      <c r="N44" s="9">
        <f t="shared" si="5"/>
        <v>1.3678953127780455E-4</v>
      </c>
      <c r="O44" s="1"/>
      <c r="P44" s="1"/>
      <c r="Q44" s="9"/>
    </row>
    <row r="45" spans="1:17" x14ac:dyDescent="0.3">
      <c r="A45">
        <v>4</v>
      </c>
      <c r="B45" s="1">
        <v>14200000</v>
      </c>
      <c r="C45" s="9">
        <v>19175900000</v>
      </c>
      <c r="D45" s="9">
        <v>66140700</v>
      </c>
      <c r="E45" s="2">
        <v>3.4499999999999999E-3</v>
      </c>
      <c r="F45" s="9">
        <v>19121200000</v>
      </c>
      <c r="G45" s="9">
        <v>240740000</v>
      </c>
      <c r="H45" s="2">
        <v>1.259E-2</v>
      </c>
      <c r="J45" s="1">
        <f t="shared" si="0"/>
        <v>14.2</v>
      </c>
      <c r="K45" s="1">
        <f t="shared" si="1"/>
        <v>6.8016249883894417E-2</v>
      </c>
      <c r="L45" s="1">
        <f t="shared" si="2"/>
        <v>2.3459876087670963E-4</v>
      </c>
      <c r="M45" s="9">
        <f t="shared" si="4"/>
        <v>0.17004062470973666</v>
      </c>
      <c r="N45" s="9">
        <f t="shared" si="5"/>
        <v>5.8649690219177619E-4</v>
      </c>
      <c r="O45" s="1"/>
      <c r="P45" s="1"/>
      <c r="Q45" s="9"/>
    </row>
    <row r="46" spans="1:17" x14ac:dyDescent="0.3">
      <c r="A46">
        <v>3</v>
      </c>
      <c r="B46" s="1">
        <v>14900000</v>
      </c>
      <c r="C46" s="9">
        <v>12832000000</v>
      </c>
      <c r="D46" s="9">
        <v>54693200</v>
      </c>
      <c r="E46" s="2">
        <v>4.2599999999999999E-3</v>
      </c>
      <c r="F46" s="9">
        <v>12691600000</v>
      </c>
      <c r="G46" s="9">
        <v>195894000</v>
      </c>
      <c r="H46" s="2">
        <v>1.5429999999999999E-2</v>
      </c>
      <c r="J46" s="1">
        <f t="shared" si="0"/>
        <v>14.9</v>
      </c>
      <c r="K46" s="1">
        <f t="shared" si="1"/>
        <v>4.5514657382972022E-2</v>
      </c>
      <c r="L46" s="1">
        <f t="shared" si="2"/>
        <v>1.9399487680629406E-4</v>
      </c>
      <c r="M46" s="9">
        <f t="shared" si="4"/>
        <v>6.5020939118531365E-2</v>
      </c>
      <c r="N46" s="9">
        <f t="shared" si="5"/>
        <v>2.7713553829470538E-4</v>
      </c>
      <c r="O46" s="1"/>
      <c r="P46" s="1"/>
      <c r="Q46" s="9"/>
    </row>
    <row r="47" spans="1:17" x14ac:dyDescent="0.3">
      <c r="A47">
        <v>2</v>
      </c>
      <c r="B47" s="1">
        <v>16900000</v>
      </c>
      <c r="C47" s="9">
        <v>163706000</v>
      </c>
      <c r="D47" s="9">
        <v>6200310</v>
      </c>
      <c r="E47" s="2">
        <v>3.7870000000000001E-2</v>
      </c>
      <c r="F47" s="9">
        <v>158485000</v>
      </c>
      <c r="G47" s="9">
        <v>20762800</v>
      </c>
      <c r="H47" s="2">
        <v>0.13100999999999999</v>
      </c>
      <c r="J47" s="1">
        <f t="shared" si="0"/>
        <v>16.899999999999999</v>
      </c>
      <c r="K47" s="1">
        <f t="shared" si="1"/>
        <v>5.8065948422200892E-4</v>
      </c>
      <c r="L47" s="1">
        <f t="shared" si="2"/>
        <v>2.1992283768564157E-5</v>
      </c>
      <c r="M47" s="9">
        <f t="shared" si="4"/>
        <v>2.9032974211100473E-4</v>
      </c>
      <c r="N47" s="9">
        <f t="shared" si="5"/>
        <v>1.0996141884282089E-5</v>
      </c>
      <c r="O47" s="1"/>
      <c r="P47" s="1"/>
      <c r="Q47" s="9"/>
    </row>
    <row r="48" spans="1:17" x14ac:dyDescent="0.3">
      <c r="A48">
        <v>1</v>
      </c>
      <c r="B48" s="1">
        <v>19600000</v>
      </c>
      <c r="C48" s="9">
        <v>0</v>
      </c>
      <c r="D48" s="9">
        <v>0</v>
      </c>
      <c r="E48" s="2">
        <v>0</v>
      </c>
      <c r="F48" s="9">
        <v>0</v>
      </c>
      <c r="G48" s="9">
        <v>0</v>
      </c>
      <c r="H48" s="2">
        <v>0</v>
      </c>
      <c r="J48" s="1">
        <f t="shared" si="0"/>
        <v>19.600000000000001</v>
      </c>
      <c r="K48" s="1">
        <f t="shared" si="1"/>
        <v>0</v>
      </c>
      <c r="L48" s="1">
        <f t="shared" si="2"/>
        <v>0</v>
      </c>
      <c r="M48" s="9">
        <f t="shared" si="4"/>
        <v>0</v>
      </c>
      <c r="N48" s="9">
        <f t="shared" si="5"/>
        <v>0</v>
      </c>
      <c r="O48" s="1"/>
      <c r="P48" s="1"/>
      <c r="Q4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4340-9948-46B0-8AAD-97E545AE9A7E}">
  <dimension ref="A1:G1004"/>
  <sheetViews>
    <sheetView workbookViewId="0">
      <selection activeCell="H6" sqref="H6:H12"/>
    </sheetView>
  </sheetViews>
  <sheetFormatPr defaultRowHeight="14.4" x14ac:dyDescent="0.3"/>
  <cols>
    <col min="1" max="1" width="8.5546875" bestFit="1" customWidth="1"/>
    <col min="2" max="2" width="14.44140625" bestFit="1" customWidth="1"/>
  </cols>
  <sheetData>
    <row r="1" spans="1:7" s="2" customFormat="1" x14ac:dyDescent="0.3">
      <c r="A1" s="12"/>
      <c r="B1" s="15" t="s">
        <v>20</v>
      </c>
      <c r="C1" s="15"/>
      <c r="D1" s="16"/>
    </row>
    <row r="2" spans="1:7" ht="15" thickBot="1" x14ac:dyDescent="0.35">
      <c r="A2" s="13" t="s">
        <v>24</v>
      </c>
      <c r="B2" s="7" t="s">
        <v>21</v>
      </c>
      <c r="C2" s="7" t="s">
        <v>22</v>
      </c>
      <c r="D2" s="8" t="s">
        <v>23</v>
      </c>
      <c r="E2" s="14" t="s">
        <v>27</v>
      </c>
      <c r="F2" s="14" t="s">
        <v>28</v>
      </c>
    </row>
    <row r="3" spans="1:7" x14ac:dyDescent="0.3">
      <c r="A3" s="10">
        <v>4.1399000000000002E-7</v>
      </c>
      <c r="B3" s="3">
        <v>2.0393915358462236E-12</v>
      </c>
      <c r="C3" s="3">
        <v>0.15</v>
      </c>
      <c r="D3" s="4">
        <v>3.0590873037693351E-13</v>
      </c>
      <c r="E3" s="9">
        <f>B3/A3</f>
        <v>4.9261855016938176E-6</v>
      </c>
      <c r="F3" s="1">
        <f>D3/A3</f>
        <v>7.3892782525407257E-7</v>
      </c>
      <c r="G3" s="1"/>
    </row>
    <row r="4" spans="1:7" x14ac:dyDescent="0.3">
      <c r="A4" s="10">
        <v>1.1253000000000001E-6</v>
      </c>
      <c r="B4" s="3">
        <v>1.3615388190432968E-10</v>
      </c>
      <c r="C4" s="3">
        <v>0.26859148315797354</v>
      </c>
      <c r="D4" s="4">
        <v>3.6569773078399481E-11</v>
      </c>
      <c r="E4" s="9">
        <f>B4/(A4-A3)</f>
        <v>1.9141286064350236E-4</v>
      </c>
      <c r="F4" s="1">
        <f>D4/(A4-A3)</f>
        <v>5.1411864135748803E-5</v>
      </c>
      <c r="G4" s="1"/>
    </row>
    <row r="5" spans="1:7" x14ac:dyDescent="0.3">
      <c r="A5" s="10">
        <v>3.0589999999999998E-6</v>
      </c>
      <c r="B5" s="3">
        <v>3.4809642985502746E-9</v>
      </c>
      <c r="C5" s="3">
        <v>7.0948974094062839E-2</v>
      </c>
      <c r="D5" s="4">
        <v>2.4697084584020107E-10</v>
      </c>
      <c r="E5" s="9">
        <f t="shared" ref="E5:E48" si="0">B5/(A5-A4)</f>
        <v>1.8001573659565987E-3</v>
      </c>
      <c r="F5" s="9">
        <f t="shared" ref="F5:F48" si="1">D5/(A5-A4)</f>
        <v>1.2771931832249113E-4</v>
      </c>
      <c r="G5" s="1"/>
    </row>
    <row r="6" spans="1:7" x14ac:dyDescent="0.3">
      <c r="A6" s="10">
        <v>1.0677E-5</v>
      </c>
      <c r="B6" s="3">
        <v>1.9244812041543738E-8</v>
      </c>
      <c r="C6" s="3">
        <v>5.5604895692735551E-2</v>
      </c>
      <c r="D6" s="4">
        <v>1.0701057661963406E-9</v>
      </c>
      <c r="E6" s="9">
        <f t="shared" si="0"/>
        <v>2.5262289369314436E-3</v>
      </c>
      <c r="F6" s="9">
        <f t="shared" si="1"/>
        <v>1.4047069653404313E-4</v>
      </c>
      <c r="G6" s="1"/>
    </row>
    <row r="7" spans="1:7" x14ac:dyDescent="0.3">
      <c r="A7" s="10">
        <v>2.9023E-5</v>
      </c>
      <c r="B7" s="3">
        <v>4.6588547105098206E-8</v>
      </c>
      <c r="C7" s="3">
        <v>2.9582388341714397E-2</v>
      </c>
      <c r="D7" s="4">
        <v>1.3782004927392692E-9</v>
      </c>
      <c r="E7" s="9">
        <f t="shared" si="0"/>
        <v>2.5394389569987031E-3</v>
      </c>
      <c r="F7" s="9">
        <f t="shared" si="1"/>
        <v>7.5122669396013802E-5</v>
      </c>
      <c r="G7" s="1"/>
    </row>
    <row r="8" spans="1:7" x14ac:dyDescent="0.3">
      <c r="A8" s="10">
        <v>1.013E-4</v>
      </c>
      <c r="B8" s="3">
        <v>2.885912593881172E-7</v>
      </c>
      <c r="C8" s="3">
        <v>1.0592801801223318E-2</v>
      </c>
      <c r="D8" s="4">
        <v>3.0569900122637535E-9</v>
      </c>
      <c r="E8" s="9">
        <f t="shared" si="0"/>
        <v>3.9928505525702119E-3</v>
      </c>
      <c r="F8" s="9">
        <f t="shared" si="1"/>
        <v>4.2295474525281259E-5</v>
      </c>
      <c r="G8" s="1"/>
    </row>
    <row r="9" spans="1:7" x14ac:dyDescent="0.3">
      <c r="A9" s="10">
        <v>2.7535999999999999E-4</v>
      </c>
      <c r="B9" s="3">
        <v>9.6010698646943949E-7</v>
      </c>
      <c r="C9" s="3">
        <v>4.3570747067269806E-3</v>
      </c>
      <c r="D9" s="4">
        <v>4.183257866497858E-9</v>
      </c>
      <c r="E9" s="9">
        <f t="shared" si="0"/>
        <v>5.5159541909079596E-3</v>
      </c>
      <c r="F9" s="9">
        <f t="shared" si="1"/>
        <v>2.4033424488669758E-5</v>
      </c>
      <c r="G9" s="1"/>
    </row>
    <row r="10" spans="1:7" x14ac:dyDescent="0.3">
      <c r="A10" s="10">
        <v>5.8295000000000005E-4</v>
      </c>
      <c r="B10" s="3">
        <v>2.8723780245627565E-6</v>
      </c>
      <c r="C10" s="3">
        <v>2.2647571613751438E-3</v>
      </c>
      <c r="D10" s="4">
        <v>6.5052387013050918E-9</v>
      </c>
      <c r="E10" s="9">
        <f t="shared" si="0"/>
        <v>9.3383335757428916E-3</v>
      </c>
      <c r="F10" s="9">
        <f t="shared" si="1"/>
        <v>2.1149057840973669E-5</v>
      </c>
      <c r="G10" s="1"/>
    </row>
    <row r="11" spans="1:7" x14ac:dyDescent="0.3">
      <c r="A11" s="10">
        <v>1.2340999999999999E-3</v>
      </c>
      <c r="B11" s="3">
        <v>9.0838404090505472E-6</v>
      </c>
      <c r="C11" s="3">
        <v>1.2202458768625279E-3</v>
      </c>
      <c r="D11" s="4">
        <v>1.1084518805221149E-8</v>
      </c>
      <c r="E11" s="9">
        <f t="shared" si="0"/>
        <v>1.3950457512171619E-2</v>
      </c>
      <c r="F11" s="9">
        <f t="shared" si="1"/>
        <v>1.7022988259573298E-5</v>
      </c>
      <c r="G11" s="1"/>
    </row>
    <row r="12" spans="1:7" x14ac:dyDescent="0.3">
      <c r="A12" s="10">
        <v>3.3546000000000001E-3</v>
      </c>
      <c r="B12" s="3">
        <v>5.9042332800362418E-5</v>
      </c>
      <c r="C12" s="3">
        <v>4.3777848279695063E-4</v>
      </c>
      <c r="D12" s="4">
        <v>2.5847462874135293E-8</v>
      </c>
      <c r="E12" s="9">
        <f t="shared" si="0"/>
        <v>2.7843590096846223E-2</v>
      </c>
      <c r="F12" s="9">
        <f t="shared" si="1"/>
        <v>1.218932462821754E-5</v>
      </c>
      <c r="G12" s="1"/>
    </row>
    <row r="13" spans="1:7" x14ac:dyDescent="0.3">
      <c r="A13" s="10">
        <v>1.0333E-2</v>
      </c>
      <c r="B13" s="3">
        <v>5.0085583704714105E-4</v>
      </c>
      <c r="C13" s="3">
        <v>1.7585505395068974E-4</v>
      </c>
      <c r="D13" s="4">
        <v>8.8078030245442864E-8</v>
      </c>
      <c r="E13" s="9">
        <f t="shared" si="0"/>
        <v>7.1772302683586642E-2</v>
      </c>
      <c r="F13" s="9">
        <f t="shared" si="1"/>
        <v>1.2621522160587365E-5</v>
      </c>
      <c r="G13" s="1"/>
    </row>
    <row r="14" spans="1:7" x14ac:dyDescent="0.3">
      <c r="A14" s="10">
        <v>2.1874999999999999E-2</v>
      </c>
      <c r="B14" s="3">
        <v>1.7220931770290356E-3</v>
      </c>
      <c r="C14" s="3">
        <v>8.6313382508160358E-5</v>
      </c>
      <c r="D14" s="4">
        <v>1.4863968710360027E-7</v>
      </c>
      <c r="E14" s="9">
        <f t="shared" si="0"/>
        <v>0.14920231996439404</v>
      </c>
      <c r="F14" s="9">
        <f t="shared" si="1"/>
        <v>1.2878156914191673E-5</v>
      </c>
      <c r="G14" s="1"/>
    </row>
    <row r="15" spans="1:7" x14ac:dyDescent="0.3">
      <c r="A15" s="10">
        <v>2.4788000000000001E-2</v>
      </c>
      <c r="B15" s="3">
        <v>5.8644528321225703E-4</v>
      </c>
      <c r="C15" s="3">
        <v>9.0138781886599746E-5</v>
      </c>
      <c r="D15" s="4">
        <v>5.2861463471894851E-8</v>
      </c>
      <c r="E15" s="9">
        <f t="shared" si="0"/>
        <v>0.2013200422973761</v>
      </c>
      <c r="F15" s="9">
        <f t="shared" si="1"/>
        <v>1.8146743382044217E-5</v>
      </c>
      <c r="G15" s="1"/>
    </row>
    <row r="16" spans="1:7" x14ac:dyDescent="0.3">
      <c r="A16" s="10">
        <v>3.4306999999999997E-2</v>
      </c>
      <c r="B16" s="3">
        <v>2.3036146682529593E-3</v>
      </c>
      <c r="C16" s="3">
        <v>8.6313382508160358E-5</v>
      </c>
      <c r="D16" s="4">
        <v>1.988327740123266E-7</v>
      </c>
      <c r="E16" s="9">
        <f t="shared" si="0"/>
        <v>0.24200175105084151</v>
      </c>
      <c r="F16" s="9">
        <f t="shared" si="1"/>
        <v>2.0887989706095881E-5</v>
      </c>
      <c r="G16" s="1"/>
    </row>
    <row r="17" spans="1:7" x14ac:dyDescent="0.3">
      <c r="A17" s="10">
        <v>5.2475000000000001E-2</v>
      </c>
      <c r="B17" s="3">
        <v>5.8471722118213307E-3</v>
      </c>
      <c r="C17" s="3">
        <v>1.5E-5</v>
      </c>
      <c r="D17" s="4">
        <v>8.7707583177319958E-8</v>
      </c>
      <c r="E17" s="9">
        <f t="shared" si="0"/>
        <v>0.32183906934287371</v>
      </c>
      <c r="F17" s="9">
        <f t="shared" si="1"/>
        <v>4.8275860401431057E-6</v>
      </c>
      <c r="G17" s="1"/>
    </row>
    <row r="18" spans="1:7" x14ac:dyDescent="0.3">
      <c r="A18" s="10">
        <v>0.11108999999999999</v>
      </c>
      <c r="B18" s="3">
        <v>2.7020882095186927E-2</v>
      </c>
      <c r="C18" s="3">
        <v>0</v>
      </c>
      <c r="D18" s="4">
        <v>0</v>
      </c>
      <c r="E18" s="9">
        <f t="shared" si="0"/>
        <v>0.4609892023404748</v>
      </c>
      <c r="F18" s="9">
        <f t="shared" si="1"/>
        <v>0</v>
      </c>
      <c r="G18" s="1"/>
    </row>
    <row r="19" spans="1:7" x14ac:dyDescent="0.3">
      <c r="A19" s="10">
        <v>0.15764</v>
      </c>
      <c r="B19" s="3">
        <v>2.6560098222869762E-2</v>
      </c>
      <c r="C19" s="3">
        <v>0</v>
      </c>
      <c r="D19" s="4">
        <v>0</v>
      </c>
      <c r="E19" s="9">
        <f t="shared" si="0"/>
        <v>0.57057139039462423</v>
      </c>
      <c r="F19" s="9">
        <f t="shared" si="1"/>
        <v>0</v>
      </c>
      <c r="G19" s="1"/>
    </row>
    <row r="20" spans="1:7" x14ac:dyDescent="0.3">
      <c r="A20" s="10">
        <v>0.24723999999999999</v>
      </c>
      <c r="B20" s="3">
        <v>5.4580259019155086E-2</v>
      </c>
      <c r="C20" s="3">
        <v>0</v>
      </c>
      <c r="D20" s="4">
        <v>0</v>
      </c>
      <c r="E20" s="9">
        <f t="shared" si="0"/>
        <v>0.60915467655307021</v>
      </c>
      <c r="F20" s="9">
        <f t="shared" si="1"/>
        <v>0</v>
      </c>
      <c r="G20" s="1"/>
    </row>
    <row r="21" spans="1:7" x14ac:dyDescent="0.3">
      <c r="A21" s="10">
        <v>0.36882999999999999</v>
      </c>
      <c r="B21" s="3">
        <v>7.1609495342145807E-2</v>
      </c>
      <c r="C21" s="3">
        <v>0</v>
      </c>
      <c r="D21" s="4">
        <v>0</v>
      </c>
      <c r="E21" s="9">
        <f t="shared" si="0"/>
        <v>0.5889423089246304</v>
      </c>
      <c r="F21" s="9">
        <f t="shared" si="1"/>
        <v>0</v>
      </c>
      <c r="G21" s="1"/>
    </row>
    <row r="22" spans="1:7" x14ac:dyDescent="0.3">
      <c r="A22" s="10">
        <v>0.55023</v>
      </c>
      <c r="B22" s="3">
        <v>9.5729222118443716E-2</v>
      </c>
      <c r="C22" s="3">
        <v>0</v>
      </c>
      <c r="D22" s="4">
        <v>0</v>
      </c>
      <c r="E22" s="9">
        <f t="shared" si="0"/>
        <v>0.52772448797378013</v>
      </c>
      <c r="F22" s="9">
        <f t="shared" si="1"/>
        <v>0</v>
      </c>
      <c r="G22" s="1"/>
    </row>
    <row r="23" spans="1:7" x14ac:dyDescent="0.3">
      <c r="A23" s="10">
        <v>0.63927999999999996</v>
      </c>
      <c r="B23" s="3">
        <v>4.1024692213806592E-2</v>
      </c>
      <c r="C23" s="3">
        <v>0</v>
      </c>
      <c r="D23" s="4">
        <v>0</v>
      </c>
      <c r="E23" s="9">
        <f t="shared" si="0"/>
        <v>0.46069278173842348</v>
      </c>
      <c r="F23" s="9">
        <f t="shared" si="1"/>
        <v>0</v>
      </c>
      <c r="G23" s="1"/>
    </row>
    <row r="24" spans="1:7" x14ac:dyDescent="0.3">
      <c r="A24" s="10">
        <v>0.74273999999999996</v>
      </c>
      <c r="B24" s="3">
        <v>4.2370855235914683E-2</v>
      </c>
      <c r="C24" s="3">
        <v>0</v>
      </c>
      <c r="D24" s="4">
        <v>0</v>
      </c>
      <c r="E24" s="9">
        <f t="shared" si="0"/>
        <v>0.40953851958162268</v>
      </c>
      <c r="F24" s="9">
        <f t="shared" si="1"/>
        <v>0</v>
      </c>
      <c r="G24" s="1"/>
    </row>
    <row r="25" spans="1:7" x14ac:dyDescent="0.3">
      <c r="A25" s="10">
        <v>0.82084999999999997</v>
      </c>
      <c r="B25" s="3">
        <v>2.8799559372311549E-2</v>
      </c>
      <c r="C25" s="3">
        <v>0</v>
      </c>
      <c r="D25" s="4">
        <v>0</v>
      </c>
      <c r="E25" s="9">
        <f t="shared" si="0"/>
        <v>0.36870515135464788</v>
      </c>
      <c r="F25" s="9">
        <f t="shared" si="1"/>
        <v>0</v>
      </c>
      <c r="G25" s="1"/>
    </row>
    <row r="26" spans="1:7" x14ac:dyDescent="0.3">
      <c r="A26" s="10">
        <v>0.96164000000000005</v>
      </c>
      <c r="B26" s="3">
        <v>4.6116135229177957E-2</v>
      </c>
      <c r="C26" s="3">
        <v>0</v>
      </c>
      <c r="D26" s="4">
        <v>0</v>
      </c>
      <c r="E26" s="9">
        <f t="shared" si="0"/>
        <v>0.32755263320674716</v>
      </c>
      <c r="F26" s="9">
        <f t="shared" si="1"/>
        <v>0</v>
      </c>
      <c r="G26" s="1"/>
    </row>
    <row r="27" spans="1:7" x14ac:dyDescent="0.3">
      <c r="A27" s="10">
        <v>1.1080000000000001</v>
      </c>
      <c r="B27" s="3">
        <v>4.1396786151168728E-2</v>
      </c>
      <c r="C27" s="3">
        <v>0</v>
      </c>
      <c r="D27" s="4">
        <v>0</v>
      </c>
      <c r="E27" s="9">
        <f t="shared" si="0"/>
        <v>0.28284221201946375</v>
      </c>
      <c r="F27" s="9">
        <f t="shared" si="1"/>
        <v>0</v>
      </c>
      <c r="G27" s="1"/>
    </row>
    <row r="28" spans="1:7" x14ac:dyDescent="0.3">
      <c r="A28" s="10">
        <v>1.4227000000000001</v>
      </c>
      <c r="B28" s="3">
        <v>7.2206772680244752E-2</v>
      </c>
      <c r="C28" s="3">
        <v>0</v>
      </c>
      <c r="D28" s="4">
        <v>0</v>
      </c>
      <c r="E28" s="9">
        <f t="shared" si="0"/>
        <v>0.22944637013106056</v>
      </c>
      <c r="F28" s="9">
        <f t="shared" si="1"/>
        <v>0</v>
      </c>
      <c r="G28" s="1"/>
    </row>
    <row r="29" spans="1:7" x14ac:dyDescent="0.3">
      <c r="A29" s="10">
        <v>1.8268</v>
      </c>
      <c r="B29" s="3">
        <v>7.0519004655488826E-2</v>
      </c>
      <c r="C29" s="3">
        <v>0</v>
      </c>
      <c r="D29" s="4">
        <v>0</v>
      </c>
      <c r="E29" s="9">
        <f t="shared" si="0"/>
        <v>0.17450879647485484</v>
      </c>
      <c r="F29" s="9">
        <f t="shared" si="1"/>
        <v>0</v>
      </c>
      <c r="G29" s="1"/>
    </row>
    <row r="30" spans="1:7" x14ac:dyDescent="0.3">
      <c r="A30" s="10">
        <v>2.3069000000000002</v>
      </c>
      <c r="B30" s="3">
        <v>6.2421499470216371E-2</v>
      </c>
      <c r="C30" s="3">
        <v>0</v>
      </c>
      <c r="D30" s="4">
        <v>0</v>
      </c>
      <c r="E30" s="9">
        <f t="shared" si="0"/>
        <v>0.13001770354137959</v>
      </c>
      <c r="F30" s="9">
        <f t="shared" si="1"/>
        <v>0</v>
      </c>
      <c r="G30" s="1"/>
    </row>
    <row r="31" spans="1:7" x14ac:dyDescent="0.3">
      <c r="A31" s="10">
        <v>2.3852000000000002</v>
      </c>
      <c r="B31" s="3">
        <v>8.5587806178842839E-3</v>
      </c>
      <c r="C31" s="3">
        <v>0</v>
      </c>
      <c r="D31" s="4">
        <v>0</v>
      </c>
      <c r="E31" s="9">
        <f t="shared" si="0"/>
        <v>0.10930754301257062</v>
      </c>
      <c r="F31" s="9">
        <f t="shared" si="1"/>
        <v>0</v>
      </c>
      <c r="G31" s="1"/>
    </row>
    <row r="32" spans="1:7" x14ac:dyDescent="0.3">
      <c r="A32" s="10">
        <v>3.0118999999999998</v>
      </c>
      <c r="B32" s="3">
        <v>5.6089562561565262E-2</v>
      </c>
      <c r="C32" s="3">
        <v>0</v>
      </c>
      <c r="D32" s="4">
        <v>0</v>
      </c>
      <c r="E32" s="9">
        <f t="shared" si="0"/>
        <v>8.9499860478004303E-2</v>
      </c>
      <c r="F32" s="9">
        <f t="shared" si="1"/>
        <v>0</v>
      </c>
      <c r="G32" s="1"/>
    </row>
    <row r="33" spans="1:7" x14ac:dyDescent="0.3">
      <c r="A33" s="10">
        <v>4.0656999999999996</v>
      </c>
      <c r="B33" s="3">
        <v>5.8069161025503045E-2</v>
      </c>
      <c r="C33" s="3">
        <v>0</v>
      </c>
      <c r="D33" s="4">
        <v>0</v>
      </c>
      <c r="E33" s="9">
        <f t="shared" si="0"/>
        <v>5.5104536938226471E-2</v>
      </c>
      <c r="F33" s="9">
        <f t="shared" si="1"/>
        <v>0</v>
      </c>
      <c r="G33" s="1"/>
    </row>
    <row r="34" spans="1:7" x14ac:dyDescent="0.3">
      <c r="A34" s="10">
        <v>4.7237</v>
      </c>
      <c r="B34" s="3">
        <v>2.0995315530578918E-2</v>
      </c>
      <c r="C34" s="3">
        <v>0</v>
      </c>
      <c r="D34" s="4">
        <v>0</v>
      </c>
      <c r="E34" s="9">
        <f t="shared" si="0"/>
        <v>3.1907774362581923E-2</v>
      </c>
      <c r="F34" s="9">
        <f t="shared" si="1"/>
        <v>0</v>
      </c>
      <c r="G34" s="1"/>
    </row>
    <row r="35" spans="1:7" x14ac:dyDescent="0.3">
      <c r="A35" s="10">
        <v>4.9659000000000004</v>
      </c>
      <c r="B35" s="3">
        <v>5.7431803119824473E-3</v>
      </c>
      <c r="C35" s="3">
        <v>1.5E-5</v>
      </c>
      <c r="D35" s="4">
        <v>8.614770467973671E-8</v>
      </c>
      <c r="E35" s="9">
        <f t="shared" si="0"/>
        <v>2.3712552898358535E-2</v>
      </c>
      <c r="F35" s="9">
        <f t="shared" si="1"/>
        <v>3.5568829347537806E-7</v>
      </c>
      <c r="G35" s="1"/>
    </row>
    <row r="36" spans="1:7" x14ac:dyDescent="0.3">
      <c r="A36" s="10">
        <v>6.3762999999999996</v>
      </c>
      <c r="B36" s="3">
        <v>2.0215056669588619E-2</v>
      </c>
      <c r="C36" s="3">
        <v>0</v>
      </c>
      <c r="D36" s="4">
        <v>0</v>
      </c>
      <c r="E36" s="9">
        <f t="shared" si="0"/>
        <v>1.4332853566072484E-2</v>
      </c>
      <c r="F36" s="9">
        <f t="shared" si="1"/>
        <v>0</v>
      </c>
      <c r="G36" s="1"/>
    </row>
    <row r="37" spans="1:7" x14ac:dyDescent="0.3">
      <c r="A37" s="10">
        <v>7.4081999999999999</v>
      </c>
      <c r="B37" s="3">
        <v>6.5648106035858097E-3</v>
      </c>
      <c r="C37" s="3">
        <v>0</v>
      </c>
      <c r="D37" s="4">
        <v>0</v>
      </c>
      <c r="E37" s="9">
        <f t="shared" si="0"/>
        <v>6.361867044854936E-3</v>
      </c>
      <c r="F37" s="9">
        <f t="shared" si="1"/>
        <v>0</v>
      </c>
      <c r="G37" s="1"/>
    </row>
    <row r="38" spans="1:7" x14ac:dyDescent="0.3">
      <c r="A38" s="10">
        <v>8.1873000000000005</v>
      </c>
      <c r="B38" s="3">
        <v>2.8284015639609972E-3</v>
      </c>
      <c r="C38" s="3">
        <v>8.5000000000000006E-5</v>
      </c>
      <c r="D38" s="4">
        <v>2.4041413293668479E-7</v>
      </c>
      <c r="E38" s="9">
        <f t="shared" si="0"/>
        <v>3.6303447105134065E-3</v>
      </c>
      <c r="F38" s="9">
        <f t="shared" si="1"/>
        <v>3.0857930039363959E-7</v>
      </c>
      <c r="G38" s="1"/>
    </row>
    <row r="39" spans="1:7" x14ac:dyDescent="0.3">
      <c r="A39" s="10">
        <v>9.0484000000000009</v>
      </c>
      <c r="B39" s="3">
        <v>2.0682413554618667E-3</v>
      </c>
      <c r="C39" s="3">
        <v>8.5000000000000006E-5</v>
      </c>
      <c r="D39" s="4">
        <v>1.7580051521425869E-7</v>
      </c>
      <c r="E39" s="9">
        <f t="shared" si="0"/>
        <v>2.4018596625965229E-3</v>
      </c>
      <c r="F39" s="9">
        <f t="shared" si="1"/>
        <v>2.0415807132070445E-7</v>
      </c>
      <c r="G39" s="1"/>
    </row>
    <row r="40" spans="1:7" x14ac:dyDescent="0.3">
      <c r="A40" s="10">
        <v>10</v>
      </c>
      <c r="B40" s="3">
        <v>1.6070425862189915E-3</v>
      </c>
      <c r="C40" s="3">
        <v>8.5000000000000006E-5</v>
      </c>
      <c r="D40" s="4">
        <v>1.3659861982861428E-7</v>
      </c>
      <c r="E40" s="9">
        <f t="shared" si="0"/>
        <v>1.6887795147320229E-3</v>
      </c>
      <c r="F40" s="9">
        <f t="shared" si="1"/>
        <v>1.4354625875222195E-7</v>
      </c>
      <c r="G40" s="1"/>
    </row>
    <row r="41" spans="1:7" x14ac:dyDescent="0.3">
      <c r="A41" s="10">
        <v>11.052</v>
      </c>
      <c r="B41" s="3">
        <v>1.5453339101582648E-3</v>
      </c>
      <c r="C41" s="3">
        <v>8.5000000000000006E-5</v>
      </c>
      <c r="D41" s="4">
        <v>1.3135338236345253E-7</v>
      </c>
      <c r="E41" s="9">
        <f t="shared" si="0"/>
        <v>1.4689485838006325E-3</v>
      </c>
      <c r="F41" s="9">
        <f t="shared" si="1"/>
        <v>1.2486062962305377E-7</v>
      </c>
      <c r="G41" s="1"/>
    </row>
    <row r="42" spans="1:7" x14ac:dyDescent="0.3">
      <c r="A42" s="10">
        <v>12.214</v>
      </c>
      <c r="B42" s="3">
        <v>1.9297340388069433E-3</v>
      </c>
      <c r="C42" s="3">
        <v>1.7000000000000001E-4</v>
      </c>
      <c r="D42" s="4">
        <v>3.2805478659718038E-7</v>
      </c>
      <c r="E42" s="9">
        <f t="shared" si="0"/>
        <v>1.6607005497477987E-3</v>
      </c>
      <c r="F42" s="9">
        <f t="shared" si="1"/>
        <v>2.8231909345712578E-7</v>
      </c>
      <c r="G42" s="1"/>
    </row>
    <row r="43" spans="1:7" x14ac:dyDescent="0.3">
      <c r="A43" s="10">
        <v>12.523</v>
      </c>
      <c r="B43" s="3">
        <v>5.825647315756547E-4</v>
      </c>
      <c r="C43" s="3">
        <v>5.0999999999999993E-4</v>
      </c>
      <c r="D43" s="4">
        <v>2.9710801310358385E-7</v>
      </c>
      <c r="E43" s="9">
        <f t="shared" si="0"/>
        <v>1.885322755908272E-3</v>
      </c>
      <c r="F43" s="9">
        <f t="shared" si="1"/>
        <v>9.6151460551321871E-7</v>
      </c>
      <c r="G43" s="1"/>
    </row>
    <row r="44" spans="1:7" x14ac:dyDescent="0.3">
      <c r="A44" s="10">
        <v>13.84</v>
      </c>
      <c r="B44" s="3">
        <v>2.3182647571056442E-2</v>
      </c>
      <c r="C44" s="3">
        <v>3.4000000000000002E-4</v>
      </c>
      <c r="D44" s="4">
        <v>7.8821001741591917E-6</v>
      </c>
      <c r="E44" s="9">
        <f t="shared" si="0"/>
        <v>1.7602617745676872E-2</v>
      </c>
      <c r="F44" s="9">
        <f t="shared" si="1"/>
        <v>5.9848900335301374E-6</v>
      </c>
      <c r="G44" s="1"/>
    </row>
    <row r="45" spans="1:7" x14ac:dyDescent="0.3">
      <c r="A45" s="10">
        <v>14.191000000000001</v>
      </c>
      <c r="B45" s="3">
        <v>6.2937506221353232E-2</v>
      </c>
      <c r="C45" s="3">
        <v>8.4999999999999995E-4</v>
      </c>
      <c r="D45" s="4">
        <v>5.3496880288150246E-5</v>
      </c>
      <c r="E45" s="9">
        <f t="shared" si="0"/>
        <v>0.17930913453376945</v>
      </c>
      <c r="F45" s="9">
        <f t="shared" si="1"/>
        <v>1.5241276435370402E-4</v>
      </c>
      <c r="G45" s="1"/>
    </row>
    <row r="46" spans="1:7" x14ac:dyDescent="0.3">
      <c r="A46" s="10">
        <v>14.917999999999999</v>
      </c>
      <c r="B46" s="3">
        <v>3.5661600382417946E-2</v>
      </c>
      <c r="C46" s="3">
        <v>7.6499999999999995E-4</v>
      </c>
      <c r="D46" s="4">
        <v>2.7281124292549728E-5</v>
      </c>
      <c r="E46" s="9">
        <f t="shared" si="0"/>
        <v>4.9053095436613507E-2</v>
      </c>
      <c r="F46" s="9">
        <f t="shared" si="1"/>
        <v>3.7525618009009328E-5</v>
      </c>
      <c r="G46" s="1"/>
    </row>
    <row r="47" spans="1:7" x14ac:dyDescent="0.3">
      <c r="A47" s="10">
        <v>16.905000000000001</v>
      </c>
      <c r="B47" s="3">
        <v>3.1160070238977442E-5</v>
      </c>
      <c r="C47" s="3">
        <v>7.6632238646668792E-4</v>
      </c>
      <c r="D47" s="4">
        <v>2.3878659388002813E-8</v>
      </c>
      <c r="E47" s="9">
        <f t="shared" si="0"/>
        <v>1.5681967910909619E-5</v>
      </c>
      <c r="F47" s="9">
        <f t="shared" si="1"/>
        <v>1.201744307398228E-8</v>
      </c>
      <c r="G47" s="1"/>
    </row>
    <row r="48" spans="1:7" ht="15" thickBot="1" x14ac:dyDescent="0.35">
      <c r="A48" s="11">
        <v>19.64</v>
      </c>
      <c r="B48" s="5">
        <v>2.1405625721775737E-6</v>
      </c>
      <c r="C48" s="5">
        <v>1.6149999999999999E-3</v>
      </c>
      <c r="D48" s="6">
        <v>3.4570085540667816E-9</v>
      </c>
      <c r="E48" s="9">
        <f t="shared" si="0"/>
        <v>7.8265541944335441E-7</v>
      </c>
      <c r="F48" s="9">
        <f t="shared" si="1"/>
        <v>1.2639885024010173E-9</v>
      </c>
      <c r="G48" s="1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9"/>
    </row>
    <row r="143" spans="1:1" x14ac:dyDescent="0.3">
      <c r="A143" s="9"/>
    </row>
    <row r="144" spans="1:1" x14ac:dyDescent="0.3">
      <c r="A144" s="9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9"/>
    </row>
    <row r="163" spans="1:1" x14ac:dyDescent="0.3">
      <c r="A163" s="9"/>
    </row>
    <row r="164" spans="1:1" x14ac:dyDescent="0.3">
      <c r="A164" s="9"/>
    </row>
    <row r="165" spans="1:1" x14ac:dyDescent="0.3">
      <c r="A165" s="9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69" spans="1:1" x14ac:dyDescent="0.3">
      <c r="A169" s="9"/>
    </row>
    <row r="170" spans="1:1" x14ac:dyDescent="0.3">
      <c r="A170" s="9"/>
    </row>
    <row r="171" spans="1:1" x14ac:dyDescent="0.3">
      <c r="A171" s="9"/>
    </row>
    <row r="172" spans="1:1" x14ac:dyDescent="0.3">
      <c r="A172" s="9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  <row r="182" spans="1:1" x14ac:dyDescent="0.3">
      <c r="A182" s="9"/>
    </row>
    <row r="183" spans="1:1" x14ac:dyDescent="0.3">
      <c r="A183" s="9"/>
    </row>
    <row r="184" spans="1:1" x14ac:dyDescent="0.3">
      <c r="A184" s="9"/>
    </row>
    <row r="185" spans="1:1" x14ac:dyDescent="0.3">
      <c r="A185" s="9"/>
    </row>
    <row r="186" spans="1:1" x14ac:dyDescent="0.3">
      <c r="A186" s="9"/>
    </row>
    <row r="187" spans="1:1" x14ac:dyDescent="0.3">
      <c r="A187" s="9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  <row r="201" spans="1:1" x14ac:dyDescent="0.3">
      <c r="A201" s="9"/>
    </row>
    <row r="202" spans="1:1" x14ac:dyDescent="0.3">
      <c r="A202" s="9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 Mavric Denovo</vt:lpstr>
      <vt:lpstr>MCNP Godiva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2018-04-07T15:02:06Z</dcterms:created>
  <dcterms:modified xsi:type="dcterms:W3CDTF">2018-07-27T20:56:19Z</dcterms:modified>
</cp:coreProperties>
</file>