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Spectra\"/>
    </mc:Choice>
  </mc:AlternateContent>
  <xr:revisionPtr revIDLastSave="0" documentId="13_ncr:1_{188CA78B-01B5-4029-B2AA-59E96B196C6F}" xr6:coauthVersionLast="36" xr6:coauthVersionMax="36" xr10:uidLastSave="{00000000-0000-0000-0000-000000000000}"/>
  <bookViews>
    <workbookView xWindow="0" yWindow="0" windowWidth="17256" windowHeight="5652" xr2:uid="{00000000-000D-0000-FFFF-FFFF00000000}"/>
  </bookViews>
  <sheets>
    <sheet name="Objective" sheetId="1" r:id="rId1"/>
  </sheets>
  <calcPr calcId="162913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" i="1"/>
  <c r="N3" i="1"/>
  <c r="P7" i="1" l="1"/>
  <c r="Q7" i="1" s="1"/>
  <c r="P44" i="1" l="1"/>
  <c r="Q44" i="1" s="1"/>
  <c r="P36" i="1"/>
  <c r="Q36" i="1" s="1"/>
  <c r="P28" i="1"/>
  <c r="Q28" i="1" s="1"/>
  <c r="P20" i="1"/>
  <c r="Q20" i="1" s="1"/>
  <c r="P12" i="1"/>
  <c r="Q12" i="1" s="1"/>
  <c r="P4" i="1"/>
  <c r="Q4" i="1" s="1"/>
  <c r="P43" i="1"/>
  <c r="Q43" i="1" s="1"/>
  <c r="P35" i="1"/>
  <c r="Q35" i="1" s="1"/>
  <c r="P27" i="1"/>
  <c r="Q27" i="1" s="1"/>
  <c r="P19" i="1"/>
  <c r="Q19" i="1" s="1"/>
  <c r="P11" i="1"/>
  <c r="Q11" i="1" s="1"/>
  <c r="P46" i="1"/>
  <c r="Q46" i="1" s="1"/>
  <c r="P30" i="1"/>
  <c r="Q30" i="1" s="1"/>
  <c r="P22" i="1"/>
  <c r="Q22" i="1" s="1"/>
  <c r="P6" i="1"/>
  <c r="Q6" i="1" s="1"/>
  <c r="P45" i="1"/>
  <c r="Q45" i="1" s="1"/>
  <c r="P37" i="1"/>
  <c r="Q37" i="1" s="1"/>
  <c r="P29" i="1"/>
  <c r="Q29" i="1" s="1"/>
  <c r="P13" i="1"/>
  <c r="Q13" i="1" s="1"/>
  <c r="P5" i="1"/>
  <c r="Q5" i="1" s="1"/>
  <c r="P42" i="1"/>
  <c r="Q42" i="1" s="1"/>
  <c r="P34" i="1"/>
  <c r="Q34" i="1" s="1"/>
  <c r="P26" i="1"/>
  <c r="Q26" i="1" s="1"/>
  <c r="P18" i="1"/>
  <c r="Q18" i="1" s="1"/>
  <c r="P10" i="1"/>
  <c r="Q10" i="1" s="1"/>
  <c r="P3" i="1"/>
  <c r="Q3" i="1" s="1"/>
  <c r="P41" i="1"/>
  <c r="Q41" i="1" s="1"/>
  <c r="P33" i="1"/>
  <c r="Q33" i="1" s="1"/>
  <c r="P25" i="1"/>
  <c r="Q25" i="1" s="1"/>
  <c r="P17" i="1"/>
  <c r="Q17" i="1" s="1"/>
  <c r="P9" i="1"/>
  <c r="Q9" i="1" s="1"/>
  <c r="P38" i="1"/>
  <c r="Q38" i="1" s="1"/>
  <c r="P14" i="1"/>
  <c r="Q14" i="1" s="1"/>
  <c r="P21" i="1"/>
  <c r="Q21" i="1" s="1"/>
  <c r="P48" i="1"/>
  <c r="Q48" i="1" s="1"/>
  <c r="P40" i="1"/>
  <c r="Q40" i="1" s="1"/>
  <c r="P32" i="1"/>
  <c r="Q32" i="1" s="1"/>
  <c r="P24" i="1"/>
  <c r="Q24" i="1" s="1"/>
  <c r="P16" i="1"/>
  <c r="Q16" i="1" s="1"/>
  <c r="P8" i="1"/>
  <c r="Q8" i="1" s="1"/>
  <c r="P47" i="1"/>
  <c r="Q47" i="1" s="1"/>
  <c r="P39" i="1"/>
  <c r="Q39" i="1" s="1"/>
  <c r="P31" i="1"/>
  <c r="Q31" i="1" s="1"/>
  <c r="P23" i="1"/>
  <c r="Q23" i="1" s="1"/>
  <c r="P15" i="1"/>
  <c r="Q15" i="1" s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3" i="1"/>
  <c r="M4" i="1" l="1"/>
  <c r="M12" i="1"/>
  <c r="M20" i="1"/>
  <c r="M26" i="1"/>
  <c r="M28" i="1"/>
  <c r="M34" i="1"/>
  <c r="M36" i="1"/>
  <c r="M42" i="1"/>
  <c r="M44" i="1"/>
  <c r="M5" i="1"/>
  <c r="M6" i="1"/>
  <c r="M7" i="1"/>
  <c r="M8" i="1"/>
  <c r="M9" i="1"/>
  <c r="M10" i="1"/>
  <c r="M11" i="1"/>
  <c r="M13" i="1"/>
  <c r="M14" i="1"/>
  <c r="M15" i="1"/>
  <c r="M16" i="1"/>
  <c r="M17" i="1"/>
  <c r="M18" i="1"/>
  <c r="M19" i="1"/>
  <c r="M21" i="1"/>
  <c r="M22" i="1"/>
  <c r="M23" i="1"/>
  <c r="M24" i="1"/>
  <c r="M25" i="1"/>
  <c r="M27" i="1"/>
  <c r="M29" i="1"/>
  <c r="M30" i="1"/>
  <c r="M31" i="1"/>
  <c r="M32" i="1"/>
  <c r="M33" i="1"/>
  <c r="M35" i="1"/>
  <c r="M37" i="1"/>
  <c r="M38" i="1"/>
  <c r="M39" i="1"/>
  <c r="M40" i="1"/>
  <c r="M41" i="1"/>
  <c r="M43" i="1"/>
  <c r="M45" i="1"/>
  <c r="M46" i="1"/>
  <c r="M47" i="1"/>
  <c r="M48" i="1"/>
  <c r="M3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" i="1"/>
  <c r="I3" i="1"/>
  <c r="G4" i="1" l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H3" i="1"/>
  <c r="G3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<sst xmlns="http://schemas.openxmlformats.org/spreadsheetml/2006/main" count="22" uniqueCount="21">
  <si>
    <t>Objective Spectra</t>
  </si>
  <si>
    <t>Ebins</t>
  </si>
  <si>
    <t>Nφ (n/cm2/src)</t>
  </si>
  <si>
    <t>σ (rel)</t>
  </si>
  <si>
    <t>σ (abs)</t>
  </si>
  <si>
    <t>Diff</t>
  </si>
  <si>
    <t>sigDif</t>
  </si>
  <si>
    <t>Normalized to Sampler Results. Maximum Value is</t>
  </si>
  <si>
    <t>np.max(DiffFlux)</t>
  </si>
  <si>
    <t>Out[22]: 306621499999.99976</t>
  </si>
  <si>
    <t>Diff Norm</t>
  </si>
  <si>
    <t>Fluence</t>
  </si>
  <si>
    <t>Diff scaled</t>
  </si>
  <si>
    <t>sig Difm Norm</t>
  </si>
  <si>
    <t>sigDif scaled</t>
  </si>
  <si>
    <t>Norm fluence</t>
  </si>
  <si>
    <t>Sigma</t>
  </si>
  <si>
    <t>Lethargy</t>
  </si>
  <si>
    <t>sig Leth</t>
  </si>
  <si>
    <t>Lethargy scaled to MCNP</t>
  </si>
  <si>
    <t>Leth MCNP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</si>
</sst>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1" fontId="0" fillId="0" borderId="16" xfId="0" applyNumberFormat="1" applyBorder="1"/>
    <xf numFmtId="11" fontId="0" fillId="0" borderId="0" xfId="0" applyNumberFormat="1" applyBorder="1"/>
    <xf numFmtId="11" fontId="0" fillId="0" borderId="17" xfId="0" applyNumberFormat="1" applyBorder="1"/>
    <xf numFmtId="11" fontId="0" fillId="0" borderId="13" xfId="0" applyNumberFormat="1" applyBorder="1"/>
    <xf numFmtId="11" fontId="0" fillId="0" borderId="14" xfId="0" applyNumberFormat="1" applyBorder="1"/>
    <xf numFmtId="11" fontId="0" fillId="0" borderId="15" xfId="0" applyNumberForma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topLeftCell="A21" workbookViewId="0">
      <selection activeCell="O3" sqref="O3:O48"/>
    </sheetView>
  </sheetViews>
  <sheetFormatPr defaultRowHeight="14.4" x14ac:dyDescent="0.3"/>
  <cols>
    <col min="8" max="8" width="10.77734375" bestFit="1" customWidth="1"/>
    <col min="10" max="10" width="12.44140625" bestFit="1" customWidth="1"/>
    <col min="12" max="12" width="9.21875" bestFit="1" customWidth="1"/>
    <col min="13" max="13" width="14.44140625" bestFit="1" customWidth="1"/>
  </cols>
  <sheetData>
    <row r="1" spans="1:19" x14ac:dyDescent="0.3">
      <c r="A1" s="2"/>
      <c r="B1" s="13" t="s">
        <v>0</v>
      </c>
      <c r="C1" s="13"/>
      <c r="D1" s="14"/>
      <c r="G1" t="s">
        <v>7</v>
      </c>
      <c r="M1" t="s">
        <v>8</v>
      </c>
      <c r="P1" t="s">
        <v>9</v>
      </c>
      <c r="S1" t="s">
        <v>19</v>
      </c>
    </row>
    <row r="2" spans="1:19" ht="15" thickBot="1" x14ac:dyDescent="0.35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12</v>
      </c>
      <c r="H2" s="6" t="s">
        <v>14</v>
      </c>
      <c r="I2" s="6" t="s">
        <v>11</v>
      </c>
      <c r="J2" s="6" t="s">
        <v>15</v>
      </c>
      <c r="K2" s="6" t="s">
        <v>16</v>
      </c>
      <c r="L2" s="6" t="s">
        <v>10</v>
      </c>
      <c r="M2" s="6" t="s">
        <v>13</v>
      </c>
      <c r="N2" s="6" t="s">
        <v>17</v>
      </c>
      <c r="O2" s="6" t="s">
        <v>18</v>
      </c>
      <c r="P2" s="6" t="s">
        <v>20</v>
      </c>
      <c r="Q2" s="6" t="s">
        <v>18</v>
      </c>
      <c r="S2">
        <v>5.3560251402619024</v>
      </c>
    </row>
    <row r="3" spans="1:19" x14ac:dyDescent="0.3">
      <c r="A3" s="7">
        <v>4.1399000000000002E-7</v>
      </c>
      <c r="B3" s="8">
        <v>2.0393915358462236E-12</v>
      </c>
      <c r="C3" s="8">
        <v>0.15</v>
      </c>
      <c r="D3" s="9">
        <v>3.0590873037693351E-13</v>
      </c>
      <c r="E3" s="1">
        <f>B3/A3</f>
        <v>4.9261855016938176E-6</v>
      </c>
      <c r="F3" s="1">
        <f>D3/A3</f>
        <v>7.3892782525407257E-7</v>
      </c>
      <c r="G3" s="1">
        <f>306621499999.999*E3/MAX($E$3:$E$48)</f>
        <v>2479623.7243957394</v>
      </c>
      <c r="H3" s="1">
        <f>306621499999.999*F3/MAX($E$3:$E$48)</f>
        <v>371943.55865936092</v>
      </c>
      <c r="I3" s="1">
        <f>G3*A3</f>
        <v>1.0265394256625922</v>
      </c>
      <c r="J3" s="1">
        <f>I3/SUM($I$3:$I$48)</f>
        <v>2.0393915358462236E-12</v>
      </c>
      <c r="K3" s="1">
        <f>J3*C3</f>
        <v>3.0590873037693351E-13</v>
      </c>
      <c r="L3" s="1">
        <f>E3/SUM($B$3:$B$48)</f>
        <v>4.9261855016938176E-6</v>
      </c>
      <c r="M3" s="1">
        <f>L3*C3</f>
        <v>7.3892782525407257E-7</v>
      </c>
      <c r="N3" s="1">
        <f>J3/LN(A3/(10^-10))</f>
        <v>2.4487115723173218E-13</v>
      </c>
      <c r="O3" s="1">
        <f>N3*C3</f>
        <v>3.6730673584759823E-14</v>
      </c>
      <c r="P3" s="1">
        <f>$S$2*N3/SUM($N$3:$N$48)</f>
        <v>1.7262431603208203E-13</v>
      </c>
      <c r="Q3" s="1">
        <f>P3*C3</f>
        <v>2.5893647404812304E-14</v>
      </c>
    </row>
    <row r="4" spans="1:19" x14ac:dyDescent="0.3">
      <c r="A4" s="7">
        <v>1.1253000000000001E-6</v>
      </c>
      <c r="B4" s="8">
        <v>1.3615388190432968E-10</v>
      </c>
      <c r="C4" s="8">
        <v>0.26859148315797354</v>
      </c>
      <c r="D4" s="9">
        <v>3.6569773078399481E-11</v>
      </c>
      <c r="E4" s="1">
        <f>B4/(A4-A3)</f>
        <v>1.9141286064350236E-4</v>
      </c>
      <c r="F4" s="1">
        <f>D4/(A4-A3)</f>
        <v>5.1411864135748803E-5</v>
      </c>
      <c r="G4" s="1">
        <f t="shared" ref="G4:G48" si="0">306621499999.999*E4/MAX($E$3:$E$48)</f>
        <v>96348761.174926683</v>
      </c>
      <c r="H4" s="1">
        <f t="shared" ref="H4:H48" si="1">306621499999.999*F4/MAX($E$3:$E$48)</f>
        <v>25878456.664406937</v>
      </c>
      <c r="I4" s="1">
        <f>G4*(A4-A3)</f>
        <v>68.533837311337109</v>
      </c>
      <c r="J4" s="1">
        <f t="shared" ref="J4:J48" si="2">I4/SUM($I$3:$I$48)</f>
        <v>1.3615388190432971E-10</v>
      </c>
      <c r="K4" s="1">
        <f t="shared" ref="K4:K48" si="3">J4*C4</f>
        <v>3.6569773078399494E-11</v>
      </c>
      <c r="L4" s="1">
        <f t="shared" ref="L4:L48" si="4">E4/SUM($B$3:$B$48)</f>
        <v>1.9141286064350236E-4</v>
      </c>
      <c r="M4" s="1">
        <f t="shared" ref="M4:M48" si="5">L4*C4</f>
        <v>5.1411864135748803E-5</v>
      </c>
      <c r="N4" s="1">
        <f>J4/LN(A4/(A3))</f>
        <v>1.3615890251717606E-10</v>
      </c>
      <c r="O4" s="1">
        <f t="shared" ref="O4:O48" si="6">N4*C4</f>
        <v>3.6571121572250259E-11</v>
      </c>
      <c r="P4" s="1">
        <f t="shared" ref="P4:P48" si="7">$S$2*N4/SUM($N$3:$N$48)</f>
        <v>9.5986549352822634E-11</v>
      </c>
      <c r="Q4" s="1">
        <f t="shared" ref="Q4:Q48" si="8">P4*C4</f>
        <v>2.5781169653890656E-11</v>
      </c>
    </row>
    <row r="5" spans="1:19" x14ac:dyDescent="0.3">
      <c r="A5" s="7">
        <v>3.0589999999999998E-6</v>
      </c>
      <c r="B5" s="8">
        <v>3.4809642985502746E-9</v>
      </c>
      <c r="C5" s="8">
        <v>7.0948974094062839E-2</v>
      </c>
      <c r="D5" s="9">
        <v>2.4697084584020107E-10</v>
      </c>
      <c r="E5" s="1">
        <f t="shared" ref="E5:E48" si="9">B5/(A5-A4)</f>
        <v>1.8001573659565987E-3</v>
      </c>
      <c r="F5" s="1">
        <f t="shared" ref="F5:F48" si="10">D5/(A5-A4)</f>
        <v>1.2771931832249113E-4</v>
      </c>
      <c r="G5" s="1">
        <f t="shared" si="0"/>
        <v>906119534.2191081</v>
      </c>
      <c r="H5" s="1">
        <f t="shared" si="1"/>
        <v>64288251.359435797</v>
      </c>
      <c r="I5" s="1">
        <f t="shared" ref="I5:I48" si="11">G5*(A5-A4)</f>
        <v>1752.1633433194891</v>
      </c>
      <c r="J5" s="1">
        <f t="shared" si="2"/>
        <v>3.4809642985502742E-9</v>
      </c>
      <c r="K5" s="1">
        <f t="shared" si="3"/>
        <v>2.4697084584020102E-10</v>
      </c>
      <c r="L5" s="1">
        <f t="shared" si="4"/>
        <v>1.8001573659565987E-3</v>
      </c>
      <c r="M5" s="1">
        <f t="shared" si="5"/>
        <v>1.2771931832249113E-4</v>
      </c>
      <c r="N5" s="1">
        <f t="shared" ref="N5:N48" si="12">J5/LN(A5/(A4))</f>
        <v>3.480830640240589E-9</v>
      </c>
      <c r="O5" s="1">
        <f t="shared" si="6"/>
        <v>2.4696136292024969E-10</v>
      </c>
      <c r="P5" s="1">
        <f t="shared" si="7"/>
        <v>2.4538455867483441E-9</v>
      </c>
      <c r="Q5" s="1">
        <f t="shared" si="8"/>
        <v>1.7409782696503869E-10</v>
      </c>
    </row>
    <row r="6" spans="1:19" x14ac:dyDescent="0.3">
      <c r="A6" s="7">
        <v>1.0677E-5</v>
      </c>
      <c r="B6" s="8">
        <v>1.9244812041543738E-8</v>
      </c>
      <c r="C6" s="8">
        <v>5.5604895692735551E-2</v>
      </c>
      <c r="D6" s="9">
        <v>1.0701057661963406E-9</v>
      </c>
      <c r="E6" s="1">
        <f t="shared" si="9"/>
        <v>2.5262289369314436E-3</v>
      </c>
      <c r="F6" s="1">
        <f t="shared" si="10"/>
        <v>1.4047069653404313E-4</v>
      </c>
      <c r="G6" s="1">
        <f t="shared" si="0"/>
        <v>1271591823.5552418</v>
      </c>
      <c r="H6" s="1">
        <f t="shared" si="1"/>
        <v>70706730.712524623</v>
      </c>
      <c r="I6" s="1">
        <f t="shared" si="11"/>
        <v>9686.986511843832</v>
      </c>
      <c r="J6" s="1">
        <f t="shared" si="2"/>
        <v>1.9244812041543734E-8</v>
      </c>
      <c r="K6" s="1">
        <f t="shared" si="3"/>
        <v>1.0701057661963406E-9</v>
      </c>
      <c r="L6" s="1">
        <f t="shared" si="4"/>
        <v>2.5262289369314436E-3</v>
      </c>
      <c r="M6" s="1">
        <f t="shared" si="5"/>
        <v>1.4047069653404313E-4</v>
      </c>
      <c r="N6" s="1">
        <f t="shared" si="12"/>
        <v>1.5395802460158789E-8</v>
      </c>
      <c r="O6" s="1">
        <f t="shared" si="6"/>
        <v>8.5608198990309081E-10</v>
      </c>
      <c r="P6" s="1">
        <f t="shared" si="7"/>
        <v>1.0853421446180653E-8</v>
      </c>
      <c r="Q6" s="1">
        <f t="shared" si="8"/>
        <v>6.0350336742417421E-10</v>
      </c>
    </row>
    <row r="7" spans="1:19" x14ac:dyDescent="0.3">
      <c r="A7" s="7">
        <v>2.9023E-5</v>
      </c>
      <c r="B7" s="8">
        <v>4.6588547105098206E-8</v>
      </c>
      <c r="C7" s="8">
        <v>2.9582388341714397E-2</v>
      </c>
      <c r="D7" s="9">
        <v>1.3782004927392692E-9</v>
      </c>
      <c r="E7" s="1">
        <f t="shared" si="9"/>
        <v>2.5394389569987031E-3</v>
      </c>
      <c r="F7" s="1">
        <f t="shared" si="10"/>
        <v>7.5122669396013802E-5</v>
      </c>
      <c r="G7" s="1">
        <f t="shared" si="0"/>
        <v>1278241162.9167535</v>
      </c>
      <c r="H7" s="1">
        <f t="shared" si="1"/>
        <v>37813426.475768022</v>
      </c>
      <c r="I7" s="1">
        <f t="shared" si="11"/>
        <v>23450.612374870761</v>
      </c>
      <c r="J7" s="1">
        <f t="shared" si="2"/>
        <v>4.6588547105098213E-8</v>
      </c>
      <c r="K7" s="1">
        <f t="shared" si="3"/>
        <v>1.3782004927392694E-9</v>
      </c>
      <c r="L7" s="1">
        <f t="shared" si="4"/>
        <v>2.5394389569987031E-3</v>
      </c>
      <c r="M7" s="1">
        <f t="shared" si="5"/>
        <v>7.5122669396013802E-5</v>
      </c>
      <c r="N7" s="1">
        <f t="shared" si="12"/>
        <v>4.6588699734419561E-8</v>
      </c>
      <c r="O7" s="1">
        <f t="shared" si="6"/>
        <v>1.3782050078791259E-9</v>
      </c>
      <c r="P7" s="1">
        <f t="shared" si="7"/>
        <v>3.2843159306293479E-8</v>
      </c>
      <c r="Q7" s="1">
        <f t="shared" si="8"/>
        <v>9.7157909296756499E-10</v>
      </c>
    </row>
    <row r="8" spans="1:19" x14ac:dyDescent="0.3">
      <c r="A8" s="7">
        <v>1.013E-4</v>
      </c>
      <c r="B8" s="8">
        <v>2.885912593881172E-7</v>
      </c>
      <c r="C8" s="8">
        <v>1.0592801801223318E-2</v>
      </c>
      <c r="D8" s="9">
        <v>3.0569900122637535E-9</v>
      </c>
      <c r="E8" s="1">
        <f t="shared" si="9"/>
        <v>3.9928505525702119E-3</v>
      </c>
      <c r="F8" s="1">
        <f t="shared" si="10"/>
        <v>4.2295474525281259E-5</v>
      </c>
      <c r="G8" s="1">
        <f t="shared" si="0"/>
        <v>2009824224.9942598</v>
      </c>
      <c r="H8" s="1">
        <f t="shared" si="1"/>
        <v>21289669.670661453</v>
      </c>
      <c r="I8" s="1">
        <f t="shared" si="11"/>
        <v>145264.06550991011</v>
      </c>
      <c r="J8" s="1">
        <f t="shared" si="2"/>
        <v>2.8859125938811725E-7</v>
      </c>
      <c r="K8" s="1">
        <f t="shared" si="3"/>
        <v>3.0569900122637539E-9</v>
      </c>
      <c r="L8" s="1">
        <f t="shared" si="4"/>
        <v>3.9928505525702119E-3</v>
      </c>
      <c r="M8" s="1">
        <f t="shared" si="5"/>
        <v>4.2295474525281259E-5</v>
      </c>
      <c r="N8" s="1">
        <f t="shared" si="12"/>
        <v>2.3087341529569926E-7</v>
      </c>
      <c r="O8" s="1">
        <f t="shared" si="6"/>
        <v>2.4455963293988621E-9</v>
      </c>
      <c r="P8" s="1">
        <f t="shared" si="7"/>
        <v>1.6275647101914498E-7</v>
      </c>
      <c r="Q8" s="1">
        <f t="shared" si="8"/>
        <v>1.7240470393723495E-9</v>
      </c>
    </row>
    <row r="9" spans="1:19" x14ac:dyDescent="0.3">
      <c r="A9" s="7">
        <v>2.7535999999999999E-4</v>
      </c>
      <c r="B9" s="8">
        <v>9.6010698646943949E-7</v>
      </c>
      <c r="C9" s="8">
        <v>4.3570747067269806E-3</v>
      </c>
      <c r="D9" s="9">
        <v>4.183257866497858E-9</v>
      </c>
      <c r="E9" s="1">
        <f t="shared" si="9"/>
        <v>5.5159541909079596E-3</v>
      </c>
      <c r="F9" s="1">
        <f t="shared" si="10"/>
        <v>2.4033424488669758E-5</v>
      </c>
      <c r="G9" s="1">
        <f t="shared" si="0"/>
        <v>2776487176.4883032</v>
      </c>
      <c r="H9" s="1">
        <f t="shared" si="1"/>
        <v>12097362.050228996</v>
      </c>
      <c r="I9" s="1">
        <f t="shared" si="11"/>
        <v>483275.35793955403</v>
      </c>
      <c r="J9" s="1">
        <f t="shared" si="2"/>
        <v>9.6010698646943949E-7</v>
      </c>
      <c r="K9" s="1">
        <f t="shared" si="3"/>
        <v>4.183257866497858E-9</v>
      </c>
      <c r="L9" s="1">
        <f t="shared" si="4"/>
        <v>5.5159541909079596E-3</v>
      </c>
      <c r="M9" s="1">
        <f t="shared" si="5"/>
        <v>2.4033424488669758E-5</v>
      </c>
      <c r="N9" s="1">
        <f t="shared" si="12"/>
        <v>9.6011378291463713E-7</v>
      </c>
      <c r="O9" s="1">
        <f t="shared" si="6"/>
        <v>4.1832874791173241E-9</v>
      </c>
      <c r="P9" s="1">
        <f t="shared" si="7"/>
        <v>6.7684159687197525E-7</v>
      </c>
      <c r="Q9" s="1">
        <f t="shared" si="8"/>
        <v>2.9490494021915829E-9</v>
      </c>
    </row>
    <row r="10" spans="1:19" x14ac:dyDescent="0.3">
      <c r="A10" s="7">
        <v>5.8295000000000005E-4</v>
      </c>
      <c r="B10" s="8">
        <v>2.8723780245627565E-6</v>
      </c>
      <c r="C10" s="8">
        <v>2.2647571613751438E-3</v>
      </c>
      <c r="D10" s="9">
        <v>6.5052387013050918E-9</v>
      </c>
      <c r="E10" s="1">
        <f t="shared" si="9"/>
        <v>9.3383335757428916E-3</v>
      </c>
      <c r="F10" s="1">
        <f t="shared" si="10"/>
        <v>2.1149057840973669E-5</v>
      </c>
      <c r="G10" s="1">
        <f t="shared" si="0"/>
        <v>4700503761.5354881</v>
      </c>
      <c r="H10" s="1">
        <f t="shared" si="1"/>
        <v>10645499.556008298</v>
      </c>
      <c r="I10" s="1">
        <f t="shared" si="11"/>
        <v>1445827.9520107009</v>
      </c>
      <c r="J10" s="1">
        <f t="shared" si="2"/>
        <v>2.872378024562757E-6</v>
      </c>
      <c r="K10" s="1">
        <f t="shared" si="3"/>
        <v>6.5052387013050927E-9</v>
      </c>
      <c r="L10" s="1">
        <f t="shared" si="4"/>
        <v>9.3383335757428916E-3</v>
      </c>
      <c r="M10" s="1">
        <f t="shared" si="5"/>
        <v>2.1149057840973666E-5</v>
      </c>
      <c r="N10" s="1">
        <f t="shared" si="12"/>
        <v>3.8297245836764023E-6</v>
      </c>
      <c r="O10" s="1">
        <f t="shared" si="6"/>
        <v>8.6733961769755731E-9</v>
      </c>
      <c r="P10" s="1">
        <f t="shared" si="7"/>
        <v>2.6998017827912587E-6</v>
      </c>
      <c r="Q10" s="1">
        <f t="shared" si="8"/>
        <v>6.1143954218698833E-9</v>
      </c>
    </row>
    <row r="11" spans="1:19" x14ac:dyDescent="0.3">
      <c r="A11" s="7">
        <v>1.2340999999999999E-3</v>
      </c>
      <c r="B11" s="8">
        <v>9.0838404090505472E-6</v>
      </c>
      <c r="C11" s="8">
        <v>1.2202458768625279E-3</v>
      </c>
      <c r="D11" s="9">
        <v>1.1084518805221149E-8</v>
      </c>
      <c r="E11" s="1">
        <f t="shared" si="9"/>
        <v>1.3950457512171619E-2</v>
      </c>
      <c r="F11" s="1">
        <f t="shared" si="10"/>
        <v>1.7022988259573298E-5</v>
      </c>
      <c r="G11" s="1">
        <f t="shared" si="0"/>
        <v>7022042795.8836412</v>
      </c>
      <c r="H11" s="1">
        <f t="shared" si="1"/>
        <v>8568618.7688292321</v>
      </c>
      <c r="I11" s="1">
        <f t="shared" si="11"/>
        <v>4572403.1665396318</v>
      </c>
      <c r="J11" s="1">
        <f t="shared" si="2"/>
        <v>9.0838404090505472E-6</v>
      </c>
      <c r="K11" s="1">
        <f t="shared" si="3"/>
        <v>1.1084518805221149E-8</v>
      </c>
      <c r="L11" s="1">
        <f t="shared" si="4"/>
        <v>1.3950457512171619E-2</v>
      </c>
      <c r="M11" s="1">
        <f t="shared" si="5"/>
        <v>1.7022988259573298E-5</v>
      </c>
      <c r="N11" s="1">
        <f t="shared" si="12"/>
        <v>1.2111854730330931E-5</v>
      </c>
      <c r="O11" s="1">
        <f t="shared" si="6"/>
        <v>1.4779440795844223E-8</v>
      </c>
      <c r="P11" s="1">
        <f t="shared" si="7"/>
        <v>8.5383703917595286E-6</v>
      </c>
      <c r="Q11" s="1">
        <f t="shared" si="8"/>
        <v>1.0418911265669652E-8</v>
      </c>
    </row>
    <row r="12" spans="1:19" x14ac:dyDescent="0.3">
      <c r="A12" s="7">
        <v>3.3546000000000001E-3</v>
      </c>
      <c r="B12" s="8">
        <v>5.9042332800362418E-5</v>
      </c>
      <c r="C12" s="8">
        <v>4.3777848279695063E-4</v>
      </c>
      <c r="D12" s="9">
        <v>2.5847462874135293E-8</v>
      </c>
      <c r="E12" s="1">
        <f t="shared" si="9"/>
        <v>2.7843590096846223E-2</v>
      </c>
      <c r="F12" s="1">
        <f t="shared" si="10"/>
        <v>1.218932462821754E-5</v>
      </c>
      <c r="G12" s="1">
        <f t="shared" si="0"/>
        <v>14015230760.748032</v>
      </c>
      <c r="H12" s="1">
        <f t="shared" si="1"/>
        <v>6135566.4584894255</v>
      </c>
      <c r="I12" s="1">
        <f t="shared" si="11"/>
        <v>29719296.828166202</v>
      </c>
      <c r="J12" s="1">
        <f t="shared" si="2"/>
        <v>5.9042332800362424E-5</v>
      </c>
      <c r="K12" s="1">
        <f t="shared" si="3"/>
        <v>2.5847462874135296E-8</v>
      </c>
      <c r="L12" s="1">
        <f t="shared" si="4"/>
        <v>2.7843590096846223E-2</v>
      </c>
      <c r="M12" s="1">
        <f t="shared" si="5"/>
        <v>1.218932462821754E-5</v>
      </c>
      <c r="N12" s="1">
        <f t="shared" si="12"/>
        <v>5.9042889055139222E-5</v>
      </c>
      <c r="O12" s="1">
        <f t="shared" si="6"/>
        <v>2.584770639050753E-8</v>
      </c>
      <c r="P12" s="1">
        <f t="shared" si="7"/>
        <v>4.1622861814044325E-5</v>
      </c>
      <c r="Q12" s="1">
        <f t="shared" si="8"/>
        <v>1.8221593294619458E-8</v>
      </c>
    </row>
    <row r="13" spans="1:19" x14ac:dyDescent="0.3">
      <c r="A13" s="7">
        <v>1.0333E-2</v>
      </c>
      <c r="B13" s="8">
        <v>5.0085583704714105E-4</v>
      </c>
      <c r="C13" s="8">
        <v>1.7585505395068974E-4</v>
      </c>
      <c r="D13" s="9">
        <v>8.8078030245442864E-8</v>
      </c>
      <c r="E13" s="1">
        <f t="shared" si="9"/>
        <v>7.1772302683586642E-2</v>
      </c>
      <c r="F13" s="1">
        <f t="shared" si="10"/>
        <v>1.2621522160587365E-5</v>
      </c>
      <c r="G13" s="1">
        <f t="shared" si="0"/>
        <v>36127000176.412544</v>
      </c>
      <c r="H13" s="1">
        <f t="shared" si="1"/>
        <v>6353115.5650996063</v>
      </c>
      <c r="I13" s="1">
        <f t="shared" si="11"/>
        <v>252108658.0310773</v>
      </c>
      <c r="J13" s="1">
        <f t="shared" si="2"/>
        <v>5.0085583704714116E-4</v>
      </c>
      <c r="K13" s="1">
        <f t="shared" si="3"/>
        <v>8.8078030245442877E-8</v>
      </c>
      <c r="L13" s="1">
        <f t="shared" si="4"/>
        <v>7.1772302683586642E-2</v>
      </c>
      <c r="M13" s="1">
        <f t="shared" si="5"/>
        <v>1.2621522160587363E-5</v>
      </c>
      <c r="N13" s="1">
        <f t="shared" si="12"/>
        <v>4.4520118406841979E-4</v>
      </c>
      <c r="O13" s="1">
        <f t="shared" si="6"/>
        <v>7.8290878243262916E-8</v>
      </c>
      <c r="P13" s="1">
        <f t="shared" si="7"/>
        <v>3.13848926779707E-4</v>
      </c>
      <c r="Q13" s="1">
        <f t="shared" si="8"/>
        <v>5.5191919951211448E-8</v>
      </c>
    </row>
    <row r="14" spans="1:19" x14ac:dyDescent="0.3">
      <c r="A14" s="7">
        <v>2.1874999999999999E-2</v>
      </c>
      <c r="B14" s="8">
        <v>1.7220931770290356E-3</v>
      </c>
      <c r="C14" s="8">
        <v>8.6313382508160358E-5</v>
      </c>
      <c r="D14" s="9">
        <v>1.4863968710360027E-7</v>
      </c>
      <c r="E14" s="1">
        <f t="shared" si="9"/>
        <v>0.14920231996439404</v>
      </c>
      <c r="F14" s="1">
        <f t="shared" si="10"/>
        <v>1.2878156914191673E-5</v>
      </c>
      <c r="G14" s="1">
        <f t="shared" si="0"/>
        <v>75101843442.839645</v>
      </c>
      <c r="H14" s="1">
        <f t="shared" si="1"/>
        <v>6482294.1401497927</v>
      </c>
      <c r="I14" s="1">
        <f t="shared" si="11"/>
        <v>866825477.01725507</v>
      </c>
      <c r="J14" s="1">
        <f t="shared" si="2"/>
        <v>1.7220931770290358E-3</v>
      </c>
      <c r="K14" s="1">
        <f t="shared" si="3"/>
        <v>1.4863968710360027E-7</v>
      </c>
      <c r="L14" s="1">
        <f t="shared" si="4"/>
        <v>0.14920231996439404</v>
      </c>
      <c r="M14" s="1">
        <f t="shared" si="5"/>
        <v>1.2878156914191673E-5</v>
      </c>
      <c r="N14" s="1">
        <f t="shared" si="12"/>
        <v>2.2961188018557981E-3</v>
      </c>
      <c r="O14" s="1">
        <f t="shared" si="6"/>
        <v>1.9818578042875836E-7</v>
      </c>
      <c r="P14" s="1">
        <f t="shared" si="7"/>
        <v>1.6186713951111139E-3</v>
      </c>
      <c r="Q14" s="1">
        <f t="shared" si="8"/>
        <v>1.3971300328124314E-7</v>
      </c>
    </row>
    <row r="15" spans="1:19" x14ac:dyDescent="0.3">
      <c r="A15" s="7">
        <v>2.4788000000000001E-2</v>
      </c>
      <c r="B15" s="8">
        <v>5.8644528321225703E-4</v>
      </c>
      <c r="C15" s="8">
        <v>9.0138781886599746E-5</v>
      </c>
      <c r="D15" s="9">
        <v>5.2861463471894851E-8</v>
      </c>
      <c r="E15" s="1">
        <f t="shared" si="9"/>
        <v>0.2013200422973761</v>
      </c>
      <c r="F15" s="1">
        <f t="shared" si="10"/>
        <v>1.8146743382044217E-5</v>
      </c>
      <c r="G15" s="1">
        <f t="shared" si="0"/>
        <v>101335597878.98436</v>
      </c>
      <c r="H15" s="1">
        <f t="shared" si="1"/>
        <v>9134267.354561951</v>
      </c>
      <c r="I15" s="1">
        <f t="shared" si="11"/>
        <v>295190596.62148166</v>
      </c>
      <c r="J15" s="1">
        <f t="shared" si="2"/>
        <v>5.8644528321225703E-4</v>
      </c>
      <c r="K15" s="1">
        <f t="shared" si="3"/>
        <v>5.2861463471894851E-8</v>
      </c>
      <c r="L15" s="1">
        <f t="shared" si="4"/>
        <v>0.2013200422973761</v>
      </c>
      <c r="M15" s="1">
        <f t="shared" si="5"/>
        <v>1.814674338204422E-5</v>
      </c>
      <c r="N15" s="1">
        <f t="shared" si="12"/>
        <v>4.690990608215732E-3</v>
      </c>
      <c r="O15" s="1">
        <f t="shared" si="6"/>
        <v>4.2284017926604575E-7</v>
      </c>
      <c r="P15" s="1">
        <f t="shared" si="7"/>
        <v>3.3069596861088554E-3</v>
      </c>
      <c r="Q15" s="1">
        <f t="shared" si="8"/>
        <v>2.9808531785394447E-7</v>
      </c>
    </row>
    <row r="16" spans="1:19" x14ac:dyDescent="0.3">
      <c r="A16" s="7">
        <v>3.4306999999999997E-2</v>
      </c>
      <c r="B16" s="8">
        <v>2.3036146682529593E-3</v>
      </c>
      <c r="C16" s="8">
        <v>8.6313382508160358E-5</v>
      </c>
      <c r="D16" s="9">
        <v>1.988327740123266E-7</v>
      </c>
      <c r="E16" s="1">
        <f t="shared" si="9"/>
        <v>0.24200175105084151</v>
      </c>
      <c r="F16" s="1">
        <f t="shared" si="10"/>
        <v>2.0887989706095881E-5</v>
      </c>
      <c r="G16" s="1">
        <f t="shared" si="0"/>
        <v>121812969293.31006</v>
      </c>
      <c r="H16" s="1">
        <f t="shared" si="1"/>
        <v>10514089.413068265</v>
      </c>
      <c r="I16" s="1">
        <f t="shared" si="11"/>
        <v>1159537654.703018</v>
      </c>
      <c r="J16" s="1">
        <f t="shared" si="2"/>
        <v>2.3036146682529593E-3</v>
      </c>
      <c r="K16" s="1">
        <f t="shared" si="3"/>
        <v>1.988327740123266E-7</v>
      </c>
      <c r="L16" s="1">
        <f t="shared" si="4"/>
        <v>0.24200175105084151</v>
      </c>
      <c r="M16" s="1">
        <f t="shared" si="5"/>
        <v>2.0887989706095881E-5</v>
      </c>
      <c r="N16" s="1">
        <f t="shared" si="12"/>
        <v>7.0882686887302152E-3</v>
      </c>
      <c r="O16" s="1">
        <f t="shared" si="6"/>
        <v>6.1181244665098733E-7</v>
      </c>
      <c r="P16" s="1">
        <f t="shared" si="7"/>
        <v>4.9969443035944149E-3</v>
      </c>
      <c r="Q16" s="1">
        <f t="shared" si="8"/>
        <v>4.3130316504811772E-7</v>
      </c>
    </row>
    <row r="17" spans="1:17" x14ac:dyDescent="0.3">
      <c r="A17" s="7">
        <v>5.2475000000000001E-2</v>
      </c>
      <c r="B17" s="8">
        <v>5.8471722118213307E-3</v>
      </c>
      <c r="C17" s="8">
        <v>1.5E-5</v>
      </c>
      <c r="D17" s="9">
        <v>8.7707583177319958E-8</v>
      </c>
      <c r="E17" s="1">
        <f t="shared" si="9"/>
        <v>0.32183906934287371</v>
      </c>
      <c r="F17" s="1">
        <f t="shared" si="10"/>
        <v>4.8275860401431057E-6</v>
      </c>
      <c r="G17" s="1">
        <f t="shared" si="0"/>
        <v>161999541329.82559</v>
      </c>
      <c r="H17" s="1">
        <f t="shared" si="1"/>
        <v>2429993.1199473841</v>
      </c>
      <c r="I17" s="1">
        <f t="shared" si="11"/>
        <v>2943207666.8802719</v>
      </c>
      <c r="J17" s="1">
        <f t="shared" si="2"/>
        <v>5.8471722118213316E-3</v>
      </c>
      <c r="K17" s="1">
        <f t="shared" si="3"/>
        <v>8.7707583177319971E-8</v>
      </c>
      <c r="L17" s="1">
        <f t="shared" si="4"/>
        <v>0.32183906934287371</v>
      </c>
      <c r="M17" s="1">
        <f t="shared" si="5"/>
        <v>4.8275860401431057E-6</v>
      </c>
      <c r="N17" s="1">
        <f t="shared" si="12"/>
        <v>1.3758458518858803E-2</v>
      </c>
      <c r="O17" s="1">
        <f t="shared" si="6"/>
        <v>2.0637687778288203E-7</v>
      </c>
      <c r="P17" s="1">
        <f t="shared" si="7"/>
        <v>9.6991598288816254E-3</v>
      </c>
      <c r="Q17" s="1">
        <f t="shared" si="8"/>
        <v>1.4548739743322439E-7</v>
      </c>
    </row>
    <row r="18" spans="1:17" x14ac:dyDescent="0.3">
      <c r="A18" s="7">
        <v>0.11108999999999999</v>
      </c>
      <c r="B18" s="8">
        <v>2.7020882095186927E-2</v>
      </c>
      <c r="C18" s="8">
        <v>0</v>
      </c>
      <c r="D18" s="9">
        <v>0</v>
      </c>
      <c r="E18" s="1">
        <f t="shared" si="9"/>
        <v>0.4609892023404748</v>
      </c>
      <c r="F18" s="1">
        <f t="shared" si="10"/>
        <v>0</v>
      </c>
      <c r="G18" s="1">
        <f t="shared" si="0"/>
        <v>232041558812.73114</v>
      </c>
      <c r="H18" s="1">
        <f t="shared" si="1"/>
        <v>0</v>
      </c>
      <c r="I18" s="1">
        <f t="shared" si="11"/>
        <v>13601115969.808235</v>
      </c>
      <c r="J18" s="1">
        <f t="shared" si="2"/>
        <v>2.7020882095186934E-2</v>
      </c>
      <c r="K18" s="1">
        <f t="shared" si="3"/>
        <v>0</v>
      </c>
      <c r="L18" s="1">
        <f t="shared" si="4"/>
        <v>0.4609892023404748</v>
      </c>
      <c r="M18" s="1">
        <f t="shared" si="5"/>
        <v>0</v>
      </c>
      <c r="N18" s="1">
        <f t="shared" si="12"/>
        <v>3.6027659394209155E-2</v>
      </c>
      <c r="O18" s="1">
        <f t="shared" si="6"/>
        <v>0</v>
      </c>
      <c r="P18" s="1">
        <f t="shared" si="7"/>
        <v>2.5398050678858128E-2</v>
      </c>
      <c r="Q18" s="1">
        <f t="shared" si="8"/>
        <v>0</v>
      </c>
    </row>
    <row r="19" spans="1:17" x14ac:dyDescent="0.3">
      <c r="A19" s="7">
        <v>0.15764</v>
      </c>
      <c r="B19" s="8">
        <v>2.6560098222869762E-2</v>
      </c>
      <c r="C19" s="8">
        <v>0</v>
      </c>
      <c r="D19" s="9">
        <v>0</v>
      </c>
      <c r="E19" s="1">
        <f t="shared" si="9"/>
        <v>0.57057139039462423</v>
      </c>
      <c r="F19" s="1">
        <f t="shared" si="10"/>
        <v>0</v>
      </c>
      <c r="G19" s="1">
        <f t="shared" si="0"/>
        <v>287200381633.51917</v>
      </c>
      <c r="H19" s="1">
        <f t="shared" si="1"/>
        <v>0</v>
      </c>
      <c r="I19" s="1">
        <f t="shared" si="11"/>
        <v>13369177765.040319</v>
      </c>
      <c r="J19" s="1">
        <f t="shared" si="2"/>
        <v>2.6560098222869762E-2</v>
      </c>
      <c r="K19" s="1">
        <f t="shared" si="3"/>
        <v>0</v>
      </c>
      <c r="L19" s="1">
        <f t="shared" si="4"/>
        <v>0.57057139039462423</v>
      </c>
      <c r="M19" s="1">
        <f t="shared" si="5"/>
        <v>0</v>
      </c>
      <c r="N19" s="1">
        <f t="shared" si="12"/>
        <v>7.5891791161683875E-2</v>
      </c>
      <c r="O19" s="1">
        <f t="shared" si="6"/>
        <v>0</v>
      </c>
      <c r="P19" s="1">
        <f t="shared" si="7"/>
        <v>5.3500660060741508E-2</v>
      </c>
      <c r="Q19" s="1">
        <f t="shared" si="8"/>
        <v>0</v>
      </c>
    </row>
    <row r="20" spans="1:17" x14ac:dyDescent="0.3">
      <c r="A20" s="7">
        <v>0.24723999999999999</v>
      </c>
      <c r="B20" s="8">
        <v>5.4580259019155086E-2</v>
      </c>
      <c r="C20" s="8">
        <v>0</v>
      </c>
      <c r="D20" s="9">
        <v>0</v>
      </c>
      <c r="E20" s="1">
        <f t="shared" si="9"/>
        <v>0.60915467655307021</v>
      </c>
      <c r="F20" s="1">
        <f t="shared" si="10"/>
        <v>0</v>
      </c>
      <c r="G20" s="1">
        <f t="shared" si="0"/>
        <v>306621499999.99902</v>
      </c>
      <c r="H20" s="1">
        <f t="shared" si="1"/>
        <v>0</v>
      </c>
      <c r="I20" s="1">
        <f t="shared" si="11"/>
        <v>27473286399.999908</v>
      </c>
      <c r="J20" s="1">
        <f t="shared" si="2"/>
        <v>5.4580259019155086E-2</v>
      </c>
      <c r="K20" s="1">
        <f t="shared" si="3"/>
        <v>0</v>
      </c>
      <c r="L20" s="1">
        <f t="shared" si="4"/>
        <v>0.60915467655307021</v>
      </c>
      <c r="M20" s="1">
        <f t="shared" si="5"/>
        <v>0</v>
      </c>
      <c r="N20" s="1">
        <f t="shared" si="12"/>
        <v>0.12127718248686552</v>
      </c>
      <c r="O20" s="1">
        <f t="shared" si="6"/>
        <v>0</v>
      </c>
      <c r="P20" s="1">
        <f t="shared" si="7"/>
        <v>8.5495535340983794E-2</v>
      </c>
      <c r="Q20" s="1">
        <f t="shared" si="8"/>
        <v>0</v>
      </c>
    </row>
    <row r="21" spans="1:17" x14ac:dyDescent="0.3">
      <c r="A21" s="7">
        <v>0.36882999999999999</v>
      </c>
      <c r="B21" s="8">
        <v>7.1609495342145807E-2</v>
      </c>
      <c r="C21" s="8">
        <v>0</v>
      </c>
      <c r="D21" s="9">
        <v>0</v>
      </c>
      <c r="E21" s="1">
        <f t="shared" si="9"/>
        <v>0.5889423089246304</v>
      </c>
      <c r="F21" s="1">
        <f t="shared" si="10"/>
        <v>0</v>
      </c>
      <c r="G21" s="1">
        <f t="shared" si="0"/>
        <v>296447488834.47247</v>
      </c>
      <c r="H21" s="1">
        <f t="shared" si="1"/>
        <v>0</v>
      </c>
      <c r="I21" s="1">
        <f t="shared" si="11"/>
        <v>36045050167.383507</v>
      </c>
      <c r="J21" s="1">
        <f t="shared" si="2"/>
        <v>7.1609495342145807E-2</v>
      </c>
      <c r="K21" s="1">
        <f t="shared" si="3"/>
        <v>0</v>
      </c>
      <c r="L21" s="1">
        <f t="shared" si="4"/>
        <v>0.5889423089246304</v>
      </c>
      <c r="M21" s="1">
        <f t="shared" si="5"/>
        <v>0</v>
      </c>
      <c r="N21" s="1">
        <f t="shared" si="12"/>
        <v>0.17903434234218751</v>
      </c>
      <c r="O21" s="1">
        <f t="shared" si="6"/>
        <v>0</v>
      </c>
      <c r="P21" s="1">
        <f t="shared" si="7"/>
        <v>0.12621200978695241</v>
      </c>
      <c r="Q21" s="1">
        <f t="shared" si="8"/>
        <v>0</v>
      </c>
    </row>
    <row r="22" spans="1:17" x14ac:dyDescent="0.3">
      <c r="A22" s="7">
        <v>0.55023</v>
      </c>
      <c r="B22" s="8">
        <v>9.5729222118443716E-2</v>
      </c>
      <c r="C22" s="8">
        <v>0</v>
      </c>
      <c r="D22" s="9">
        <v>0</v>
      </c>
      <c r="E22" s="1">
        <f t="shared" si="9"/>
        <v>0.52772448797378013</v>
      </c>
      <c r="F22" s="1">
        <f t="shared" si="10"/>
        <v>0</v>
      </c>
      <c r="G22" s="1">
        <f t="shared" si="0"/>
        <v>265633147569.13751</v>
      </c>
      <c r="H22" s="1">
        <f t="shared" si="1"/>
        <v>0</v>
      </c>
      <c r="I22" s="1">
        <f t="shared" si="11"/>
        <v>48185852969.04155</v>
      </c>
      <c r="J22" s="1">
        <f t="shared" si="2"/>
        <v>9.5729222118443744E-2</v>
      </c>
      <c r="K22" s="1">
        <f t="shared" si="3"/>
        <v>0</v>
      </c>
      <c r="L22" s="1">
        <f t="shared" si="4"/>
        <v>0.52772448797378013</v>
      </c>
      <c r="M22" s="1">
        <f t="shared" si="5"/>
        <v>0</v>
      </c>
      <c r="N22" s="1">
        <f t="shared" si="12"/>
        <v>0.23932273259660153</v>
      </c>
      <c r="O22" s="1">
        <f t="shared" si="6"/>
        <v>0</v>
      </c>
      <c r="P22" s="1">
        <f t="shared" si="7"/>
        <v>0.16871289984684065</v>
      </c>
      <c r="Q22" s="1">
        <f t="shared" si="8"/>
        <v>0</v>
      </c>
    </row>
    <row r="23" spans="1:17" x14ac:dyDescent="0.3">
      <c r="A23" s="7">
        <v>0.63927999999999996</v>
      </c>
      <c r="B23" s="8">
        <v>4.1024692213806592E-2</v>
      </c>
      <c r="C23" s="8">
        <v>0</v>
      </c>
      <c r="D23" s="9">
        <v>0</v>
      </c>
      <c r="E23" s="1">
        <f t="shared" si="9"/>
        <v>0.46069278173842348</v>
      </c>
      <c r="F23" s="1">
        <f t="shared" si="10"/>
        <v>0</v>
      </c>
      <c r="G23" s="1">
        <f t="shared" si="0"/>
        <v>231892353802.6897</v>
      </c>
      <c r="H23" s="1">
        <f t="shared" si="1"/>
        <v>0</v>
      </c>
      <c r="I23" s="1">
        <f t="shared" si="11"/>
        <v>20650014106.129509</v>
      </c>
      <c r="J23" s="1">
        <f t="shared" si="2"/>
        <v>4.1024692213806599E-2</v>
      </c>
      <c r="K23" s="1">
        <f t="shared" si="3"/>
        <v>0</v>
      </c>
      <c r="L23" s="1">
        <f t="shared" si="4"/>
        <v>0.46069278173842348</v>
      </c>
      <c r="M23" s="1">
        <f t="shared" si="5"/>
        <v>0</v>
      </c>
      <c r="N23" s="1">
        <f t="shared" si="12"/>
        <v>0.27348669787914154</v>
      </c>
      <c r="O23" s="1">
        <f t="shared" si="6"/>
        <v>0</v>
      </c>
      <c r="P23" s="1">
        <f t="shared" si="7"/>
        <v>0.19279712114310862</v>
      </c>
      <c r="Q23" s="1">
        <f t="shared" si="8"/>
        <v>0</v>
      </c>
    </row>
    <row r="24" spans="1:17" x14ac:dyDescent="0.3">
      <c r="A24" s="7">
        <v>0.74273999999999996</v>
      </c>
      <c r="B24" s="8">
        <v>4.2370855235914683E-2</v>
      </c>
      <c r="C24" s="8">
        <v>0</v>
      </c>
      <c r="D24" s="9">
        <v>0</v>
      </c>
      <c r="E24" s="1">
        <f t="shared" si="9"/>
        <v>0.40953851958162268</v>
      </c>
      <c r="F24" s="1">
        <f t="shared" si="10"/>
        <v>0</v>
      </c>
      <c r="G24" s="1">
        <f t="shared" si="0"/>
        <v>206143562571.75684</v>
      </c>
      <c r="H24" s="1">
        <f t="shared" si="1"/>
        <v>0</v>
      </c>
      <c r="I24" s="1">
        <f t="shared" si="11"/>
        <v>21327612983.673962</v>
      </c>
      <c r="J24" s="1">
        <f t="shared" si="2"/>
        <v>4.2370855235914689E-2</v>
      </c>
      <c r="K24" s="1">
        <f t="shared" si="3"/>
        <v>0</v>
      </c>
      <c r="L24" s="1">
        <f t="shared" si="4"/>
        <v>0.40953851958162268</v>
      </c>
      <c r="M24" s="1">
        <f t="shared" si="5"/>
        <v>0</v>
      </c>
      <c r="N24" s="1">
        <f t="shared" si="12"/>
        <v>0.2824657628612397</v>
      </c>
      <c r="O24" s="1">
        <f t="shared" si="6"/>
        <v>0</v>
      </c>
      <c r="P24" s="1">
        <f t="shared" si="7"/>
        <v>0.19912700077721956</v>
      </c>
      <c r="Q24" s="1">
        <f t="shared" si="8"/>
        <v>0</v>
      </c>
    </row>
    <row r="25" spans="1:17" x14ac:dyDescent="0.3">
      <c r="A25" s="7">
        <v>0.82084999999999997</v>
      </c>
      <c r="B25" s="8">
        <v>2.8799559372311549E-2</v>
      </c>
      <c r="C25" s="8">
        <v>0</v>
      </c>
      <c r="D25" s="9">
        <v>0</v>
      </c>
      <c r="E25" s="1">
        <f t="shared" si="9"/>
        <v>0.36870515135464788</v>
      </c>
      <c r="F25" s="1">
        <f t="shared" si="10"/>
        <v>0</v>
      </c>
      <c r="G25" s="1">
        <f t="shared" si="0"/>
        <v>185589852491.65942</v>
      </c>
      <c r="H25" s="1">
        <f t="shared" si="1"/>
        <v>0</v>
      </c>
      <c r="I25" s="1">
        <f t="shared" si="11"/>
        <v>14496423378.12352</v>
      </c>
      <c r="J25" s="1">
        <f t="shared" si="2"/>
        <v>2.8799559372311552E-2</v>
      </c>
      <c r="K25" s="1">
        <f t="shared" si="3"/>
        <v>0</v>
      </c>
      <c r="L25" s="1">
        <f t="shared" si="4"/>
        <v>0.36870515135464788</v>
      </c>
      <c r="M25" s="1">
        <f t="shared" si="5"/>
        <v>0</v>
      </c>
      <c r="N25" s="1">
        <f t="shared" si="12"/>
        <v>0.28801190104694696</v>
      </c>
      <c r="O25" s="1">
        <f t="shared" si="6"/>
        <v>0</v>
      </c>
      <c r="P25" s="1">
        <f t="shared" si="7"/>
        <v>0.20303680510758867</v>
      </c>
      <c r="Q25" s="1">
        <f t="shared" si="8"/>
        <v>0</v>
      </c>
    </row>
    <row r="26" spans="1:17" x14ac:dyDescent="0.3">
      <c r="A26" s="7">
        <v>0.96164000000000005</v>
      </c>
      <c r="B26" s="8">
        <v>4.6116135229177957E-2</v>
      </c>
      <c r="C26" s="8">
        <v>0</v>
      </c>
      <c r="D26" s="9">
        <v>0</v>
      </c>
      <c r="E26" s="1">
        <f t="shared" si="9"/>
        <v>0.32755263320674716</v>
      </c>
      <c r="F26" s="1">
        <f t="shared" si="10"/>
        <v>0</v>
      </c>
      <c r="G26" s="1">
        <f t="shared" si="0"/>
        <v>164875496468.51038</v>
      </c>
      <c r="H26" s="1">
        <f t="shared" si="1"/>
        <v>0</v>
      </c>
      <c r="I26" s="1">
        <f t="shared" si="11"/>
        <v>23212821147.80159</v>
      </c>
      <c r="J26" s="1">
        <f t="shared" si="2"/>
        <v>4.6116135229177964E-2</v>
      </c>
      <c r="K26" s="1">
        <f t="shared" si="3"/>
        <v>0</v>
      </c>
      <c r="L26" s="1">
        <f t="shared" si="4"/>
        <v>0.32755263320674716</v>
      </c>
      <c r="M26" s="1">
        <f t="shared" si="5"/>
        <v>0</v>
      </c>
      <c r="N26" s="1">
        <f t="shared" si="12"/>
        <v>0.29132155269964377</v>
      </c>
      <c r="O26" s="1">
        <f t="shared" si="6"/>
        <v>0</v>
      </c>
      <c r="P26" s="1">
        <f t="shared" si="7"/>
        <v>0.20536997639370536</v>
      </c>
      <c r="Q26" s="1">
        <f t="shared" si="8"/>
        <v>0</v>
      </c>
    </row>
    <row r="27" spans="1:17" x14ac:dyDescent="0.3">
      <c r="A27" s="7">
        <v>1.1080000000000001</v>
      </c>
      <c r="B27" s="8">
        <v>4.1396786151168728E-2</v>
      </c>
      <c r="C27" s="8">
        <v>0</v>
      </c>
      <c r="D27" s="9">
        <v>0</v>
      </c>
      <c r="E27" s="1">
        <f t="shared" si="9"/>
        <v>0.28284221201946375</v>
      </c>
      <c r="F27" s="1">
        <f t="shared" si="10"/>
        <v>0</v>
      </c>
      <c r="G27" s="1">
        <f t="shared" si="0"/>
        <v>142370249545.5932</v>
      </c>
      <c r="H27" s="1">
        <f t="shared" si="1"/>
        <v>0</v>
      </c>
      <c r="I27" s="1">
        <f t="shared" si="11"/>
        <v>20837309723.493027</v>
      </c>
      <c r="J27" s="1">
        <f t="shared" si="2"/>
        <v>4.1396786151168721E-2</v>
      </c>
      <c r="K27" s="1">
        <f t="shared" si="3"/>
        <v>0</v>
      </c>
      <c r="L27" s="1">
        <f t="shared" si="4"/>
        <v>0.28284221201946375</v>
      </c>
      <c r="M27" s="1">
        <f t="shared" si="5"/>
        <v>0</v>
      </c>
      <c r="N27" s="1">
        <f t="shared" si="12"/>
        <v>0.29220221180428702</v>
      </c>
      <c r="O27" s="1">
        <f t="shared" si="6"/>
        <v>0</v>
      </c>
      <c r="P27" s="1">
        <f t="shared" si="7"/>
        <v>0.20599080563841954</v>
      </c>
      <c r="Q27" s="1">
        <f t="shared" si="8"/>
        <v>0</v>
      </c>
    </row>
    <row r="28" spans="1:17" x14ac:dyDescent="0.3">
      <c r="A28" s="7">
        <v>1.4227000000000001</v>
      </c>
      <c r="B28" s="8">
        <v>7.2206772680244752E-2</v>
      </c>
      <c r="C28" s="8">
        <v>0</v>
      </c>
      <c r="D28" s="9">
        <v>0</v>
      </c>
      <c r="E28" s="1">
        <f t="shared" si="9"/>
        <v>0.22944637013106056</v>
      </c>
      <c r="F28" s="1">
        <f t="shared" si="10"/>
        <v>0</v>
      </c>
      <c r="G28" s="1">
        <f t="shared" si="0"/>
        <v>115493146301.09634</v>
      </c>
      <c r="H28" s="1">
        <f t="shared" si="1"/>
        <v>0</v>
      </c>
      <c r="I28" s="1">
        <f t="shared" si="11"/>
        <v>36345693140.955017</v>
      </c>
      <c r="J28" s="1">
        <f t="shared" si="2"/>
        <v>7.2206772680244766E-2</v>
      </c>
      <c r="K28" s="1">
        <f t="shared" si="3"/>
        <v>0</v>
      </c>
      <c r="L28" s="1">
        <f t="shared" si="4"/>
        <v>0.22944637013106056</v>
      </c>
      <c r="M28" s="1">
        <f t="shared" si="5"/>
        <v>0</v>
      </c>
      <c r="N28" s="1">
        <f t="shared" si="12"/>
        <v>0.28882722202195871</v>
      </c>
      <c r="O28" s="1">
        <f t="shared" si="6"/>
        <v>0</v>
      </c>
      <c r="P28" s="1">
        <f t="shared" si="7"/>
        <v>0.20361157359910531</v>
      </c>
      <c r="Q28" s="1">
        <f t="shared" si="8"/>
        <v>0</v>
      </c>
    </row>
    <row r="29" spans="1:17" x14ac:dyDescent="0.3">
      <c r="A29" s="7">
        <v>1.8268</v>
      </c>
      <c r="B29" s="8">
        <v>7.0519004655488826E-2</v>
      </c>
      <c r="C29" s="8">
        <v>0</v>
      </c>
      <c r="D29" s="9">
        <v>0</v>
      </c>
      <c r="E29" s="1">
        <f t="shared" si="9"/>
        <v>0.17450879647485484</v>
      </c>
      <c r="F29" s="1">
        <f t="shared" si="10"/>
        <v>0</v>
      </c>
      <c r="G29" s="1">
        <f t="shared" si="0"/>
        <v>87840003529.305328</v>
      </c>
      <c r="H29" s="1">
        <f t="shared" si="1"/>
        <v>0</v>
      </c>
      <c r="I29" s="1">
        <f t="shared" si="11"/>
        <v>35496145426.192276</v>
      </c>
      <c r="J29" s="1">
        <f t="shared" si="2"/>
        <v>7.0519004655488826E-2</v>
      </c>
      <c r="K29" s="1">
        <f t="shared" si="3"/>
        <v>0</v>
      </c>
      <c r="L29" s="1">
        <f t="shared" si="4"/>
        <v>0.17450879647485484</v>
      </c>
      <c r="M29" s="1">
        <f t="shared" si="5"/>
        <v>0</v>
      </c>
      <c r="N29" s="1">
        <f t="shared" si="12"/>
        <v>0.28206549458491309</v>
      </c>
      <c r="O29" s="1">
        <f t="shared" si="6"/>
        <v>0</v>
      </c>
      <c r="P29" s="1">
        <f t="shared" si="7"/>
        <v>0.19884482774299472</v>
      </c>
      <c r="Q29" s="1">
        <f t="shared" si="8"/>
        <v>0</v>
      </c>
    </row>
    <row r="30" spans="1:17" x14ac:dyDescent="0.3">
      <c r="A30" s="7">
        <v>2.3069000000000002</v>
      </c>
      <c r="B30" s="8">
        <v>6.2421499470216371E-2</v>
      </c>
      <c r="C30" s="8">
        <v>0</v>
      </c>
      <c r="D30" s="9">
        <v>0</v>
      </c>
      <c r="E30" s="1">
        <f t="shared" si="9"/>
        <v>0.13001770354137959</v>
      </c>
      <c r="F30" s="1">
        <f t="shared" si="10"/>
        <v>0</v>
      </c>
      <c r="G30" s="1">
        <f t="shared" si="0"/>
        <v>65445156740.80983</v>
      </c>
      <c r="H30" s="1">
        <f t="shared" si="1"/>
        <v>0</v>
      </c>
      <c r="I30" s="1">
        <f t="shared" si="11"/>
        <v>31420219751.262814</v>
      </c>
      <c r="J30" s="1">
        <f t="shared" si="2"/>
        <v>6.2421499470216371E-2</v>
      </c>
      <c r="K30" s="1">
        <f t="shared" si="3"/>
        <v>0</v>
      </c>
      <c r="L30" s="1">
        <f t="shared" si="4"/>
        <v>0.13001770354137959</v>
      </c>
      <c r="M30" s="1">
        <f t="shared" si="5"/>
        <v>0</v>
      </c>
      <c r="N30" s="1">
        <f t="shared" si="12"/>
        <v>0.26751441061444842</v>
      </c>
      <c r="O30" s="1">
        <f t="shared" si="6"/>
        <v>0</v>
      </c>
      <c r="P30" s="1">
        <f t="shared" si="7"/>
        <v>0.18858689885368185</v>
      </c>
      <c r="Q30" s="1">
        <f t="shared" si="8"/>
        <v>0</v>
      </c>
    </row>
    <row r="31" spans="1:17" x14ac:dyDescent="0.3">
      <c r="A31" s="7">
        <v>2.3852000000000002</v>
      </c>
      <c r="B31" s="8">
        <v>8.5587806178842839E-3</v>
      </c>
      <c r="C31" s="8">
        <v>0</v>
      </c>
      <c r="D31" s="9">
        <v>0</v>
      </c>
      <c r="E31" s="1">
        <f t="shared" si="9"/>
        <v>0.10930754301257062</v>
      </c>
      <c r="F31" s="1">
        <f t="shared" si="10"/>
        <v>0</v>
      </c>
      <c r="G31" s="1">
        <f t="shared" si="0"/>
        <v>55020578663.995308</v>
      </c>
      <c r="H31" s="1">
        <f t="shared" si="1"/>
        <v>0</v>
      </c>
      <c r="I31" s="1">
        <f t="shared" si="11"/>
        <v>4308111309.3908348</v>
      </c>
      <c r="J31" s="1">
        <f t="shared" si="2"/>
        <v>8.5587806178842856E-3</v>
      </c>
      <c r="K31" s="1">
        <f t="shared" si="3"/>
        <v>0</v>
      </c>
      <c r="L31" s="1">
        <f t="shared" si="4"/>
        <v>0.10930754301257062</v>
      </c>
      <c r="M31" s="1">
        <f t="shared" si="5"/>
        <v>0</v>
      </c>
      <c r="N31" s="1">
        <f t="shared" si="12"/>
        <v>0.25641715523136449</v>
      </c>
      <c r="O31" s="1">
        <f t="shared" si="6"/>
        <v>0</v>
      </c>
      <c r="P31" s="1">
        <f t="shared" si="7"/>
        <v>0.18076378018999484</v>
      </c>
      <c r="Q31" s="1">
        <f t="shared" si="8"/>
        <v>0</v>
      </c>
    </row>
    <row r="32" spans="1:17" x14ac:dyDescent="0.3">
      <c r="A32" s="7">
        <v>3.0118999999999998</v>
      </c>
      <c r="B32" s="8">
        <v>5.6089562561565262E-2</v>
      </c>
      <c r="C32" s="8">
        <v>0</v>
      </c>
      <c r="D32" s="9">
        <v>0</v>
      </c>
      <c r="E32" s="1">
        <f t="shared" si="9"/>
        <v>8.9499860478004303E-2</v>
      </c>
      <c r="F32" s="1">
        <f t="shared" si="10"/>
        <v>0</v>
      </c>
      <c r="G32" s="1">
        <f t="shared" si="0"/>
        <v>45050268061.375511</v>
      </c>
      <c r="H32" s="1">
        <f t="shared" si="1"/>
        <v>0</v>
      </c>
      <c r="I32" s="1">
        <f t="shared" si="11"/>
        <v>28233002994.064014</v>
      </c>
      <c r="J32" s="1">
        <f t="shared" si="2"/>
        <v>5.6089562561565262E-2</v>
      </c>
      <c r="K32" s="1">
        <f t="shared" si="3"/>
        <v>0</v>
      </c>
      <c r="L32" s="1">
        <f t="shared" si="4"/>
        <v>8.9499860478004303E-2</v>
      </c>
      <c r="M32" s="1">
        <f t="shared" si="5"/>
        <v>0</v>
      </c>
      <c r="N32" s="1">
        <f t="shared" si="12"/>
        <v>0.2404304171844405</v>
      </c>
      <c r="O32" s="1">
        <f t="shared" si="6"/>
        <v>0</v>
      </c>
      <c r="P32" s="1">
        <f t="shared" si="7"/>
        <v>0.16949377292522461</v>
      </c>
      <c r="Q32" s="1">
        <f t="shared" si="8"/>
        <v>0</v>
      </c>
    </row>
    <row r="33" spans="1:17" x14ac:dyDescent="0.3">
      <c r="A33" s="7">
        <v>4.0656999999999996</v>
      </c>
      <c r="B33" s="8">
        <v>5.8069161025503045E-2</v>
      </c>
      <c r="C33" s="8">
        <v>0</v>
      </c>
      <c r="D33" s="9">
        <v>0</v>
      </c>
      <c r="E33" s="1">
        <f t="shared" si="9"/>
        <v>5.5104536938226471E-2</v>
      </c>
      <c r="F33" s="1">
        <f t="shared" si="10"/>
        <v>0</v>
      </c>
      <c r="G33" s="1">
        <f t="shared" si="0"/>
        <v>27737184697.345642</v>
      </c>
      <c r="H33" s="1">
        <f t="shared" si="1"/>
        <v>0</v>
      </c>
      <c r="I33" s="1">
        <f t="shared" si="11"/>
        <v>29229445234.062832</v>
      </c>
      <c r="J33" s="1">
        <f t="shared" si="2"/>
        <v>5.8069161025503045E-2</v>
      </c>
      <c r="K33" s="1">
        <f t="shared" si="3"/>
        <v>0</v>
      </c>
      <c r="L33" s="1">
        <f t="shared" si="4"/>
        <v>5.5104536938226471E-2</v>
      </c>
      <c r="M33" s="1">
        <f t="shared" si="5"/>
        <v>0</v>
      </c>
      <c r="N33" s="1">
        <f t="shared" si="12"/>
        <v>0.19355430783025526</v>
      </c>
      <c r="O33" s="1">
        <f t="shared" si="6"/>
        <v>0</v>
      </c>
      <c r="P33" s="1">
        <f t="shared" si="7"/>
        <v>0.13644800139790036</v>
      </c>
      <c r="Q33" s="1">
        <f t="shared" si="8"/>
        <v>0</v>
      </c>
    </row>
    <row r="34" spans="1:17" x14ac:dyDescent="0.3">
      <c r="A34" s="7">
        <v>4.7237</v>
      </c>
      <c r="B34" s="8">
        <v>2.0995315530578918E-2</v>
      </c>
      <c r="C34" s="8">
        <v>0</v>
      </c>
      <c r="D34" s="9">
        <v>0</v>
      </c>
      <c r="E34" s="1">
        <f t="shared" si="9"/>
        <v>3.1907774362581923E-2</v>
      </c>
      <c r="F34" s="1">
        <f t="shared" si="10"/>
        <v>0</v>
      </c>
      <c r="G34" s="1">
        <f t="shared" si="0"/>
        <v>16060961219.369417</v>
      </c>
      <c r="H34" s="1">
        <f t="shared" si="1"/>
        <v>0</v>
      </c>
      <c r="I34" s="1">
        <f t="shared" si="11"/>
        <v>10568112482.345083</v>
      </c>
      <c r="J34" s="1">
        <f t="shared" si="2"/>
        <v>2.0995315530578918E-2</v>
      </c>
      <c r="K34" s="1">
        <f t="shared" si="3"/>
        <v>0</v>
      </c>
      <c r="L34" s="1">
        <f t="shared" si="4"/>
        <v>3.1907774362581923E-2</v>
      </c>
      <c r="M34" s="1">
        <f t="shared" si="5"/>
        <v>0</v>
      </c>
      <c r="N34" s="1">
        <f t="shared" si="12"/>
        <v>0.13996274161857705</v>
      </c>
      <c r="O34" s="1">
        <f t="shared" si="6"/>
        <v>0</v>
      </c>
      <c r="P34" s="1">
        <f t="shared" si="7"/>
        <v>9.8668102911839917E-2</v>
      </c>
      <c r="Q34" s="1">
        <f t="shared" si="8"/>
        <v>0</v>
      </c>
    </row>
    <row r="35" spans="1:17" x14ac:dyDescent="0.3">
      <c r="A35" s="7">
        <v>4.9659000000000004</v>
      </c>
      <c r="B35" s="8">
        <v>5.7431803119824473E-3</v>
      </c>
      <c r="C35" s="8">
        <v>1.5E-5</v>
      </c>
      <c r="D35" s="9">
        <v>8.614770467973671E-8</v>
      </c>
      <c r="E35" s="1">
        <f t="shared" si="9"/>
        <v>2.3712552898358535E-2</v>
      </c>
      <c r="F35" s="1">
        <f t="shared" si="10"/>
        <v>3.5568829347537806E-7</v>
      </c>
      <c r="G35" s="1">
        <f t="shared" si="0"/>
        <v>11935849495.018332</v>
      </c>
      <c r="H35" s="1">
        <f t="shared" si="1"/>
        <v>179037.74242527501</v>
      </c>
      <c r="I35" s="1">
        <f t="shared" si="11"/>
        <v>2890862747.6934447</v>
      </c>
      <c r="J35" s="1">
        <f t="shared" si="2"/>
        <v>5.7431803119824473E-3</v>
      </c>
      <c r="K35" s="1">
        <f t="shared" si="3"/>
        <v>8.614770467973671E-8</v>
      </c>
      <c r="L35" s="1">
        <f t="shared" si="4"/>
        <v>2.3712552898358535E-2</v>
      </c>
      <c r="M35" s="1">
        <f t="shared" si="5"/>
        <v>3.55688293475378E-7</v>
      </c>
      <c r="N35" s="1">
        <f t="shared" si="12"/>
        <v>0.11485864632779118</v>
      </c>
      <c r="O35" s="1">
        <f t="shared" si="6"/>
        <v>1.7228796949168677E-6</v>
      </c>
      <c r="P35" s="1">
        <f t="shared" si="7"/>
        <v>8.0970725531150409E-2</v>
      </c>
      <c r="Q35" s="1">
        <f t="shared" si="8"/>
        <v>1.2145608829672561E-6</v>
      </c>
    </row>
    <row r="36" spans="1:17" x14ac:dyDescent="0.3">
      <c r="A36" s="7">
        <v>6.3762999999999996</v>
      </c>
      <c r="B36" s="8">
        <v>2.0215056669588619E-2</v>
      </c>
      <c r="C36" s="8">
        <v>0</v>
      </c>
      <c r="D36" s="9">
        <v>0</v>
      </c>
      <c r="E36" s="1">
        <f t="shared" si="9"/>
        <v>1.4332853566072484E-2</v>
      </c>
      <c r="F36" s="1">
        <f t="shared" si="10"/>
        <v>0</v>
      </c>
      <c r="G36" s="1">
        <f t="shared" si="0"/>
        <v>7214524042.6905003</v>
      </c>
      <c r="H36" s="1">
        <f t="shared" si="1"/>
        <v>0</v>
      </c>
      <c r="I36" s="1">
        <f t="shared" si="11"/>
        <v>10175364709.810677</v>
      </c>
      <c r="J36" s="1">
        <f t="shared" si="2"/>
        <v>2.0215056669588623E-2</v>
      </c>
      <c r="K36" s="1">
        <f t="shared" si="3"/>
        <v>0</v>
      </c>
      <c r="L36" s="1">
        <f t="shared" si="4"/>
        <v>1.4332853566072484E-2</v>
      </c>
      <c r="M36" s="1">
        <f t="shared" si="5"/>
        <v>0</v>
      </c>
      <c r="N36" s="1">
        <f t="shared" si="12"/>
        <v>8.0862347900915399E-2</v>
      </c>
      <c r="O36" s="1">
        <f t="shared" si="6"/>
        <v>0</v>
      </c>
      <c r="P36" s="1">
        <f t="shared" si="7"/>
        <v>5.7004702623812742E-2</v>
      </c>
      <c r="Q36" s="1">
        <f t="shared" si="8"/>
        <v>0</v>
      </c>
    </row>
    <row r="37" spans="1:17" x14ac:dyDescent="0.3">
      <c r="A37" s="7">
        <v>7.4081999999999999</v>
      </c>
      <c r="B37" s="8">
        <v>6.5648106035858097E-3</v>
      </c>
      <c r="C37" s="8">
        <v>0</v>
      </c>
      <c r="D37" s="9">
        <v>0</v>
      </c>
      <c r="E37" s="1">
        <f t="shared" si="9"/>
        <v>6.361867044854936E-3</v>
      </c>
      <c r="F37" s="1">
        <f t="shared" si="10"/>
        <v>0</v>
      </c>
      <c r="G37" s="1">
        <f t="shared" si="0"/>
        <v>3202282262.9090261</v>
      </c>
      <c r="H37" s="1">
        <f t="shared" si="1"/>
        <v>0</v>
      </c>
      <c r="I37" s="1">
        <f t="shared" si="11"/>
        <v>3304435067.0958247</v>
      </c>
      <c r="J37" s="1">
        <f t="shared" si="2"/>
        <v>6.5648106035858106E-3</v>
      </c>
      <c r="K37" s="1">
        <f t="shared" si="3"/>
        <v>0</v>
      </c>
      <c r="L37" s="1">
        <f t="shared" si="4"/>
        <v>6.361867044854936E-3</v>
      </c>
      <c r="M37" s="1">
        <f t="shared" si="5"/>
        <v>0</v>
      </c>
      <c r="N37" s="1">
        <f t="shared" si="12"/>
        <v>4.3765549035019592E-2</v>
      </c>
      <c r="O37" s="1">
        <f t="shared" si="6"/>
        <v>0</v>
      </c>
      <c r="P37" s="1">
        <f t="shared" si="7"/>
        <v>3.0852951623000596E-2</v>
      </c>
      <c r="Q37" s="1">
        <f t="shared" si="8"/>
        <v>0</v>
      </c>
    </row>
    <row r="38" spans="1:17" x14ac:dyDescent="0.3">
      <c r="A38" s="7">
        <v>8.1873000000000005</v>
      </c>
      <c r="B38" s="8">
        <v>2.8284015639609972E-3</v>
      </c>
      <c r="C38" s="8">
        <v>8.5000000000000006E-5</v>
      </c>
      <c r="D38" s="9">
        <v>2.4041413293668479E-7</v>
      </c>
      <c r="E38" s="1">
        <f t="shared" si="9"/>
        <v>3.6303447105134065E-3</v>
      </c>
      <c r="F38" s="1">
        <f t="shared" si="10"/>
        <v>3.0857930039363959E-7</v>
      </c>
      <c r="G38" s="1">
        <f t="shared" si="0"/>
        <v>1827354830.3912673</v>
      </c>
      <c r="H38" s="1">
        <f t="shared" si="1"/>
        <v>155325.16058325773</v>
      </c>
      <c r="I38" s="1">
        <f t="shared" si="11"/>
        <v>1423692148.3578374</v>
      </c>
      <c r="J38" s="1">
        <f t="shared" si="2"/>
        <v>2.8284015639609972E-3</v>
      </c>
      <c r="K38" s="1">
        <f t="shared" si="3"/>
        <v>2.4041413293668479E-7</v>
      </c>
      <c r="L38" s="1">
        <f t="shared" si="4"/>
        <v>3.6303447105134065E-3</v>
      </c>
      <c r="M38" s="1">
        <f t="shared" si="5"/>
        <v>3.0857930039363959E-7</v>
      </c>
      <c r="N38" s="1">
        <f t="shared" si="12"/>
        <v>2.8284955163292425E-2</v>
      </c>
      <c r="O38" s="1">
        <f t="shared" si="6"/>
        <v>2.4042211888798563E-6</v>
      </c>
      <c r="P38" s="1">
        <f t="shared" si="7"/>
        <v>1.9939755642355131E-2</v>
      </c>
      <c r="Q38" s="1">
        <f t="shared" si="8"/>
        <v>1.6948792296001862E-6</v>
      </c>
    </row>
    <row r="39" spans="1:17" x14ac:dyDescent="0.3">
      <c r="A39" s="7">
        <v>9.0484000000000009</v>
      </c>
      <c r="B39" s="8">
        <v>2.0682413554618667E-3</v>
      </c>
      <c r="C39" s="8">
        <v>8.5000000000000006E-5</v>
      </c>
      <c r="D39" s="9">
        <v>1.7580051521425869E-7</v>
      </c>
      <c r="E39" s="1">
        <f t="shared" si="9"/>
        <v>2.4018596625965229E-3</v>
      </c>
      <c r="F39" s="1">
        <f t="shared" si="10"/>
        <v>2.0415807132070445E-7</v>
      </c>
      <c r="G39" s="1">
        <f t="shared" si="0"/>
        <v>1208989836.0497541</v>
      </c>
      <c r="H39" s="1">
        <f t="shared" si="1"/>
        <v>102764.13606422911</v>
      </c>
      <c r="I39" s="1">
        <f t="shared" si="11"/>
        <v>1041061147.8224438</v>
      </c>
      <c r="J39" s="1">
        <f t="shared" si="2"/>
        <v>2.0682413554618671E-3</v>
      </c>
      <c r="K39" s="1">
        <f t="shared" si="3"/>
        <v>1.7580051521425872E-7</v>
      </c>
      <c r="L39" s="1">
        <f t="shared" si="4"/>
        <v>2.4018596625965229E-3</v>
      </c>
      <c r="M39" s="1">
        <f t="shared" si="5"/>
        <v>2.0415807132070445E-7</v>
      </c>
      <c r="N39" s="1">
        <f t="shared" si="12"/>
        <v>2.0681633170532728E-2</v>
      </c>
      <c r="O39" s="1">
        <f t="shared" si="6"/>
        <v>1.757938819495282E-6</v>
      </c>
      <c r="P39" s="1">
        <f t="shared" si="7"/>
        <v>1.457971947717404E-2</v>
      </c>
      <c r="Q39" s="1">
        <f t="shared" si="8"/>
        <v>1.2392761555597934E-6</v>
      </c>
    </row>
    <row r="40" spans="1:17" x14ac:dyDescent="0.3">
      <c r="A40" s="7">
        <v>10</v>
      </c>
      <c r="B40" s="8">
        <v>1.6070425862189915E-3</v>
      </c>
      <c r="C40" s="8">
        <v>8.5000000000000006E-5</v>
      </c>
      <c r="D40" s="9">
        <v>1.3659861982861428E-7</v>
      </c>
      <c r="E40" s="1">
        <f t="shared" si="9"/>
        <v>1.6887795147320229E-3</v>
      </c>
      <c r="F40" s="1">
        <f t="shared" si="10"/>
        <v>1.4354625875222195E-7</v>
      </c>
      <c r="G40" s="1">
        <f t="shared" si="0"/>
        <v>850056854.04319572</v>
      </c>
      <c r="H40" s="1">
        <f t="shared" si="1"/>
        <v>72254.832593671643</v>
      </c>
      <c r="I40" s="1">
        <f t="shared" si="11"/>
        <v>808914102.3075043</v>
      </c>
      <c r="J40" s="1">
        <f t="shared" si="2"/>
        <v>1.6070425862189917E-3</v>
      </c>
      <c r="K40" s="1">
        <f t="shared" si="3"/>
        <v>1.3659861982861431E-7</v>
      </c>
      <c r="L40" s="1">
        <f t="shared" si="4"/>
        <v>1.6887795147320229E-3</v>
      </c>
      <c r="M40" s="1">
        <f t="shared" si="5"/>
        <v>1.4354625875222195E-7</v>
      </c>
      <c r="N40" s="1">
        <f t="shared" si="12"/>
        <v>1.6070884446082543E-2</v>
      </c>
      <c r="O40" s="1">
        <f t="shared" si="6"/>
        <v>1.3660251779170162E-6</v>
      </c>
      <c r="P40" s="1">
        <f t="shared" si="7"/>
        <v>1.1329327091431413E-2</v>
      </c>
      <c r="Q40" s="1">
        <f t="shared" si="8"/>
        <v>9.6299280277167017E-7</v>
      </c>
    </row>
    <row r="41" spans="1:17" x14ac:dyDescent="0.3">
      <c r="A41" s="7">
        <v>11.052</v>
      </c>
      <c r="B41" s="8">
        <v>1.5453339101582648E-3</v>
      </c>
      <c r="C41" s="8">
        <v>8.5000000000000006E-5</v>
      </c>
      <c r="D41" s="9">
        <v>1.3135338236345253E-7</v>
      </c>
      <c r="E41" s="1">
        <f t="shared" si="9"/>
        <v>1.4689485838006325E-3</v>
      </c>
      <c r="F41" s="1">
        <f t="shared" si="10"/>
        <v>1.2486062962305377E-7</v>
      </c>
      <c r="G41" s="1">
        <f t="shared" si="0"/>
        <v>739403694.20866442</v>
      </c>
      <c r="H41" s="1">
        <f t="shared" si="1"/>
        <v>62849.314007736473</v>
      </c>
      <c r="I41" s="1">
        <f t="shared" si="11"/>
        <v>777852686.30751467</v>
      </c>
      <c r="J41" s="1">
        <f t="shared" si="2"/>
        <v>1.545333910158265E-3</v>
      </c>
      <c r="K41" s="1">
        <f t="shared" si="3"/>
        <v>1.3135338236345253E-7</v>
      </c>
      <c r="L41" s="1">
        <f t="shared" si="4"/>
        <v>1.4689485838006325E-3</v>
      </c>
      <c r="M41" s="1">
        <f t="shared" si="5"/>
        <v>1.2486062962305377E-7</v>
      </c>
      <c r="N41" s="1">
        <f t="shared" si="12"/>
        <v>1.5449273769312764E-2</v>
      </c>
      <c r="O41" s="1">
        <f t="shared" si="6"/>
        <v>1.313188270391585E-6</v>
      </c>
      <c r="P41" s="1">
        <f t="shared" si="7"/>
        <v>1.0891116568278311E-2</v>
      </c>
      <c r="Q41" s="1">
        <f t="shared" si="8"/>
        <v>9.2574490830365649E-7</v>
      </c>
    </row>
    <row r="42" spans="1:17" x14ac:dyDescent="0.3">
      <c r="A42" s="7">
        <v>12.214</v>
      </c>
      <c r="B42" s="8">
        <v>1.9297340388069433E-3</v>
      </c>
      <c r="C42" s="8">
        <v>1.7000000000000001E-4</v>
      </c>
      <c r="D42" s="9">
        <v>3.2805478659718038E-7</v>
      </c>
      <c r="E42" s="1">
        <f t="shared" si="9"/>
        <v>1.6607005497477987E-3</v>
      </c>
      <c r="F42" s="1">
        <f t="shared" si="10"/>
        <v>2.8231909345712578E-7</v>
      </c>
      <c r="G42" s="1">
        <f t="shared" si="0"/>
        <v>835923145.98298979</v>
      </c>
      <c r="H42" s="1">
        <f t="shared" si="1"/>
        <v>142106.93481710827</v>
      </c>
      <c r="I42" s="1">
        <f t="shared" si="11"/>
        <v>971342695.63223481</v>
      </c>
      <c r="J42" s="1">
        <f t="shared" si="2"/>
        <v>1.9297340388069436E-3</v>
      </c>
      <c r="K42" s="1">
        <f t="shared" si="3"/>
        <v>3.2805478659718044E-7</v>
      </c>
      <c r="L42" s="1">
        <f t="shared" si="4"/>
        <v>1.6607005497477987E-3</v>
      </c>
      <c r="M42" s="1">
        <f t="shared" si="5"/>
        <v>2.8231909345712578E-7</v>
      </c>
      <c r="N42" s="1">
        <f t="shared" si="12"/>
        <v>1.9302855650217068E-2</v>
      </c>
      <c r="O42" s="1">
        <f t="shared" si="6"/>
        <v>3.281485460536902E-6</v>
      </c>
      <c r="P42" s="1">
        <f t="shared" si="7"/>
        <v>1.3607736785967738E-2</v>
      </c>
      <c r="Q42" s="1">
        <f t="shared" si="8"/>
        <v>2.3133152536145157E-6</v>
      </c>
    </row>
    <row r="43" spans="1:17" x14ac:dyDescent="0.3">
      <c r="A43" s="7">
        <v>12.523</v>
      </c>
      <c r="B43" s="8">
        <v>5.825647315756547E-4</v>
      </c>
      <c r="C43" s="8">
        <v>5.0999999999999993E-4</v>
      </c>
      <c r="D43" s="9">
        <v>2.9710801310358385E-7</v>
      </c>
      <c r="E43" s="1">
        <f t="shared" si="9"/>
        <v>1.885322755908272E-3</v>
      </c>
      <c r="F43" s="1">
        <f t="shared" si="10"/>
        <v>9.6151460551321871E-7</v>
      </c>
      <c r="G43" s="1">
        <f t="shared" si="0"/>
        <v>948988021.68247569</v>
      </c>
      <c r="H43" s="1">
        <f t="shared" si="1"/>
        <v>483983.89105806249</v>
      </c>
      <c r="I43" s="1">
        <f t="shared" si="11"/>
        <v>293237298.6998843</v>
      </c>
      <c r="J43" s="1">
        <f t="shared" si="2"/>
        <v>5.8256473157565481E-4</v>
      </c>
      <c r="K43" s="1">
        <f t="shared" si="3"/>
        <v>2.9710801310358391E-7</v>
      </c>
      <c r="L43" s="1">
        <f t="shared" si="4"/>
        <v>1.885322755908272E-3</v>
      </c>
      <c r="M43" s="1">
        <f t="shared" si="5"/>
        <v>9.6151460551321849E-7</v>
      </c>
      <c r="N43" s="1">
        <f t="shared" si="12"/>
        <v>2.3317401613532077E-2</v>
      </c>
      <c r="O43" s="1">
        <f t="shared" si="6"/>
        <v>1.1891874822901357E-5</v>
      </c>
      <c r="P43" s="1">
        <f t="shared" si="7"/>
        <v>1.6437830207059325E-2</v>
      </c>
      <c r="Q43" s="1">
        <f t="shared" si="8"/>
        <v>8.3832934056002554E-6</v>
      </c>
    </row>
    <row r="44" spans="1:17" x14ac:dyDescent="0.3">
      <c r="A44" s="7">
        <v>13.84</v>
      </c>
      <c r="B44" s="8">
        <v>2.3182647571056442E-2</v>
      </c>
      <c r="C44" s="8">
        <v>3.4000000000000002E-4</v>
      </c>
      <c r="D44" s="9">
        <v>7.8821001741591917E-6</v>
      </c>
      <c r="E44" s="1">
        <f t="shared" si="9"/>
        <v>1.7602617745676872E-2</v>
      </c>
      <c r="F44" s="1">
        <f t="shared" si="10"/>
        <v>5.9848900335301374E-6</v>
      </c>
      <c r="G44" s="1">
        <f t="shared" si="0"/>
        <v>8860378594.8868465</v>
      </c>
      <c r="H44" s="1">
        <f t="shared" si="1"/>
        <v>3012528.7222615285</v>
      </c>
      <c r="I44" s="1">
        <f t="shared" si="11"/>
        <v>11669118609.465979</v>
      </c>
      <c r="J44" s="1">
        <f t="shared" si="2"/>
        <v>2.3182647571056446E-2</v>
      </c>
      <c r="K44" s="1">
        <f t="shared" si="3"/>
        <v>7.8821001741591917E-6</v>
      </c>
      <c r="L44" s="1">
        <f t="shared" si="4"/>
        <v>1.7602617745676872E-2</v>
      </c>
      <c r="M44" s="1">
        <f t="shared" si="5"/>
        <v>5.9848900335301366E-6</v>
      </c>
      <c r="N44" s="1">
        <f t="shared" si="12"/>
        <v>0.23183575700557565</v>
      </c>
      <c r="O44" s="1">
        <f t="shared" si="6"/>
        <v>7.8824157381895727E-5</v>
      </c>
      <c r="P44" s="1">
        <f t="shared" si="7"/>
        <v>0.16343488321490779</v>
      </c>
      <c r="Q44" s="1">
        <f t="shared" si="8"/>
        <v>5.5567860293068654E-5</v>
      </c>
    </row>
    <row r="45" spans="1:17" x14ac:dyDescent="0.3">
      <c r="A45" s="7">
        <v>14.191000000000001</v>
      </c>
      <c r="B45" s="8">
        <v>6.2937506221353232E-2</v>
      </c>
      <c r="C45" s="8">
        <v>8.4999999999999995E-4</v>
      </c>
      <c r="D45" s="9">
        <v>5.3496880288150246E-5</v>
      </c>
      <c r="E45" s="1">
        <f t="shared" si="9"/>
        <v>0.17930913453376945</v>
      </c>
      <c r="F45" s="1">
        <f t="shared" si="10"/>
        <v>1.5241276435370402E-4</v>
      </c>
      <c r="G45" s="1">
        <f t="shared" si="0"/>
        <v>90256281221.631714</v>
      </c>
      <c r="H45" s="1">
        <f t="shared" si="1"/>
        <v>76717839.038386956</v>
      </c>
      <c r="I45" s="1">
        <f t="shared" si="11"/>
        <v>31679954708.792809</v>
      </c>
      <c r="J45" s="1">
        <f t="shared" si="2"/>
        <v>6.2937506221353232E-2</v>
      </c>
      <c r="K45" s="1">
        <f t="shared" si="3"/>
        <v>5.3496880288150246E-5</v>
      </c>
      <c r="L45" s="1">
        <f t="shared" si="4"/>
        <v>0.17930913453376945</v>
      </c>
      <c r="M45" s="1">
        <f t="shared" si="5"/>
        <v>1.5241276435370402E-4</v>
      </c>
      <c r="N45" s="1">
        <f t="shared" si="12"/>
        <v>2.5129758205550567</v>
      </c>
      <c r="O45" s="1">
        <f t="shared" si="6"/>
        <v>2.1360294474717981E-3</v>
      </c>
      <c r="P45" s="1">
        <f t="shared" si="7"/>
        <v>1.7715468703321084</v>
      </c>
      <c r="Q45" s="1">
        <f t="shared" si="8"/>
        <v>1.5058148397822922E-3</v>
      </c>
    </row>
    <row r="46" spans="1:17" x14ac:dyDescent="0.3">
      <c r="A46" s="7">
        <v>14.917999999999999</v>
      </c>
      <c r="B46" s="8">
        <v>3.5661600382417946E-2</v>
      </c>
      <c r="C46" s="8">
        <v>7.6499999999999995E-4</v>
      </c>
      <c r="D46" s="9">
        <v>2.7281124292549728E-5</v>
      </c>
      <c r="E46" s="1">
        <f t="shared" si="9"/>
        <v>4.9053095436613507E-2</v>
      </c>
      <c r="F46" s="1">
        <f t="shared" si="10"/>
        <v>3.7525618009009328E-5</v>
      </c>
      <c r="G46" s="1">
        <f t="shared" si="0"/>
        <v>24691156911.945953</v>
      </c>
      <c r="H46" s="1">
        <f t="shared" si="1"/>
        <v>18888735.037638653</v>
      </c>
      <c r="I46" s="1">
        <f t="shared" si="11"/>
        <v>17950471074.984673</v>
      </c>
      <c r="J46" s="1">
        <f t="shared" si="2"/>
        <v>3.5661600382417953E-2</v>
      </c>
      <c r="K46" s="1">
        <f t="shared" si="3"/>
        <v>2.7281124292549731E-5</v>
      </c>
      <c r="L46" s="1">
        <f t="shared" si="4"/>
        <v>4.9053095436613507E-2</v>
      </c>
      <c r="M46" s="1">
        <f t="shared" si="5"/>
        <v>3.7525618009009328E-5</v>
      </c>
      <c r="N46" s="1">
        <f t="shared" si="12"/>
        <v>0.7137948108650688</v>
      </c>
      <c r="O46" s="1">
        <f t="shared" si="6"/>
        <v>5.4605303031177762E-4</v>
      </c>
      <c r="P46" s="1">
        <f t="shared" si="7"/>
        <v>0.50319662963092471</v>
      </c>
      <c r="Q46" s="1">
        <f t="shared" si="8"/>
        <v>3.8494542166765737E-4</v>
      </c>
    </row>
    <row r="47" spans="1:17" x14ac:dyDescent="0.3">
      <c r="A47" s="7">
        <v>16.905000000000001</v>
      </c>
      <c r="B47" s="8">
        <v>3.1160070238977442E-5</v>
      </c>
      <c r="C47" s="8">
        <v>7.6632238646668792E-4</v>
      </c>
      <c r="D47" s="9">
        <v>2.3878659388002813E-8</v>
      </c>
      <c r="E47" s="1">
        <f t="shared" si="9"/>
        <v>1.5681967910909619E-5</v>
      </c>
      <c r="F47" s="1">
        <f t="shared" si="10"/>
        <v>1.201744307398228E-8</v>
      </c>
      <c r="G47" s="1">
        <f t="shared" si="0"/>
        <v>7893608.4854567191</v>
      </c>
      <c r="H47" s="1">
        <f t="shared" si="1"/>
        <v>6049.0488924088913</v>
      </c>
      <c r="I47" s="1">
        <f t="shared" si="11"/>
        <v>15684600.060602516</v>
      </c>
      <c r="J47" s="1">
        <f t="shared" si="2"/>
        <v>3.1160070238977442E-5</v>
      </c>
      <c r="K47" s="1">
        <f t="shared" si="3"/>
        <v>2.3878659388002813E-8</v>
      </c>
      <c r="L47" s="1">
        <f t="shared" si="4"/>
        <v>1.5681967910909619E-5</v>
      </c>
      <c r="M47" s="1">
        <f t="shared" si="5"/>
        <v>1.201744307398228E-8</v>
      </c>
      <c r="N47" s="1">
        <f t="shared" si="12"/>
        <v>2.4919902672771978E-4</v>
      </c>
      <c r="O47" s="1">
        <f t="shared" si="6"/>
        <v>1.9096679286716216E-7</v>
      </c>
      <c r="P47" s="1">
        <f t="shared" si="7"/>
        <v>1.7567528994042993E-4</v>
      </c>
      <c r="Q47" s="1">
        <f t="shared" si="8"/>
        <v>1.3462390743037761E-7</v>
      </c>
    </row>
    <row r="48" spans="1:17" ht="15" thickBot="1" x14ac:dyDescent="0.35">
      <c r="A48" s="10">
        <v>19.64</v>
      </c>
      <c r="B48" s="11">
        <v>2.1405625721775737E-6</v>
      </c>
      <c r="C48" s="11">
        <v>1.6149999999999999E-3</v>
      </c>
      <c r="D48" s="12">
        <v>3.4570085540667816E-9</v>
      </c>
      <c r="E48" s="1">
        <f t="shared" si="9"/>
        <v>7.8265541944335441E-7</v>
      </c>
      <c r="F48" s="1">
        <f t="shared" si="10"/>
        <v>1.2639885024010173E-9</v>
      </c>
      <c r="G48" s="1">
        <f t="shared" si="0"/>
        <v>393954.09397623246</v>
      </c>
      <c r="H48" s="1">
        <f t="shared" si="1"/>
        <v>636.23586177161542</v>
      </c>
      <c r="I48" s="1">
        <f t="shared" si="11"/>
        <v>1077464.4470249955</v>
      </c>
      <c r="J48" s="1">
        <f t="shared" si="2"/>
        <v>2.1405625721775737E-6</v>
      </c>
      <c r="K48" s="1">
        <f t="shared" si="3"/>
        <v>3.4570085540667816E-9</v>
      </c>
      <c r="L48" s="1">
        <f t="shared" si="4"/>
        <v>7.8265541944335441E-7</v>
      </c>
      <c r="M48" s="1">
        <f t="shared" si="5"/>
        <v>1.2639885024010173E-9</v>
      </c>
      <c r="N48" s="1">
        <f t="shared" si="12"/>
        <v>1.4274331477251363E-5</v>
      </c>
      <c r="O48" s="1">
        <f t="shared" si="6"/>
        <v>2.3053045335760948E-8</v>
      </c>
      <c r="P48" s="1">
        <f t="shared" si="7"/>
        <v>1.0062829513824096E-5</v>
      </c>
      <c r="Q48" s="1">
        <f t="shared" si="8"/>
        <v>1.6251469664825915E-8</v>
      </c>
    </row>
    <row r="49" spans="1:15" x14ac:dyDescent="0.3">
      <c r="A49" s="1"/>
      <c r="B49" s="1"/>
      <c r="L49" s="1"/>
      <c r="N49" s="1"/>
      <c r="O49" s="1"/>
    </row>
    <row r="50" spans="1:15" x14ac:dyDescent="0.3">
      <c r="A50" s="1"/>
      <c r="B50" s="1"/>
    </row>
    <row r="51" spans="1:15" x14ac:dyDescent="0.3">
      <c r="A51" s="1"/>
      <c r="B51" s="1"/>
    </row>
    <row r="52" spans="1:15" x14ac:dyDescent="0.3">
      <c r="A52" s="1"/>
      <c r="B52" s="1"/>
    </row>
    <row r="53" spans="1:15" x14ac:dyDescent="0.3">
      <c r="A53" s="1"/>
      <c r="B53" s="1"/>
    </row>
    <row r="54" spans="1:15" x14ac:dyDescent="0.3">
      <c r="A54" s="1"/>
      <c r="B54" s="1"/>
    </row>
    <row r="55" spans="1:15" x14ac:dyDescent="0.3">
      <c r="A55" s="1"/>
      <c r="B55" s="1"/>
    </row>
    <row r="56" spans="1:15" x14ac:dyDescent="0.3">
      <c r="A56" s="1"/>
      <c r="B56" s="1"/>
    </row>
    <row r="57" spans="1:15" x14ac:dyDescent="0.3">
      <c r="A57" s="1"/>
      <c r="B57" s="1"/>
    </row>
    <row r="58" spans="1:15" x14ac:dyDescent="0.3">
      <c r="A58" s="1"/>
      <c r="B58" s="1"/>
    </row>
    <row r="59" spans="1:15" x14ac:dyDescent="0.3">
      <c r="A59" s="1"/>
      <c r="B59" s="1"/>
    </row>
    <row r="60" spans="1:15" x14ac:dyDescent="0.3">
      <c r="A60" s="1"/>
      <c r="B60" s="1"/>
    </row>
    <row r="61" spans="1:15" x14ac:dyDescent="0.3">
      <c r="A61" s="1"/>
      <c r="B61" s="1"/>
    </row>
    <row r="62" spans="1:15" x14ac:dyDescent="0.3">
      <c r="A62" s="1"/>
      <c r="B62" s="1"/>
    </row>
    <row r="63" spans="1:15" x14ac:dyDescent="0.3">
      <c r="A63" s="1"/>
      <c r="B63" s="1"/>
    </row>
    <row r="64" spans="1:15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2018-08-25T18:51:56Z</dcterms:created>
  <dcterms:modified xsi:type="dcterms:W3CDTF">2018-10-03T11:55:27Z</dcterms:modified>
</cp:coreProperties>
</file>