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8_{A7FC6433-DF8F-8048-B31F-7D9B50AE19D1}" xr6:coauthVersionLast="47" xr6:coauthVersionMax="47" xr10:uidLastSave="{00000000-0000-0000-0000-000000000000}"/>
  <bookViews>
    <workbookView xWindow="2520" yWindow="500" windowWidth="27240" windowHeight="15300" activeTab="3" xr2:uid="{9D4324E2-F7BD-EB48-A4A3-0B37E7DD768C}"/>
  </bookViews>
  <sheets>
    <sheet name="codeML-GeneTree-Branch" sheetId="1" r:id="rId1"/>
    <sheet name="codeML-GeneTree-BranchSites" sheetId="2" r:id="rId2"/>
    <sheet name="codeML-SpeciesTree-Branch" sheetId="3" r:id="rId3"/>
    <sheet name="codeML-SpeciesTree-BranchSit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3" l="1"/>
  <c r="D6" i="3"/>
  <c r="E6" i="3" s="1"/>
  <c r="G5" i="3"/>
  <c r="D5" i="3"/>
  <c r="E5" i="3" s="1"/>
  <c r="G4" i="3"/>
  <c r="E4" i="3"/>
  <c r="D4" i="3"/>
  <c r="G3" i="3"/>
  <c r="D3" i="3"/>
  <c r="E3" i="3" s="1"/>
  <c r="G2" i="3"/>
  <c r="D2" i="3"/>
  <c r="E2" i="3" s="1"/>
  <c r="G8" i="4"/>
  <c r="D8" i="4"/>
  <c r="E8" i="4" s="1"/>
  <c r="G7" i="4"/>
  <c r="D7" i="4"/>
  <c r="E7" i="4" s="1"/>
  <c r="G6" i="4"/>
  <c r="D6" i="4"/>
  <c r="E6" i="4" s="1"/>
  <c r="G5" i="4"/>
  <c r="D5" i="4"/>
  <c r="E5" i="4" s="1"/>
  <c r="G4" i="4"/>
  <c r="D4" i="4"/>
  <c r="E4" i="4" s="1"/>
  <c r="G3" i="4"/>
  <c r="D3" i="4"/>
  <c r="E3" i="4" s="1"/>
  <c r="G2" i="4"/>
  <c r="D2" i="4"/>
  <c r="E2" i="4" s="1"/>
  <c r="G8" i="2"/>
  <c r="D8" i="2"/>
  <c r="E8" i="2" s="1"/>
  <c r="G7" i="2"/>
  <c r="D7" i="2"/>
  <c r="E7" i="2" s="1"/>
  <c r="G6" i="2"/>
  <c r="E6" i="2"/>
  <c r="D6" i="2"/>
  <c r="G5" i="2"/>
  <c r="D5" i="2"/>
  <c r="E5" i="2" s="1"/>
  <c r="G4" i="2"/>
  <c r="E4" i="2"/>
  <c r="D4" i="2"/>
  <c r="G3" i="2"/>
  <c r="E3" i="2"/>
  <c r="D3" i="2"/>
  <c r="G2" i="2"/>
  <c r="D2" i="2"/>
  <c r="E2" i="2" s="1"/>
  <c r="G6" i="1"/>
  <c r="D6" i="1"/>
  <c r="E6" i="1" s="1"/>
  <c r="G5" i="1"/>
  <c r="D5" i="1"/>
  <c r="E5" i="1" s="1"/>
  <c r="G4" i="1"/>
  <c r="D4" i="1"/>
  <c r="E4" i="1" s="1"/>
  <c r="G3" i="1"/>
  <c r="E3" i="1"/>
  <c r="D3" i="1"/>
  <c r="G2" i="1"/>
  <c r="D2" i="1"/>
  <c r="E2" i="1" s="1"/>
</calcChain>
</file>

<file path=xl/sharedStrings.xml><?xml version="1.0" encoding="utf-8"?>
<sst xmlns="http://schemas.openxmlformats.org/spreadsheetml/2006/main" count="52" uniqueCount="18">
  <si>
    <t>species</t>
  </si>
  <si>
    <t>null</t>
  </si>
  <si>
    <t>branchsite</t>
  </si>
  <si>
    <t>lrt</t>
  </si>
  <si>
    <t>chisq</t>
  </si>
  <si>
    <t>rank</t>
  </si>
  <si>
    <t>Peromyscus</t>
  </si>
  <si>
    <t>Microtus</t>
  </si>
  <si>
    <t>Bos taurus</t>
  </si>
  <si>
    <t>Neotoma</t>
  </si>
  <si>
    <t>Peromyscus leucopus</t>
  </si>
  <si>
    <t>Colobine monkeys</t>
  </si>
  <si>
    <t>Neotoma stephensi</t>
  </si>
  <si>
    <t>Peromyscus maniculatus</t>
  </si>
  <si>
    <t>Neotoma lepida</t>
  </si>
  <si>
    <t>Microtus ochrogaster</t>
  </si>
  <si>
    <t>p</t>
  </si>
  <si>
    <t>i/m(Q)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</si>
</sst>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2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FBD6-3DFE-F941-B8E7-715E47C209BD}">
  <dimension ref="A1:G7"/>
  <sheetViews>
    <sheetView workbookViewId="0">
      <selection activeCell="E17" sqref="E17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5</v>
      </c>
      <c r="G1" s="1" t="s">
        <v>17</v>
      </c>
    </row>
    <row r="2" spans="1:7" x14ac:dyDescent="0.2">
      <c r="A2" s="1" t="s">
        <v>11</v>
      </c>
      <c r="B2" s="1">
        <v>2427.4251180000001</v>
      </c>
      <c r="C2" s="2">
        <v>2417.9563840000001</v>
      </c>
      <c r="D2" s="1">
        <f t="shared" ref="D2:D6" si="0">2*(B2-C2)</f>
        <v>18.937468000000081</v>
      </c>
      <c r="E2" s="1">
        <f t="shared" ref="E2:E6" si="1">_xlfn.CHISQ.DIST.RT(D2,1)</f>
        <v>1.3507361914950933E-5</v>
      </c>
      <c r="F2" s="1">
        <v>1</v>
      </c>
      <c r="G2" s="1">
        <f>(F2/5)*0.05</f>
        <v>1.0000000000000002E-2</v>
      </c>
    </row>
    <row r="3" spans="1:7" x14ac:dyDescent="0.2">
      <c r="A3" s="3" t="s">
        <v>6</v>
      </c>
      <c r="B3" s="1">
        <v>2427.4251180000001</v>
      </c>
      <c r="C3" s="2">
        <v>2425.5790849999998</v>
      </c>
      <c r="D3" s="1">
        <f t="shared" si="0"/>
        <v>3.6920660000005228</v>
      </c>
      <c r="E3" s="1">
        <f t="shared" si="1"/>
        <v>5.467185694380837E-2</v>
      </c>
      <c r="F3" s="1">
        <v>2</v>
      </c>
      <c r="G3" s="1">
        <f t="shared" ref="G3:G6" si="2">(F3/5)*0.05</f>
        <v>2.0000000000000004E-2</v>
      </c>
    </row>
    <row r="4" spans="1:7" x14ac:dyDescent="0.2">
      <c r="A4" s="3" t="s">
        <v>7</v>
      </c>
      <c r="B4" s="1">
        <v>2427.4251180000001</v>
      </c>
      <c r="C4" s="2">
        <v>2427.0542249999999</v>
      </c>
      <c r="D4" s="1">
        <f t="shared" si="0"/>
        <v>0.7417860000005021</v>
      </c>
      <c r="E4" s="1">
        <f t="shared" si="1"/>
        <v>0.38908935863665983</v>
      </c>
      <c r="F4" s="1">
        <v>3</v>
      </c>
      <c r="G4" s="1">
        <f t="shared" si="2"/>
        <v>0.03</v>
      </c>
    </row>
    <row r="5" spans="1:7" x14ac:dyDescent="0.2">
      <c r="A5" s="3" t="s">
        <v>8</v>
      </c>
      <c r="B5" s="1">
        <v>2427.4251180000001</v>
      </c>
      <c r="C5" s="2">
        <v>2427.1809130000001</v>
      </c>
      <c r="D5" s="1">
        <f t="shared" si="0"/>
        <v>0.48840999999993073</v>
      </c>
      <c r="E5" s="1">
        <f t="shared" si="1"/>
        <v>0.48463742557065792</v>
      </c>
      <c r="F5" s="1">
        <v>4</v>
      </c>
      <c r="G5" s="1">
        <f t="shared" si="2"/>
        <v>4.0000000000000008E-2</v>
      </c>
    </row>
    <row r="6" spans="1:7" x14ac:dyDescent="0.2">
      <c r="A6" s="3" t="s">
        <v>9</v>
      </c>
      <c r="B6" s="1">
        <v>2427.4251180000001</v>
      </c>
      <c r="C6" s="2">
        <v>2427.3813049999999</v>
      </c>
      <c r="D6" s="1">
        <f t="shared" si="0"/>
        <v>8.7626000000454951E-2</v>
      </c>
      <c r="E6" s="1">
        <f t="shared" si="1"/>
        <v>0.76721718170468156</v>
      </c>
      <c r="F6" s="1">
        <v>5</v>
      </c>
      <c r="G6" s="1">
        <f t="shared" si="2"/>
        <v>0.05</v>
      </c>
    </row>
    <row r="7" spans="1:7" x14ac:dyDescent="0.2">
      <c r="A7" s="1"/>
      <c r="B7" s="1"/>
      <c r="C7" s="1"/>
      <c r="D7" s="1"/>
      <c r="E7" s="1"/>
      <c r="F7" s="1"/>
      <c r="G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F5313-BDAD-2146-95E3-E65B45569B8D}">
  <dimension ref="A1:G8"/>
  <sheetViews>
    <sheetView workbookViewId="0">
      <selection activeCell="G1" sqref="G1"/>
    </sheetView>
  </sheetViews>
  <sheetFormatPr baseColWidth="10" defaultRowHeight="16" x14ac:dyDescent="0.2"/>
  <cols>
    <col min="1" max="1" width="22" style="1" bestFit="1" customWidth="1"/>
    <col min="2" max="16384" width="10.832031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</row>
    <row r="2" spans="1:7" x14ac:dyDescent="0.2">
      <c r="A2" s="4" t="s">
        <v>8</v>
      </c>
      <c r="B2" s="5">
        <v>2342.394945</v>
      </c>
      <c r="C2" s="5">
        <v>2338.7530550000001</v>
      </c>
      <c r="D2" s="6">
        <f t="shared" ref="D2:D3" si="0">2*(B2-C2)</f>
        <v>7.2837799999997515</v>
      </c>
      <c r="E2" s="6">
        <f t="shared" ref="E2:E3" si="1">_xlfn.CHISQ.DIST.RT(D2,1)</f>
        <v>6.9579968550308371E-3</v>
      </c>
      <c r="F2" s="6">
        <v>1</v>
      </c>
      <c r="G2" s="6">
        <f>(F2/7)*0.05</f>
        <v>7.1428571428571426E-3</v>
      </c>
    </row>
    <row r="3" spans="1:7" x14ac:dyDescent="0.2">
      <c r="A3" s="4" t="s">
        <v>10</v>
      </c>
      <c r="B3" s="5">
        <v>2350.2858120000001</v>
      </c>
      <c r="C3" s="5">
        <v>2346.8415789999999</v>
      </c>
      <c r="D3" s="6">
        <f t="shared" si="0"/>
        <v>6.888466000000335</v>
      </c>
      <c r="E3" s="6">
        <f t="shared" si="1"/>
        <v>8.6753685336083356E-3</v>
      </c>
      <c r="F3" s="6">
        <v>2</v>
      </c>
      <c r="G3" s="6">
        <f t="shared" ref="G3:G8" si="2">(F3/7)*0.05</f>
        <v>1.4285714285714285E-2</v>
      </c>
    </row>
    <row r="4" spans="1:7" x14ac:dyDescent="0.2">
      <c r="A4" s="6" t="s">
        <v>11</v>
      </c>
      <c r="B4" s="5">
        <v>2346.0511419999998</v>
      </c>
      <c r="C4" s="5">
        <v>2343.0646409999999</v>
      </c>
      <c r="D4" s="6">
        <f>2*(B4-C4)</f>
        <v>5.9730019999997239</v>
      </c>
      <c r="E4" s="6">
        <f>_xlfn.CHISQ.DIST.RT(D4,1)</f>
        <v>1.4526530313923413E-2</v>
      </c>
      <c r="F4" s="6">
        <v>3</v>
      </c>
      <c r="G4" s="6">
        <f t="shared" si="2"/>
        <v>2.1428571428571429E-2</v>
      </c>
    </row>
    <row r="5" spans="1:7" x14ac:dyDescent="0.2">
      <c r="A5" s="4" t="s">
        <v>12</v>
      </c>
      <c r="B5" s="5">
        <v>2350.6736310000001</v>
      </c>
      <c r="C5" s="5">
        <v>2349.3103369999999</v>
      </c>
      <c r="D5" s="6">
        <f>2*(B5-C5)</f>
        <v>2.7265880000004472</v>
      </c>
      <c r="E5" s="6">
        <f>_xlfn.CHISQ.DIST.RT(D5,1)</f>
        <v>9.8689920647753962E-2</v>
      </c>
      <c r="F5" s="6">
        <v>4</v>
      </c>
      <c r="G5" s="6">
        <f t="shared" si="2"/>
        <v>2.8571428571428571E-2</v>
      </c>
    </row>
    <row r="6" spans="1:7" x14ac:dyDescent="0.2">
      <c r="A6" s="4" t="s">
        <v>13</v>
      </c>
      <c r="B6" s="5">
        <v>2350.6736310000001</v>
      </c>
      <c r="C6" s="5">
        <v>2350.6736310000001</v>
      </c>
      <c r="D6" s="6">
        <f>2*(B6-C6)</f>
        <v>0</v>
      </c>
      <c r="E6" s="6">
        <f>_xlfn.CHISQ.DIST.RT(D6,1)</f>
        <v>1</v>
      </c>
      <c r="F6" s="6">
        <v>5</v>
      </c>
      <c r="G6" s="6">
        <f t="shared" si="2"/>
        <v>3.5714285714285719E-2</v>
      </c>
    </row>
    <row r="7" spans="1:7" x14ac:dyDescent="0.2">
      <c r="A7" s="4" t="s">
        <v>14</v>
      </c>
      <c r="B7" s="5">
        <v>2350.6736310000001</v>
      </c>
      <c r="C7" s="5">
        <v>2350.6736310000001</v>
      </c>
      <c r="D7" s="6">
        <f>2*(B7-C7)</f>
        <v>0</v>
      </c>
      <c r="E7" s="6">
        <f>_xlfn.CHISQ.DIST.RT(D7,1)</f>
        <v>1</v>
      </c>
      <c r="F7" s="6">
        <v>6</v>
      </c>
      <c r="G7" s="6">
        <f t="shared" si="2"/>
        <v>4.2857142857142858E-2</v>
      </c>
    </row>
    <row r="8" spans="1:7" x14ac:dyDescent="0.2">
      <c r="A8" s="4" t="s">
        <v>15</v>
      </c>
      <c r="B8" s="5">
        <v>2350.6736310000001</v>
      </c>
      <c r="C8" s="5">
        <v>2350.6736310000001</v>
      </c>
      <c r="D8" s="6">
        <f>2*(B8-C8)</f>
        <v>0</v>
      </c>
      <c r="E8" s="6">
        <f>_xlfn.CHISQ.DIST.RT(D8,1)</f>
        <v>1</v>
      </c>
      <c r="F8" s="6">
        <v>7</v>
      </c>
      <c r="G8" s="6">
        <f t="shared" si="2"/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4F73D-14FF-0E4C-82E7-C09901EDD14B}">
  <dimension ref="A1:G6"/>
  <sheetViews>
    <sheetView workbookViewId="0">
      <selection activeCell="G1" sqref="G1"/>
    </sheetView>
  </sheetViews>
  <sheetFormatPr baseColWidth="10" defaultRowHeight="16" x14ac:dyDescent="0.2"/>
  <cols>
    <col min="1" max="16384" width="10.832031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</row>
    <row r="2" spans="1:7" x14ac:dyDescent="0.2">
      <c r="A2" s="2" t="s">
        <v>11</v>
      </c>
      <c r="B2" s="2">
        <v>2432.1780699999999</v>
      </c>
      <c r="C2" s="2">
        <v>2428.502015</v>
      </c>
      <c r="D2" s="1">
        <f t="shared" ref="D2:D6" si="0">2*(B2-C2)</f>
        <v>7.3521099999998114</v>
      </c>
      <c r="E2" s="1">
        <f t="shared" ref="E2:E6" si="1">_xlfn.CHISQ.DIST.RT(D2,1)</f>
        <v>6.6984095632794463E-3</v>
      </c>
      <c r="F2" s="1">
        <v>1</v>
      </c>
      <c r="G2" s="1">
        <f>(F2/5)*0.05</f>
        <v>1.0000000000000002E-2</v>
      </c>
    </row>
    <row r="3" spans="1:7" x14ac:dyDescent="0.2">
      <c r="A3" s="3" t="s">
        <v>6</v>
      </c>
      <c r="B3" s="2">
        <v>2432.1780699999999</v>
      </c>
      <c r="C3" s="2">
        <v>2430.2076269999998</v>
      </c>
      <c r="D3" s="1">
        <f t="shared" si="0"/>
        <v>3.9408860000003187</v>
      </c>
      <c r="E3" s="1">
        <f t="shared" si="1"/>
        <v>4.7125951026327884E-2</v>
      </c>
      <c r="F3" s="1">
        <v>2</v>
      </c>
      <c r="G3" s="1">
        <f t="shared" ref="G3:G6" si="2">(F3/5)*0.05</f>
        <v>2.0000000000000004E-2</v>
      </c>
    </row>
    <row r="4" spans="1:7" x14ac:dyDescent="0.2">
      <c r="A4" s="3" t="s">
        <v>7</v>
      </c>
      <c r="B4" s="2">
        <v>2432.1780699999999</v>
      </c>
      <c r="C4" s="2">
        <v>2431.6367500000001</v>
      </c>
      <c r="D4" s="1">
        <f t="shared" si="0"/>
        <v>1.0826399999996283</v>
      </c>
      <c r="E4" s="1">
        <f t="shared" si="1"/>
        <v>0.29810771983850809</v>
      </c>
      <c r="F4" s="1">
        <v>3</v>
      </c>
      <c r="G4" s="1">
        <f t="shared" si="2"/>
        <v>0.03</v>
      </c>
    </row>
    <row r="5" spans="1:7" x14ac:dyDescent="0.2">
      <c r="A5" s="3" t="s">
        <v>8</v>
      </c>
      <c r="B5" s="2">
        <v>2432.1780699999999</v>
      </c>
      <c r="C5" s="2">
        <v>2431.6975219999999</v>
      </c>
      <c r="D5" s="1">
        <f t="shared" si="0"/>
        <v>0.96109599999999773</v>
      </c>
      <c r="E5" s="1">
        <f t="shared" si="1"/>
        <v>0.32691089578219784</v>
      </c>
      <c r="F5" s="1">
        <v>4</v>
      </c>
      <c r="G5" s="1">
        <f t="shared" si="2"/>
        <v>4.0000000000000008E-2</v>
      </c>
    </row>
    <row r="6" spans="1:7" x14ac:dyDescent="0.2">
      <c r="A6" s="3" t="s">
        <v>9</v>
      </c>
      <c r="B6" s="2">
        <v>2432.1780699999999</v>
      </c>
      <c r="C6" s="2">
        <v>2432.1123040000002</v>
      </c>
      <c r="D6" s="1">
        <f t="shared" si="0"/>
        <v>0.13153199999942444</v>
      </c>
      <c r="E6" s="1">
        <f t="shared" si="1"/>
        <v>0.71684886738176434</v>
      </c>
      <c r="F6" s="1">
        <v>5</v>
      </c>
      <c r="G6" s="1">
        <f t="shared" si="2"/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68A3-BD2D-A549-862C-F47E42658550}">
  <dimension ref="A1:G8"/>
  <sheetViews>
    <sheetView tabSelected="1" workbookViewId="0">
      <selection activeCell="I6" sqref="I6"/>
    </sheetView>
  </sheetViews>
  <sheetFormatPr baseColWidth="10" defaultRowHeight="16" x14ac:dyDescent="0.2"/>
  <cols>
    <col min="1" max="1" width="22" style="1" bestFit="1" customWidth="1"/>
    <col min="2" max="16384" width="10.832031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</row>
    <row r="2" spans="1:7" x14ac:dyDescent="0.2">
      <c r="A2" s="3" t="s">
        <v>10</v>
      </c>
      <c r="B2" s="1">
        <v>2351.392914</v>
      </c>
      <c r="C2" s="1">
        <v>2347.9486099999999</v>
      </c>
      <c r="D2" s="1">
        <f t="shared" ref="D2:D8" si="0">2*(B2-C2)</f>
        <v>6.8886080000002039</v>
      </c>
      <c r="E2" s="1">
        <f t="shared" ref="E2:E8" si="1">_xlfn.CHISQ.DIST.RT(D2,1)</f>
        <v>8.6746793925770622E-3</v>
      </c>
      <c r="F2" s="1">
        <v>1</v>
      </c>
      <c r="G2" s="1">
        <f>(F2/7)*0.05</f>
        <v>7.1428571428571426E-3</v>
      </c>
    </row>
    <row r="3" spans="1:7" x14ac:dyDescent="0.2">
      <c r="A3" s="3" t="s">
        <v>8</v>
      </c>
      <c r="B3" s="1">
        <v>2342.136047</v>
      </c>
      <c r="C3" s="1">
        <v>2340.1530229999998</v>
      </c>
      <c r="D3" s="1">
        <f t="shared" si="0"/>
        <v>3.9660480000002281</v>
      </c>
      <c r="E3" s="1">
        <f t="shared" si="1"/>
        <v>4.6426613913124727E-2</v>
      </c>
      <c r="F3" s="1">
        <v>2</v>
      </c>
      <c r="G3" s="1">
        <f t="shared" ref="G3:G8" si="2">(F3/7)*0.05</f>
        <v>1.4285714285714285E-2</v>
      </c>
    </row>
    <row r="4" spans="1:7" x14ac:dyDescent="0.2">
      <c r="A4" s="1" t="s">
        <v>11</v>
      </c>
      <c r="B4" s="1">
        <v>2348.7511760000002</v>
      </c>
      <c r="C4" s="2">
        <v>2347.8788399999999</v>
      </c>
      <c r="D4" s="1">
        <f t="shared" si="0"/>
        <v>1.744672000000719</v>
      </c>
      <c r="E4" s="1">
        <f t="shared" si="1"/>
        <v>0.18654794060642613</v>
      </c>
      <c r="F4" s="1">
        <v>3</v>
      </c>
      <c r="G4" s="1">
        <f t="shared" si="2"/>
        <v>2.1428571428571429E-2</v>
      </c>
    </row>
    <row r="5" spans="1:7" x14ac:dyDescent="0.2">
      <c r="A5" s="3" t="s">
        <v>13</v>
      </c>
      <c r="B5" s="1">
        <v>2351.7851470000001</v>
      </c>
      <c r="C5" s="1">
        <v>2351.7851470000001</v>
      </c>
      <c r="D5" s="1">
        <f t="shared" si="0"/>
        <v>0</v>
      </c>
      <c r="E5" s="1">
        <f t="shared" si="1"/>
        <v>1</v>
      </c>
      <c r="F5" s="1">
        <v>4</v>
      </c>
      <c r="G5" s="1">
        <f t="shared" si="2"/>
        <v>2.8571428571428571E-2</v>
      </c>
    </row>
    <row r="6" spans="1:7" x14ac:dyDescent="0.2">
      <c r="A6" s="3" t="s">
        <v>14</v>
      </c>
      <c r="B6" s="1">
        <v>2351.7851470000001</v>
      </c>
      <c r="C6" s="1">
        <v>2351.7851470000001</v>
      </c>
      <c r="D6" s="1">
        <f t="shared" si="0"/>
        <v>0</v>
      </c>
      <c r="E6" s="1">
        <f t="shared" si="1"/>
        <v>1</v>
      </c>
      <c r="F6" s="1">
        <v>5</v>
      </c>
      <c r="G6" s="1">
        <f t="shared" si="2"/>
        <v>3.5714285714285719E-2</v>
      </c>
    </row>
    <row r="7" spans="1:7" x14ac:dyDescent="0.2">
      <c r="A7" s="3" t="s">
        <v>12</v>
      </c>
      <c r="B7" s="1">
        <v>2351.7851470000001</v>
      </c>
      <c r="C7" s="1">
        <v>2351.7851470000001</v>
      </c>
      <c r="D7" s="1">
        <f t="shared" si="0"/>
        <v>0</v>
      </c>
      <c r="E7" s="1">
        <f t="shared" si="1"/>
        <v>1</v>
      </c>
      <c r="F7" s="1">
        <v>6</v>
      </c>
      <c r="G7" s="1">
        <f t="shared" si="2"/>
        <v>4.2857142857142858E-2</v>
      </c>
    </row>
    <row r="8" spans="1:7" x14ac:dyDescent="0.2">
      <c r="A8" s="3" t="s">
        <v>15</v>
      </c>
      <c r="B8" s="1">
        <v>2351.7851470000001</v>
      </c>
      <c r="C8" s="1">
        <v>2351.7851470000001</v>
      </c>
      <c r="D8" s="1">
        <f t="shared" si="0"/>
        <v>0</v>
      </c>
      <c r="E8" s="1">
        <f t="shared" si="1"/>
        <v>1</v>
      </c>
      <c r="F8" s="1">
        <v>7</v>
      </c>
      <c r="G8" s="1">
        <f t="shared" si="2"/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codeML-GeneTree-Branch</vt:lpstr>
      <vt:lpstr>codeML-GeneTree-BranchSites</vt:lpstr>
      <vt:lpstr>codeML-SpeciesTree-Branch</vt:lpstr>
      <vt:lpstr>codeML-SpeciesTree-BranchSite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Barts</dc:creator>
  <cp:lastModifiedBy>Nick Barts</cp:lastModifiedBy>
  <dcterms:created xsi:type="dcterms:W3CDTF">2022-03-08T18:35:24Z</dcterms:created>
  <dcterms:modified xsi:type="dcterms:W3CDTF">2022-03-08T18:44:46Z</dcterms:modified>
</cp:coreProperties>
</file>