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chartsheet+xml" PartName="/xl/chartsheets/sheet2.xml"/>
  <Override ContentType="application/vnd.openxmlformats-officedocument.spreadsheetml.chartsheet+xml" PartName="/xl/chartsheets/sheet3.xml"/>
  <Override ContentType="application/vnd.openxmlformats-officedocument.spreadsheetml.chartsheet+xml" PartName="/xl/chartsheets/sheet4.xml"/>
  <Override ContentType="application/vnd.openxmlformats-officedocument.spreadsheetml.chartsheet+xml" PartName="/xl/chartsheets/sheet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8.xml"/>
  <Override ContentType="application/vnd.openxmlformats-officedocument.drawingml.chart+xml" PartName="/xl/charts/chart13.xml"/>
  <Override ContentType="application/vnd.openxmlformats-officedocument.drawingml.chart+xml" PartName="/xl/charts/chart26.xml"/>
  <Override ContentType="application/vnd.openxmlformats-officedocument.drawingml.chart+xml" PartName="/xl/charts/chart2.xml"/>
  <Override ContentType="application/vnd.openxmlformats-officedocument.drawingml.chart+xml" PartName="/xl/charts/chart22.xml"/>
  <Override ContentType="application/vnd.openxmlformats-officedocument.drawingml.chart+xml" PartName="/xl/charts/chart8.xml"/>
  <Override ContentType="application/vnd.openxmlformats-officedocument.drawingml.chart+xml" PartName="/xl/charts/chart17.xml"/>
  <Override ContentType="application/vnd.openxmlformats-officedocument.drawingml.chart+xml" PartName="/xl/charts/chart25.xml"/>
  <Override ContentType="application/vnd.openxmlformats-officedocument.drawingml.chart+xml" PartName="/xl/charts/chart12.xml"/>
  <Override ContentType="application/vnd.openxmlformats-officedocument.drawingml.chart+xml" PartName="/xl/charts/chart21.xml"/>
  <Override ContentType="application/vnd.openxmlformats-officedocument.drawingml.chart+xml" PartName="/xl/charts/chart3.xml"/>
  <Override ContentType="application/vnd.openxmlformats-officedocument.drawingml.chart+xml" PartName="/xl/charts/chart16.xml"/>
  <Override ContentType="application/vnd.openxmlformats-officedocument.drawingml.chart+xml" PartName="/xl/charts/chart11.xml"/>
  <Override ContentType="application/vnd.openxmlformats-officedocument.drawingml.chart+xml" PartName="/xl/charts/chart4.xml"/>
  <Override ContentType="application/vnd.openxmlformats-officedocument.drawingml.chart+xml" PartName="/xl/charts/chart20.xml"/>
  <Override ContentType="application/vnd.openxmlformats-officedocument.drawingml.chart+xml" PartName="/xl/charts/chart24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15.xml"/>
  <Override ContentType="application/vnd.openxmlformats-officedocument.drawingml.chart+xml" PartName="/xl/charts/chart9.xml"/>
  <Override ContentType="application/vnd.openxmlformats-officedocument.drawingml.chart+xml" PartName="/xl/charts/chart19.xml"/>
  <Override ContentType="application/vnd.openxmlformats-officedocument.drawingml.chart+xml" PartName="/xl/charts/chart5.xml"/>
  <Override ContentType="application/vnd.openxmlformats-officedocument.drawingml.chart+xml" PartName="/xl/charts/chart2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Hashcat wo GUI updated" sheetId="1" r:id="rId4"/>
    <sheet state="hidden" name="Hashcat With GUI" sheetId="2" r:id="rId5"/>
    <sheet state="hidden" name="Hashcat_Without_GUI" sheetId="3" r:id="rId6"/>
    <sheet state="hidden" name="without GUI analysis" sheetId="4" r:id="rId7"/>
    <sheet state="visible" name="Hashcat_PCIe" sheetId="5" r:id="rId8"/>
    <sheet state="visible" name="PCIe Analysis" sheetId="6" r:id="rId9"/>
    <sheet state="visible" name="Hashcat_GUI_updated" sheetId="7" r:id="rId10"/>
    <sheet state="visible" name="Hashcat_GUI_Analysis" sheetId="8" r:id="rId11"/>
    <sheet state="visible" name="Hashcat_riser" sheetId="9" r:id="rId12"/>
    <sheet state="visible" name="Hashcat_riser_Analysis" sheetId="10" r:id="rId13"/>
    <sheet state="visible" name="Hashcat_maxfan" sheetId="11" r:id="rId14"/>
    <sheet state="visible" name="Combined comparison" sheetId="12" r:id="rId15"/>
    <sheet state="visible" name="Range of difference" sheetId="13" r:id="rId16"/>
    <sheet state="visible" name="Difference Chart" sheetId="14" r:id="rId17"/>
    <sheet state="visible" name="Fan Difference Chart" sheetId="15" r:id="rId18"/>
    <sheet state="visible" name="All Chart" sheetId="16" r:id="rId19"/>
    <sheet state="visible" name="Copy of All Chart" sheetId="17" r:id="rId20"/>
    <sheet state="hidden" name="Tabulated GUI" sheetId="18" r:id="rId21"/>
    <sheet state="hidden" name="Tabulated NO GUI" sheetId="19" r:id="rId22"/>
  </sheets>
  <definedNames>
    <definedName hidden="1" localSheetId="6" name="_xlnm._FilterDatabase">Hashcat_GUI_updated!$A$181:$C$206</definedName>
    <definedName hidden="1" localSheetId="8" name="_xlnm._FilterDatabase">Hashcat_riser!$A$181:$C$206</definedName>
    <definedName hidden="1" localSheetId="10" name="_xlnm._FilterDatabase">Hashcat_maxfan!$A$181:$C$206</definedName>
    <definedName hidden="1" localSheetId="12" name="_xlnm._FilterDatabase">'Range of difference'!$A$1:$I$26</definedName>
  </definedNames>
  <calcPr/>
</workbook>
</file>

<file path=xl/sharedStrings.xml><?xml version="1.0" encoding="utf-8"?>
<sst xmlns="http://schemas.openxmlformats.org/spreadsheetml/2006/main" count="10280" uniqueCount="6914">
  <si>
    <t>Test/Runs</t>
  </si>
  <si>
    <t>Run 1</t>
  </si>
  <si>
    <t>Run 2</t>
  </si>
  <si>
    <t>Run 3</t>
  </si>
  <si>
    <t>Run 4</t>
  </si>
  <si>
    <t>Run 5</t>
  </si>
  <si>
    <t>Run 6</t>
  </si>
  <si>
    <t>Run 7</t>
  </si>
  <si>
    <t>Run 8</t>
  </si>
  <si>
    <t>Run 9</t>
  </si>
  <si>
    <t>Run 10</t>
  </si>
  <si>
    <t>Average</t>
  </si>
  <si>
    <t>Average(last 9)</t>
  </si>
  <si>
    <t>SD Average</t>
  </si>
  <si>
    <t>SD L9</t>
  </si>
  <si>
    <t>MD5</t>
  </si>
  <si>
    <t>#1</t>
  </si>
  <si>
    <t>28213.7 MH/s</t>
  </si>
  <si>
    <t>28005.4 MH/s</t>
  </si>
  <si>
    <t>28000.8 MH/s</t>
  </si>
  <si>
    <t>27994.7 MH/s</t>
  </si>
  <si>
    <t>27955.9 MH/s</t>
  </si>
  <si>
    <t>27984.8 MH/s</t>
  </si>
  <si>
    <t>27977.6 MH/s</t>
  </si>
  <si>
    <t>27974.4 MH/s</t>
  </si>
  <si>
    <t>27975.8 MH/s</t>
  </si>
  <si>
    <t>27973.6 MH/s</t>
  </si>
  <si>
    <t>#2</t>
  </si>
  <si>
    <t>28760.7 MH/s</t>
  </si>
  <si>
    <t>26051.4 MH/s</t>
  </si>
  <si>
    <t>25641.1 MH/s</t>
  </si>
  <si>
    <t>25719.3 MH/s</t>
  </si>
  <si>
    <t>25686.5 MH/s</t>
  </si>
  <si>
    <t>25773.9 MH/s</t>
  </si>
  <si>
    <t>25812.4 MH/s</t>
  </si>
  <si>
    <t>25804.9 MH/s</t>
  </si>
  <si>
    <t>25956.3 MH/s</t>
  </si>
  <si>
    <t>25863.6 MH/s</t>
  </si>
  <si>
    <t>#3</t>
  </si>
  <si>
    <t>27900.7 MH/s</t>
  </si>
  <si>
    <t>27677.4 MH/s</t>
  </si>
  <si>
    <t>27550.3 MH/s</t>
  </si>
  <si>
    <t>27554.2 MH/s</t>
  </si>
  <si>
    <t>27524.1 MH/s</t>
  </si>
  <si>
    <t>27559.0 MH/s</t>
  </si>
  <si>
    <t>27561.0 MH/s</t>
  </si>
  <si>
    <t>27542.2 MH/s</t>
  </si>
  <si>
    <t>27677.6 MH/s</t>
  </si>
  <si>
    <t>27549.9 MH/s</t>
  </si>
  <si>
    <t>#4</t>
  </si>
  <si>
    <t>28636.0 MH/s</t>
  </si>
  <si>
    <t>28167.4 MH/s</t>
  </si>
  <si>
    <t>28179.8 MH/s</t>
  </si>
  <si>
    <t>28166.0 MH/s</t>
  </si>
  <si>
    <t>28170.7 MH/s</t>
  </si>
  <si>
    <t>28165.2 MH/s</t>
  </si>
  <si>
    <t>28172.2 MH/s</t>
  </si>
  <si>
    <t>28159.6 MH/s</t>
  </si>
  <si>
    <t>28172.3 MH/s</t>
  </si>
  <si>
    <t>28175.1 MH/s</t>
  </si>
  <si>
    <t>#*</t>
  </si>
  <si>
    <t>113.5 GH/s</t>
  </si>
  <si>
    <t>109.9 GH/s</t>
  </si>
  <si>
    <t>109.4 GH/s</t>
  </si>
  <si>
    <t>109.3 GH/s</t>
  </si>
  <si>
    <t>109.5 GH/s</t>
  </si>
  <si>
    <t>109.8 GH/s</t>
  </si>
  <si>
    <t>109.6 GH/s</t>
  </si>
  <si>
    <t>SHA1</t>
  </si>
  <si>
    <t>10777.7 MH/s</t>
  </si>
  <si>
    <t>10635.3 MH/s</t>
  </si>
  <si>
    <t>10625.4 MH/s</t>
  </si>
  <si>
    <t>10625.2 MH/s</t>
  </si>
  <si>
    <t>10611.2 MH/s</t>
  </si>
  <si>
    <t>10626.4 MH/s</t>
  </si>
  <si>
    <t>10638.5 MH/s</t>
  </si>
  <si>
    <t>10612.5 MH/s</t>
  </si>
  <si>
    <t>10629.8 MH/s</t>
  </si>
  <si>
    <t>10618.7 MH/s</t>
  </si>
  <si>
    <t>10937.6 MH/s</t>
  </si>
  <si>
    <t>9683.4 MH/s</t>
  </si>
  <si>
    <t>9643.4 MH/s</t>
  </si>
  <si>
    <t>9650.1 MH/s</t>
  </si>
  <si>
    <t>9617.0 MH/s</t>
  </si>
  <si>
    <t>9609.9 MH/s</t>
  </si>
  <si>
    <t>9612.2 MH/s</t>
  </si>
  <si>
    <t>9615.4 MH/s</t>
  </si>
  <si>
    <t>9406.0 MH/s</t>
  </si>
  <si>
    <t>10652.9 MH/s</t>
  </si>
  <si>
    <t>10517.8 MH/s</t>
  </si>
  <si>
    <t>10490.8 MH/s</t>
  </si>
  <si>
    <t>10489.6 MH/s</t>
  </si>
  <si>
    <t>10492.0 MH/s</t>
  </si>
  <si>
    <t>10496.5 MH/s</t>
  </si>
  <si>
    <t>10520.1 MH/s</t>
  </si>
  <si>
    <t>10495.3 MH/s</t>
  </si>
  <si>
    <t>10499.0 MH/s</t>
  </si>
  <si>
    <t>10502.6 MH/s</t>
  </si>
  <si>
    <t>10900.5 MH/s</t>
  </si>
  <si>
    <t>10757.7 MH/s</t>
  </si>
  <si>
    <t>10730.9 MH/s</t>
  </si>
  <si>
    <t>10742.6 MH/s</t>
  </si>
  <si>
    <t>10723.4 MH/s</t>
  </si>
  <si>
    <t>10742.7 MH/s</t>
  </si>
  <si>
    <t>10755.1 MH/s</t>
  </si>
  <si>
    <t>10737.5 MH/s</t>
  </si>
  <si>
    <t>10764.8 MH/s</t>
  </si>
  <si>
    <t>10740.4 MH/s</t>
  </si>
  <si>
    <t>43268.7 MH/s</t>
  </si>
  <si>
    <t>41594.3 MH/s</t>
  </si>
  <si>
    <t>41490.4 MH/s</t>
  </si>
  <si>
    <t>41507.4 MH/s</t>
  </si>
  <si>
    <t>41443.6 MH/s</t>
  </si>
  <si>
    <t>41475.6 MH/s</t>
  </si>
  <si>
    <t>41563.7 MH/s</t>
  </si>
  <si>
    <t>41457.6 MH/s</t>
  </si>
  <si>
    <t>41509.0 MH/s</t>
  </si>
  <si>
    <t>41267.6 MH/s</t>
  </si>
  <si>
    <t>SHA2-256</t>
  </si>
  <si>
    <t>3977.9 MH/s</t>
  </si>
  <si>
    <t>3948.0 MH/s</t>
  </si>
  <si>
    <t>3949.6 MH/s</t>
  </si>
  <si>
    <t>3948.6 MH/s</t>
  </si>
  <si>
    <t>3947.7 MH/s</t>
  </si>
  <si>
    <t>3949.7 MH/s</t>
  </si>
  <si>
    <t>3947.2 MH/s</t>
  </si>
  <si>
    <t>3948.5 MH/s</t>
  </si>
  <si>
    <t>4039.1 MH/s</t>
  </si>
  <si>
    <t>3355.3 MH/s</t>
  </si>
  <si>
    <t>3639.0 MH/s</t>
  </si>
  <si>
    <t>3616.5 MH/s</t>
  </si>
  <si>
    <t>3372.9 MH/s</t>
  </si>
  <si>
    <t>3556.2 MH/s</t>
  </si>
  <si>
    <t>3657.0 MH/s</t>
  </si>
  <si>
    <t>3545.3 MH/s</t>
  </si>
  <si>
    <t>3320.1 MH/s</t>
  </si>
  <si>
    <t>3658.4 MH/s</t>
  </si>
  <si>
    <t>3936.5 MH/s</t>
  </si>
  <si>
    <t>3884.1 MH/s</t>
  </si>
  <si>
    <t>3871.0 MH/s</t>
  </si>
  <si>
    <t>3880.4 MH/s</t>
  </si>
  <si>
    <t>3847.6 MH/s</t>
  </si>
  <si>
    <t>3849.8 MH/s</t>
  </si>
  <si>
    <t>3879.0 MH/s</t>
  </si>
  <si>
    <t>3872.3 MH/s</t>
  </si>
  <si>
    <t>3865.8 MH/s</t>
  </si>
  <si>
    <t>3861.1 MH/s</t>
  </si>
  <si>
    <t>4028.1 MH/s</t>
  </si>
  <si>
    <t>3997.0 MH/s</t>
  </si>
  <si>
    <t>3999.1 MH/s</t>
  </si>
  <si>
    <t>4006.4 MH/s</t>
  </si>
  <si>
    <t>4000.0 MH/s</t>
  </si>
  <si>
    <t>4003.9 MH/s</t>
  </si>
  <si>
    <t>3997.6 MH/s</t>
  </si>
  <si>
    <t>4001.5 MH/s</t>
  </si>
  <si>
    <t>4004.8 MH/s</t>
  </si>
  <si>
    <t>4001.3 MH/s</t>
  </si>
  <si>
    <t>15981.6 MH/s</t>
  </si>
  <si>
    <t>15184.4 MH/s</t>
  </si>
  <si>
    <t>15458.7 MH/s</t>
  </si>
  <si>
    <t>15451.9 MH/s</t>
  </si>
  <si>
    <t>15168.2 MH/s</t>
  </si>
  <si>
    <t>15359.6 MH/s</t>
  </si>
  <si>
    <t>15480.9 MH/s</t>
  </si>
  <si>
    <t>15367.1 MH/s</t>
  </si>
  <si>
    <t>15139.3 MH/s</t>
  </si>
  <si>
    <t>15470.5 MH/s</t>
  </si>
  <si>
    <t>SHA2-512</t>
  </si>
  <si>
    <t>1322.0 MH/s</t>
  </si>
  <si>
    <t>1314.9 MH/s</t>
  </si>
  <si>
    <t>1307.9 MH/s</t>
  </si>
  <si>
    <t>1306.8 MH/s</t>
  </si>
  <si>
    <t>1318.2 MH/s</t>
  </si>
  <si>
    <t>1319.9 MH/s</t>
  </si>
  <si>
    <t>1318.5 MH/s</t>
  </si>
  <si>
    <t>1319.4 MH/s</t>
  </si>
  <si>
    <t>1318.1 MH/s</t>
  </si>
  <si>
    <t>1320.7 MH/s</t>
  </si>
  <si>
    <t>1239.8 MH/s</t>
  </si>
  <si>
    <t>1222.6 MH/s</t>
  </si>
  <si>
    <t>1193.7 MH/s</t>
  </si>
  <si>
    <t>1105.4 MH/s</t>
  </si>
  <si>
    <t>1201.6 MH/s</t>
  </si>
  <si>
    <t>1216.3 MH/s</t>
  </si>
  <si>
    <t>1191.8 MH/s</t>
  </si>
  <si>
    <t>1203.6 MH/s</t>
  </si>
  <si>
    <t>1103.0 MH/s</t>
  </si>
  <si>
    <t>1196.0 MH/s</t>
  </si>
  <si>
    <t>1303.1 MH/s</t>
  </si>
  <si>
    <t>1289.4 MH/s</t>
  </si>
  <si>
    <t>1289.9 MH/s</t>
  </si>
  <si>
    <t>1286.2 MH/s</t>
  </si>
  <si>
    <t>1293.1 MH/s</t>
  </si>
  <si>
    <t>1286.7 MH/s</t>
  </si>
  <si>
    <t>1287.1 MH/s</t>
  </si>
  <si>
    <t>1283.6 MH/s</t>
  </si>
  <si>
    <t>1287.8 MH/s</t>
  </si>
  <si>
    <t>1285.4 MH/s</t>
  </si>
  <si>
    <t>1335.7 MH/s</t>
  </si>
  <si>
    <t>1331.5 MH/s</t>
  </si>
  <si>
    <t>1330.3 MH/s</t>
  </si>
  <si>
    <t>1332.2 MH/s</t>
  </si>
  <si>
    <t>1331.1 MH/s</t>
  </si>
  <si>
    <t>1330.6 MH/s</t>
  </si>
  <si>
    <t>1325.4 MH/s</t>
  </si>
  <si>
    <t>1330.8 MH/s</t>
  </si>
  <si>
    <t>1320.6 MH/s</t>
  </si>
  <si>
    <t>5200.7 MH/s</t>
  </si>
  <si>
    <t>5158.4 MH/s</t>
  </si>
  <si>
    <t>5121.8 MH/s</t>
  </si>
  <si>
    <t>5030.5 MH/s</t>
  </si>
  <si>
    <t>5144.1 MH/s</t>
  </si>
  <si>
    <t>5153.5 MH/s</t>
  </si>
  <si>
    <t>5122.8 MH/s</t>
  </si>
  <si>
    <t>5137.4 MH/s</t>
  </si>
  <si>
    <t>5039.3 MH/s</t>
  </si>
  <si>
    <t>WPA-EAPOL-PBKDF2</t>
  </si>
  <si>
    <t>511.3 kH/s</t>
  </si>
  <si>
    <t>508.4 kH/s</t>
  </si>
  <si>
    <t>510.8 kH/s</t>
  </si>
  <si>
    <t>509.4 kH/s</t>
  </si>
  <si>
    <t>510.6 kH/s</t>
  </si>
  <si>
    <t>510.1 kH/s</t>
  </si>
  <si>
    <t>509.7 kH/s</t>
  </si>
  <si>
    <t>510.3 kH/s</t>
  </si>
  <si>
    <t>489.1 kH/s</t>
  </si>
  <si>
    <t>477.2 kH/s</t>
  </si>
  <si>
    <t>489.2 kH/s</t>
  </si>
  <si>
    <t>481.1 kH/s</t>
  </si>
  <si>
    <t>484.2 kH/s</t>
  </si>
  <si>
    <t>472.6 kH/s</t>
  </si>
  <si>
    <t>483.4 kH/s</t>
  </si>
  <si>
    <t>468.1 kH/s</t>
  </si>
  <si>
    <t>489.0 kH/s</t>
  </si>
  <si>
    <t>469.5 kH/s</t>
  </si>
  <si>
    <t>507.1 kH/s</t>
  </si>
  <si>
    <t>499.4 kH/s</t>
  </si>
  <si>
    <t>500.3 kH/s</t>
  </si>
  <si>
    <t>499.5 kH/s</t>
  </si>
  <si>
    <t>499.8 kH/s</t>
  </si>
  <si>
    <t>505.7 kH/s</t>
  </si>
  <si>
    <t>502.8 kH/s</t>
  </si>
  <si>
    <t>504.6 kH/s</t>
  </si>
  <si>
    <t>515.3 kH/s</t>
  </si>
  <si>
    <t>514.7 kH/s</t>
  </si>
  <si>
    <t>514.8 kH/s</t>
  </si>
  <si>
    <t>514.9 kH/s</t>
  </si>
  <si>
    <t>514.6 kH/s</t>
  </si>
  <si>
    <t>2022.8 kH/s</t>
  </si>
  <si>
    <t>1999.7 kH/s</t>
  </si>
  <si>
    <t>2015.0 kH/s</t>
  </si>
  <si>
    <t>2004.7 kH/s</t>
  </si>
  <si>
    <t>2007.7 kH/s</t>
  </si>
  <si>
    <t>1997.8 kH/s</t>
  </si>
  <si>
    <t>1998.2 kH/s</t>
  </si>
  <si>
    <t>2016.8 kH/s</t>
  </si>
  <si>
    <t>1998.5 kH/s</t>
  </si>
  <si>
    <t>NTLM</t>
  </si>
  <si>
    <t>47580.9 MH/s</t>
  </si>
  <si>
    <t>47535.4 MH/s</t>
  </si>
  <si>
    <t>47553.2 MH/s</t>
  </si>
  <si>
    <t>47533.1 MH/s</t>
  </si>
  <si>
    <t>47536.7 MH/s</t>
  </si>
  <si>
    <t>47550.4 MH/s</t>
  </si>
  <si>
    <t>47543.0 MH/s</t>
  </si>
  <si>
    <t>47530.6 MH/s</t>
  </si>
  <si>
    <t>47547.2 MH/s</t>
  </si>
  <si>
    <t>47562.2 MH/s</t>
  </si>
  <si>
    <t>44957.1 MH/s</t>
  </si>
  <si>
    <t>44101.2 MH/s</t>
  </si>
  <si>
    <t>43627.1 MH/s</t>
  </si>
  <si>
    <t>43960.2 MH/s</t>
  </si>
  <si>
    <t>43337.9 MH/s</t>
  </si>
  <si>
    <t>44289.7 MH/s</t>
  </si>
  <si>
    <t>44181.9 MH/s</t>
  </si>
  <si>
    <t>44309.1 MH/s</t>
  </si>
  <si>
    <t>44693.9 MH/s</t>
  </si>
  <si>
    <t>44158.4 MH/s</t>
  </si>
  <si>
    <t>46861.7 MH/s</t>
  </si>
  <si>
    <t>46624.8 MH/s</t>
  </si>
  <si>
    <t>46801.6 MH/s</t>
  </si>
  <si>
    <t>46670.7 MH/s</t>
  </si>
  <si>
    <t>46782.6 MH/s</t>
  </si>
  <si>
    <t>46809.7 MH/s</t>
  </si>
  <si>
    <t>46603.4 MH/s</t>
  </si>
  <si>
    <t>46696.9 MH/s</t>
  </si>
  <si>
    <t>46475.5 MH/s</t>
  </si>
  <si>
    <t>46716.9 MH/s</t>
  </si>
  <si>
    <t>48249.9 MH/s</t>
  </si>
  <si>
    <t>48207.8 MH/s</t>
  </si>
  <si>
    <t>48190.8 MH/s</t>
  </si>
  <si>
    <t>48186.4 MH/s</t>
  </si>
  <si>
    <t>48123.9 MH/s</t>
  </si>
  <si>
    <t>48237.7 MH/s</t>
  </si>
  <si>
    <t>48242.5 MH/s</t>
  </si>
  <si>
    <t>48091.8 MH/s</t>
  </si>
  <si>
    <t>48074.5 MH/s</t>
  </si>
  <si>
    <t>47913.1 MH/s</t>
  </si>
  <si>
    <t>187.6 GH/s</t>
  </si>
  <si>
    <t>186.5 GH/s</t>
  </si>
  <si>
    <t>186.2 GH/s</t>
  </si>
  <si>
    <t>186.4 GH/s</t>
  </si>
  <si>
    <t>185.8 GH/s</t>
  </si>
  <si>
    <t>186.9 GH/s</t>
  </si>
  <si>
    <t>186.6 GH/s</t>
  </si>
  <si>
    <t>186.8 GH/s</t>
  </si>
  <si>
    <t>LM</t>
  </si>
  <si>
    <t>27931.9 MH/s</t>
  </si>
  <si>
    <t>27905.9 MH/s</t>
  </si>
  <si>
    <t>27954.8 MH/s</t>
  </si>
  <si>
    <t>27945.4 MH/s</t>
  </si>
  <si>
    <t>27952.6 MH/s</t>
  </si>
  <si>
    <t>27953.1 MH/s</t>
  </si>
  <si>
    <t>27928.3 MH/s</t>
  </si>
  <si>
    <t>27923.6 MH/s</t>
  </si>
  <si>
    <t>27937.2 MH/s</t>
  </si>
  <si>
    <t>27950.0 MH/s</t>
  </si>
  <si>
    <t>25398.5 MH/s</t>
  </si>
  <si>
    <t>25319.6 MH/s</t>
  </si>
  <si>
    <t>25276.2 MH/s</t>
  </si>
  <si>
    <t>25186.4 MH/s</t>
  </si>
  <si>
    <t>25062.1 MH/s</t>
  </si>
  <si>
    <t>25350.7 MH/s</t>
  </si>
  <si>
    <t>25405.6 MH/s</t>
  </si>
  <si>
    <t>25041.4 MH/s</t>
  </si>
  <si>
    <t>23585.3 MH/s</t>
  </si>
  <si>
    <t>23356.9 MH/s</t>
  </si>
  <si>
    <t>27670.5 MH/s</t>
  </si>
  <si>
    <t>27402.9 MH/s</t>
  </si>
  <si>
    <t>27620.3 MH/s</t>
  </si>
  <si>
    <t>27463.0 MH/s</t>
  </si>
  <si>
    <t>27464.4 MH/s</t>
  </si>
  <si>
    <t>27576.9 MH/s</t>
  </si>
  <si>
    <t>27435.5 MH/s</t>
  </si>
  <si>
    <t>27611.8 MH/s</t>
  </si>
  <si>
    <t>27156.9 MH/s</t>
  </si>
  <si>
    <t>27494.3 MH/s</t>
  </si>
  <si>
    <t>27976.1 MH/s</t>
  </si>
  <si>
    <t>27921.1 MH/s</t>
  </si>
  <si>
    <t>27943.7 MH/s</t>
  </si>
  <si>
    <t>27930.4 MH/s</t>
  </si>
  <si>
    <t>27809.1 MH/s</t>
  </si>
  <si>
    <t>27938.0 MH/s</t>
  </si>
  <si>
    <t>27902.9 MH/s</t>
  </si>
  <si>
    <t>27807.7 MH/s</t>
  </si>
  <si>
    <t>27886.0 MH/s</t>
  </si>
  <si>
    <t>27888.9 MH/s</t>
  </si>
  <si>
    <t>109.0 GH/s</t>
  </si>
  <si>
    <t>108.5 GH/s</t>
  </si>
  <si>
    <t>108.8 GH/s</t>
  </si>
  <si>
    <t>108.3 GH/s</t>
  </si>
  <si>
    <t>108.7 GH/s</t>
  </si>
  <si>
    <t>108.4 GH/s</t>
  </si>
  <si>
    <t>106.6 GH/s</t>
  </si>
  <si>
    <t>106.7 GH/s</t>
  </si>
  <si>
    <t>NetNTLMv1 / NetNTLMv1+ESS</t>
  </si>
  <si>
    <t>28696.4 MH/s</t>
  </si>
  <si>
    <t>28708.6 MH/s</t>
  </si>
  <si>
    <t>28715.8 MH/s</t>
  </si>
  <si>
    <t>28673.9 MH/s</t>
  </si>
  <si>
    <t>28705.7 MH/s</t>
  </si>
  <si>
    <t>28691.7 MH/s</t>
  </si>
  <si>
    <t>28712.0 MH/s</t>
  </si>
  <si>
    <t>28680.0 MH/s</t>
  </si>
  <si>
    <t>28687.8 MH/s</t>
  </si>
  <si>
    <t>28710.4 MH/s</t>
  </si>
  <si>
    <t>26432.5 MH/s</t>
  </si>
  <si>
    <t>26365.8 MH/s</t>
  </si>
  <si>
    <t>26671.1 MH/s</t>
  </si>
  <si>
    <t>24084.0 MH/s</t>
  </si>
  <si>
    <t>26372.3 MH/s</t>
  </si>
  <si>
    <t>25458.9 MH/s</t>
  </si>
  <si>
    <t>26510.9 MH/s</t>
  </si>
  <si>
    <t>26040.9 MH/s</t>
  </si>
  <si>
    <t>26562.0 MH/s</t>
  </si>
  <si>
    <t>26537.4 MH/s</t>
  </si>
  <si>
    <t>28233.6 MH/s</t>
  </si>
  <si>
    <t>27756.9 MH/s</t>
  </si>
  <si>
    <t>28226.8 MH/s</t>
  </si>
  <si>
    <t>27774.8 MH/s</t>
  </si>
  <si>
    <t>27965.2 MH/s</t>
  </si>
  <si>
    <t>28225.9 MH/s</t>
  </si>
  <si>
    <t>27847.4 MH/s</t>
  </si>
  <si>
    <t>28207.5 MH/s</t>
  </si>
  <si>
    <t>27791.1 MH/s</t>
  </si>
  <si>
    <t>28223.3 MH/s</t>
  </si>
  <si>
    <t>28956.5 MH/s</t>
  </si>
  <si>
    <t>28946.9 MH/s</t>
  </si>
  <si>
    <t>28945.6 MH/s</t>
  </si>
  <si>
    <t>28963.7 MH/s</t>
  </si>
  <si>
    <t>28811.5 MH/s</t>
  </si>
  <si>
    <t>28826.6 MH/s</t>
  </si>
  <si>
    <t>28820.2 MH/s</t>
  </si>
  <si>
    <t>28802.2 MH/s</t>
  </si>
  <si>
    <t>28829.2 MH/s</t>
  </si>
  <si>
    <t>28869.6 MH/s</t>
  </si>
  <si>
    <t>112.3 GH/s</t>
  </si>
  <si>
    <t>111.8 GH/s</t>
  </si>
  <si>
    <t>112.6 GH/s</t>
  </si>
  <si>
    <t>111.9 GH/s</t>
  </si>
  <si>
    <t>111.2 GH/s</t>
  </si>
  <si>
    <t>111.7 GH/s</t>
  </si>
  <si>
    <t>NetNTLMv2</t>
  </si>
  <si>
    <t>2159.0 MH/s</t>
  </si>
  <si>
    <t>2156.4 MH/s</t>
  </si>
  <si>
    <t>2156.6 MH/s</t>
  </si>
  <si>
    <t>2163.0 MH/s</t>
  </si>
  <si>
    <t>2163.2 MH/s</t>
  </si>
  <si>
    <t>2164.8 MH/s</t>
  </si>
  <si>
    <t>2163.4 MH/s</t>
  </si>
  <si>
    <t>2165.3 MH/s</t>
  </si>
  <si>
    <t>2164.0 MH/s</t>
  </si>
  <si>
    <t>2165.5 MH/s</t>
  </si>
  <si>
    <t>1982.1 MH/s</t>
  </si>
  <si>
    <t>1981.3 MH/s</t>
  </si>
  <si>
    <t>1976.1 MH/s</t>
  </si>
  <si>
    <t>1994.2 MH/s</t>
  </si>
  <si>
    <t>1970.3 MH/s</t>
  </si>
  <si>
    <t>1920.0 MH/s</t>
  </si>
  <si>
    <t>1976.0 MH/s</t>
  </si>
  <si>
    <t>2004.9 MH/s</t>
  </si>
  <si>
    <t>1971.4 MH/s</t>
  </si>
  <si>
    <t>2008.5 MH/s</t>
  </si>
  <si>
    <t>2139.4 MH/s</t>
  </si>
  <si>
    <t>2132.2 MH/s</t>
  </si>
  <si>
    <t>2134.6 MH/s</t>
  </si>
  <si>
    <t>2098.9 MH/s</t>
  </si>
  <si>
    <t>2088.4 MH/s</t>
  </si>
  <si>
    <t>2120.6 MH/s</t>
  </si>
  <si>
    <t>2134.5 MH/s</t>
  </si>
  <si>
    <t>2132.5 MH/s</t>
  </si>
  <si>
    <t>2098.6 MH/s</t>
  </si>
  <si>
    <t>2119.9 MH/s</t>
  </si>
  <si>
    <t>2182.6 MH/s</t>
  </si>
  <si>
    <t>2182.2 MH/s</t>
  </si>
  <si>
    <t>2182.7 MH/s</t>
  </si>
  <si>
    <t>2183.1 MH/s</t>
  </si>
  <si>
    <t>2182.9 MH/s</t>
  </si>
  <si>
    <t>2183.0 MH/s</t>
  </si>
  <si>
    <t>2193.8 MH/s</t>
  </si>
  <si>
    <t>2183.3 MH/s</t>
  </si>
  <si>
    <t>8463.1 MH/s</t>
  </si>
  <si>
    <t>8452.2 MH/s</t>
  </si>
  <si>
    <t>8450.0 MH/s</t>
  </si>
  <si>
    <t>8438.8 MH/s</t>
  </si>
  <si>
    <t>8405.0 MH/s</t>
  </si>
  <si>
    <t>8388.3 MH/s</t>
  </si>
  <si>
    <t>8457.0 MH/s</t>
  </si>
  <si>
    <t>8496.4 MH/s</t>
  </si>
  <si>
    <t>8417.3 MH/s</t>
  </si>
  <si>
    <t>8477.2 MH/s</t>
  </si>
  <si>
    <t>descrypt, DES (Unix), Traditional DES</t>
  </si>
  <si>
    <t>1203.4 MH/s</t>
  </si>
  <si>
    <t>1202.6 MH/s</t>
  </si>
  <si>
    <t>1202.7 MH/s</t>
  </si>
  <si>
    <t>1203.8 MH/s</t>
  </si>
  <si>
    <t>1204.1 MH/s</t>
  </si>
  <si>
    <t>1204.2 MH/s</t>
  </si>
  <si>
    <t>1088.5 MH/s</t>
  </si>
  <si>
    <t>1055.6 MH/s</t>
  </si>
  <si>
    <t>1084.7 MH/s</t>
  </si>
  <si>
    <t>1104.5 MH/s</t>
  </si>
  <si>
    <t>1077.2 MH/s</t>
  </si>
  <si>
    <t>1093.7 MH/s</t>
  </si>
  <si>
    <t>1085.7 MH/s</t>
  </si>
  <si>
    <t>1085.2 MH/s</t>
  </si>
  <si>
    <t>1091.8 MH/s</t>
  </si>
  <si>
    <t>1084.6 MH/s</t>
  </si>
  <si>
    <t>1186.3 MH/s</t>
  </si>
  <si>
    <t>1184.4 MH/s</t>
  </si>
  <si>
    <t>1186.9 MH/s</t>
  </si>
  <si>
    <t>1184.3 MH/s</t>
  </si>
  <si>
    <t>1182.3 MH/s</t>
  </si>
  <si>
    <t>1186.8 MH/s</t>
  </si>
  <si>
    <t>1185.2 MH/s</t>
  </si>
  <si>
    <t>1185.4 MH/s</t>
  </si>
  <si>
    <t>1179.3 MH/s</t>
  </si>
  <si>
    <t>1201.8 MH/s</t>
  </si>
  <si>
    <t>1207.7 MH/s</t>
  </si>
  <si>
    <t>1208.9 MH/s</t>
  </si>
  <si>
    <t>1204.8 MH/s</t>
  </si>
  <si>
    <t>1205.3 MH/s</t>
  </si>
  <si>
    <t>1205.9 MH/s</t>
  </si>
  <si>
    <t>1205.4 MH/s</t>
  </si>
  <si>
    <t>1207.8 MH/s</t>
  </si>
  <si>
    <t>4680.0 MH/s</t>
  </si>
  <si>
    <t>4649.3 MH/s</t>
  </si>
  <si>
    <t>4682.5 MH/s</t>
  </si>
  <si>
    <t>4703.1 MH/s</t>
  </si>
  <si>
    <t>4670.0 MH/s</t>
  </si>
  <si>
    <t>4685.4 MH/s</t>
  </si>
  <si>
    <t>4682.2 MH/s</t>
  </si>
  <si>
    <t>4688.9 MH/s</t>
  </si>
  <si>
    <t>4671.6 MH/s</t>
  </si>
  <si>
    <t>md5crypt, MD5 (Unix) Cisco-IOS $1$ (MD5)</t>
  </si>
  <si>
    <t>11301.1 kH/s</t>
  </si>
  <si>
    <t>11215.4 kH/s</t>
  </si>
  <si>
    <t>10384.2 kH/s</t>
  </si>
  <si>
    <t>10931.7 kH/s</t>
  </si>
  <si>
    <t>10586.8 kH/s</t>
  </si>
  <si>
    <t>10439.1 kH/s</t>
  </si>
  <si>
    <t>11224.4 kH/s</t>
  </si>
  <si>
    <t>10369.9 kH/s</t>
  </si>
  <si>
    <t>10452.9 kH/s</t>
  </si>
  <si>
    <t>11247.6 kH/s</t>
  </si>
  <si>
    <t>11280.1 kH/s</t>
  </si>
  <si>
    <t>11317.9 kH/s</t>
  </si>
  <si>
    <t>11334.2 kH/s</t>
  </si>
  <si>
    <t>11322.5 kH/s</t>
  </si>
  <si>
    <t>11330.3 kH/s</t>
  </si>
  <si>
    <t>11339.2 kH/s</t>
  </si>
  <si>
    <t>11320.7 kH/s</t>
  </si>
  <si>
    <t>11255.1 kH/s</t>
  </si>
  <si>
    <t>11388.3 kH/s</t>
  </si>
  <si>
    <t>11313.7 kH/s</t>
  </si>
  <si>
    <t>11004.2 kH/s</t>
  </si>
  <si>
    <t>11012.8 kH/s</t>
  </si>
  <si>
    <t>11010.4 kH/s</t>
  </si>
  <si>
    <t>11000.5 kH/s</t>
  </si>
  <si>
    <t>11207.5 kH/s</t>
  </si>
  <si>
    <t>11023.4 kH/s</t>
  </si>
  <si>
    <t>11116.7 kH/s</t>
  </si>
  <si>
    <t>11045.8 kH/s</t>
  </si>
  <si>
    <t>11020.1 kH/s</t>
  </si>
  <si>
    <t>11120.2 kH/s</t>
  </si>
  <si>
    <t>11189.5 kH/s</t>
  </si>
  <si>
    <t>11183.0 kH/s</t>
  </si>
  <si>
    <t>11257.0 kH/s</t>
  </si>
  <si>
    <t>11484.0 kH/s</t>
  </si>
  <si>
    <t>11193.2 kH/s</t>
  </si>
  <si>
    <t>11078.3 kH/s</t>
  </si>
  <si>
    <t>11182.2 kH/s</t>
  </si>
  <si>
    <t>11527.4 kH/s</t>
  </si>
  <si>
    <t>11213.6 kH/s</t>
  </si>
  <si>
    <t>11192.0 kH/s</t>
  </si>
  <si>
    <t>44775.0 kH/s</t>
  </si>
  <si>
    <t>44729.0 kH/s</t>
  </si>
  <si>
    <t>43985.8 kH/s</t>
  </si>
  <si>
    <t>44738.7 kH/s</t>
  </si>
  <si>
    <t>44317.8 kH/s</t>
  </si>
  <si>
    <t>43880.0 kH/s</t>
  </si>
  <si>
    <t>44844.0 kH/s</t>
  </si>
  <si>
    <t>44198.3 kH/s</t>
  </si>
  <si>
    <t>44074.9 kH/s</t>
  </si>
  <si>
    <t>44873.5 kH/s</t>
  </si>
  <si>
    <t>bcrypt $2*$, Blowfish (Unix)</t>
  </si>
  <si>
    <t>20797 H/s</t>
  </si>
  <si>
    <t>20501 H/s</t>
  </si>
  <si>
    <t>20765 H/s</t>
  </si>
  <si>
    <t>20776 H/s</t>
  </si>
  <si>
    <t>20466 H/s</t>
  </si>
  <si>
    <t>20794 H/s</t>
  </si>
  <si>
    <t>20778 H/s</t>
  </si>
  <si>
    <t>20790 H/s</t>
  </si>
  <si>
    <t>20488 H/s</t>
  </si>
  <si>
    <t>20783 H/s</t>
  </si>
  <si>
    <t>20763 H/s</t>
  </si>
  <si>
    <t>20761 H/s</t>
  </si>
  <si>
    <t>20757 H/s</t>
  </si>
  <si>
    <t>20768 H/s</t>
  </si>
  <si>
    <t>20758 H/s</t>
  </si>
  <si>
    <t>21054 H/s</t>
  </si>
  <si>
    <t>20438 H/s</t>
  </si>
  <si>
    <t>20515 H/s</t>
  </si>
  <si>
    <t>20510 H/s</t>
  </si>
  <si>
    <t>20524 H/s</t>
  </si>
  <si>
    <t>20520 H/s</t>
  </si>
  <si>
    <t>20231 H/s</t>
  </si>
  <si>
    <t>20507 H/s</t>
  </si>
  <si>
    <t>20237 H/s</t>
  </si>
  <si>
    <t>20256 H/s</t>
  </si>
  <si>
    <t>20535 H/s</t>
  </si>
  <si>
    <t>21479 H/s</t>
  </si>
  <si>
    <t>21210 H/s</t>
  </si>
  <si>
    <t>21192 H/s</t>
  </si>
  <si>
    <t>21480 H/s</t>
  </si>
  <si>
    <t>21497 H/s</t>
  </si>
  <si>
    <t>21488 H/s</t>
  </si>
  <si>
    <t>21177 H/s</t>
  </si>
  <si>
    <t>21467 H/s</t>
  </si>
  <si>
    <t>21486 H/s</t>
  </si>
  <si>
    <t>21188 H/s</t>
  </si>
  <si>
    <t>83581 H/s</t>
  </si>
  <si>
    <t>82709 H/s</t>
  </si>
  <si>
    <t>83296 H/s</t>
  </si>
  <si>
    <t>83528 H/s</t>
  </si>
  <si>
    <t>83265 H/s</t>
  </si>
  <si>
    <t>83218 H/s</t>
  </si>
  <si>
    <t>82976 H/s</t>
  </si>
  <si>
    <t>83259 H/s</t>
  </si>
  <si>
    <t>83865 H/s</t>
  </si>
  <si>
    <t>82920 H/s</t>
  </si>
  <si>
    <t>sha512crypt, $6$, SHA512 (Unix)</t>
  </si>
  <si>
    <t>192.0 kH/s</t>
  </si>
  <si>
    <t>192.1 kH/s</t>
  </si>
  <si>
    <t>191.9 kH/s</t>
  </si>
  <si>
    <t>191.8 kH/s</t>
  </si>
  <si>
    <t>190.1 kH/s</t>
  </si>
  <si>
    <t>192.7 kH/s</t>
  </si>
  <si>
    <t>190.8 kH/s</t>
  </si>
  <si>
    <t>190.6 kH/s</t>
  </si>
  <si>
    <t>190.4 kH/s</t>
  </si>
  <si>
    <t>190.0 kH/s</t>
  </si>
  <si>
    <t>191.7 kH/s</t>
  </si>
  <si>
    <t>185.3 kH/s</t>
  </si>
  <si>
    <t>191.0 kH/s</t>
  </si>
  <si>
    <t>189.6 kH/s</t>
  </si>
  <si>
    <t>189.5 kH/s</t>
  </si>
  <si>
    <t>189.4 kH/s</t>
  </si>
  <si>
    <t>189.7 kH/s</t>
  </si>
  <si>
    <t>189.3 kH/s</t>
  </si>
  <si>
    <t>195.3 kH/s</t>
  </si>
  <si>
    <t>195.4 kH/s</t>
  </si>
  <si>
    <t>767.1 kH/s</t>
  </si>
  <si>
    <t>769.7 kH/s</t>
  </si>
  <si>
    <t>767.5 kH/s</t>
  </si>
  <si>
    <t>767.3 kH/s</t>
  </si>
  <si>
    <t>768.7 kH/s</t>
  </si>
  <si>
    <t>766.3 kH/s</t>
  </si>
  <si>
    <t>768.3 kH/s</t>
  </si>
  <si>
    <t>762.1 kH/s</t>
  </si>
  <si>
    <t>Kerberos 5 AS-REQ Pre-Auth etype 23</t>
  </si>
  <si>
    <t>410.5 MH/s</t>
  </si>
  <si>
    <t>411.7 MH/s</t>
  </si>
  <si>
    <t>410.7 MH/s</t>
  </si>
  <si>
    <t>411.5 MH/s</t>
  </si>
  <si>
    <t>410.4 MH/s</t>
  </si>
  <si>
    <t>410.8 MH/s</t>
  </si>
  <si>
    <t>409.0 MH/s</t>
  </si>
  <si>
    <t>410.3 MH/s</t>
  </si>
  <si>
    <t>408.2 MH/s</t>
  </si>
  <si>
    <t>411.8 MH/s</t>
  </si>
  <si>
    <t>403.6 MH/s</t>
  </si>
  <si>
    <t>399.8 MH/s</t>
  </si>
  <si>
    <t>404.1 MH/s</t>
  </si>
  <si>
    <t>402.7 MH/s</t>
  </si>
  <si>
    <t>406.4 MH/s</t>
  </si>
  <si>
    <t>406.7 MH/s</t>
  </si>
  <si>
    <t>403.5 MH/s</t>
  </si>
  <si>
    <t>405.0 MH/s</t>
  </si>
  <si>
    <t>408.3 MH/s</t>
  </si>
  <si>
    <t>409.2 MH/s</t>
  </si>
  <si>
    <t>408.7 MH/s</t>
  </si>
  <si>
    <t>409.3 MH/s</t>
  </si>
  <si>
    <t>407.2 MH/s</t>
  </si>
  <si>
    <t>426.0 MH/s</t>
  </si>
  <si>
    <t>425.3 MH/s</t>
  </si>
  <si>
    <t>424.6 MH/s</t>
  </si>
  <si>
    <t>425.6 MH/s</t>
  </si>
  <si>
    <t>425.7 MH/s</t>
  </si>
  <si>
    <t>425.5 MH/s</t>
  </si>
  <si>
    <t>423.8 MH/s</t>
  </si>
  <si>
    <t>425.4 MH/s</t>
  </si>
  <si>
    <t>1653.0 MH/s</t>
  </si>
  <si>
    <t>1657.9 MH/s</t>
  </si>
  <si>
    <t>1647.7 MH/s</t>
  </si>
  <si>
    <t>1645.6 MH/s</t>
  </si>
  <si>
    <t>1649.7 MH/s</t>
  </si>
  <si>
    <t>1647.0 MH/s</t>
  </si>
  <si>
    <t>1651.2 MH/s</t>
  </si>
  <si>
    <t>1643.5 MH/s</t>
  </si>
  <si>
    <t>1649.4 MH/s</t>
  </si>
  <si>
    <t>Kerberos 5  TGS-REP etype 23</t>
  </si>
  <si>
    <t>411.0 MH/s</t>
  </si>
  <si>
    <t>409.1 MH/s</t>
  </si>
  <si>
    <t>410.1 MH/s</t>
  </si>
  <si>
    <t>410.0 MH/s</t>
  </si>
  <si>
    <t>409.7 MH/s</t>
  </si>
  <si>
    <t>401.6 MH/s</t>
  </si>
  <si>
    <t>400.7 MH/s</t>
  </si>
  <si>
    <t>394.0 MH/s</t>
  </si>
  <si>
    <t>404.3 MH/s</t>
  </si>
  <si>
    <t>393.9 MH/s</t>
  </si>
  <si>
    <t>392.4 MH/s</t>
  </si>
  <si>
    <t>395.7 MH/s</t>
  </si>
  <si>
    <t>408.5 MH/s</t>
  </si>
  <si>
    <t>398.9 MH/s</t>
  </si>
  <si>
    <t>403.4 MH/s</t>
  </si>
  <si>
    <t>408.0 MH/s</t>
  </si>
  <si>
    <t>409.4 MH/s</t>
  </si>
  <si>
    <t>406.2 MH/s</t>
  </si>
  <si>
    <t>408.1 MH/s</t>
  </si>
  <si>
    <t>407.1 MH/s</t>
  </si>
  <si>
    <t>424.1 MH/s</t>
  </si>
  <si>
    <t>422.4 MH/s</t>
  </si>
  <si>
    <t>423.4 MH/s</t>
  </si>
  <si>
    <t>424.3 MH/s</t>
  </si>
  <si>
    <t>424.9 MH/s</t>
  </si>
  <si>
    <t>423.9 MH/s</t>
  </si>
  <si>
    <t>423.1 MH/s</t>
  </si>
  <si>
    <t>424.7 MH/s</t>
  </si>
  <si>
    <t>424.0 MH/s</t>
  </si>
  <si>
    <t>1643.0 MH/s</t>
  </si>
  <si>
    <t>1641.9 MH/s</t>
  </si>
  <si>
    <t>1634.6 MH/s</t>
  </si>
  <si>
    <t>1637.2 MH/s</t>
  </si>
  <si>
    <t>1632.5 MH/s</t>
  </si>
  <si>
    <t>1633.9 MH/s</t>
  </si>
  <si>
    <t>1639.5 MH/s</t>
  </si>
  <si>
    <t>1645.1 MH/s</t>
  </si>
  <si>
    <t>DPAPI masterkey file v1</t>
  </si>
  <si>
    <t>92370 H/s</t>
  </si>
  <si>
    <t>92407 H/s</t>
  </si>
  <si>
    <t>92466 H/s</t>
  </si>
  <si>
    <t>92509 H/s</t>
  </si>
  <si>
    <t>92445 H/s</t>
  </si>
  <si>
    <t>92491 H/s</t>
  </si>
  <si>
    <t>92468 H/s</t>
  </si>
  <si>
    <t>92504 H/s</t>
  </si>
  <si>
    <t>92410 H/s</t>
  </si>
  <si>
    <t>92471 H/s</t>
  </si>
  <si>
    <t>84465 H/s</t>
  </si>
  <si>
    <t>87782 H/s</t>
  </si>
  <si>
    <t>85028 H/s</t>
  </si>
  <si>
    <t>84595 H/s</t>
  </si>
  <si>
    <t>83828 H/s</t>
  </si>
  <si>
    <t>85309 H/s</t>
  </si>
  <si>
    <t>84500 H/s</t>
  </si>
  <si>
    <t>85250 H/s</t>
  </si>
  <si>
    <t>86540 H/s</t>
  </si>
  <si>
    <t>84370 H/s</t>
  </si>
  <si>
    <t>92061 H/s</t>
  </si>
  <si>
    <t>92047 H/s</t>
  </si>
  <si>
    <t>92105 H/s</t>
  </si>
  <si>
    <t>92035 H/s</t>
  </si>
  <si>
    <t>92085 H/s</t>
  </si>
  <si>
    <t>92038 H/s</t>
  </si>
  <si>
    <t>91874 H/s</t>
  </si>
  <si>
    <t>92097 H/s</t>
  </si>
  <si>
    <t>91911 H/s</t>
  </si>
  <si>
    <t>92050 H/s</t>
  </si>
  <si>
    <t>93762 H/s</t>
  </si>
  <si>
    <t>93483 H/s</t>
  </si>
  <si>
    <t>93526 H/s</t>
  </si>
  <si>
    <t>93590 H/s</t>
  </si>
  <si>
    <t>93776 H/s</t>
  </si>
  <si>
    <t>93797 H/s</t>
  </si>
  <si>
    <t>93787 H/s</t>
  </si>
  <si>
    <t>93840 H/s</t>
  </si>
  <si>
    <t>93837 H/s</t>
  </si>
  <si>
    <t>93753 H/s</t>
  </si>
  <si>
    <t>362.7 kH/s</t>
  </si>
  <si>
    <t>365.7 kH/s</t>
  </si>
  <si>
    <t>363.1 kH/s</t>
  </si>
  <si>
    <t>362.1 kH/s</t>
  </si>
  <si>
    <t>363.6 kH/s</t>
  </si>
  <si>
    <t>362.6 kH/s</t>
  </si>
  <si>
    <t>363.7 kH/s</t>
  </si>
  <si>
    <t>364.7 kH/s</t>
  </si>
  <si>
    <t>DPAPI masterkey file v2</t>
  </si>
  <si>
    <t>54980 H/s</t>
  </si>
  <si>
    <t>54828 H/s</t>
  </si>
  <si>
    <t>54888 H/s</t>
  </si>
  <si>
    <t>54975 H/s</t>
  </si>
  <si>
    <t>54901 H/s</t>
  </si>
  <si>
    <t>54914 H/s</t>
  </si>
  <si>
    <t>54921 H/s</t>
  </si>
  <si>
    <t>54757 H/s</t>
  </si>
  <si>
    <t>54710 H/s</t>
  </si>
  <si>
    <t>54746 H/s</t>
  </si>
  <si>
    <t>54848 H/s</t>
  </si>
  <si>
    <t>54825 H/s</t>
  </si>
  <si>
    <t>54819 H/s</t>
  </si>
  <si>
    <t>54882 H/s</t>
  </si>
  <si>
    <t>54812 H/s</t>
  </si>
  <si>
    <t>54871 H/s</t>
  </si>
  <si>
    <t>54827 H/s</t>
  </si>
  <si>
    <t>55087 H/s</t>
  </si>
  <si>
    <t>54811 H/s</t>
  </si>
  <si>
    <t>54999 H/s</t>
  </si>
  <si>
    <t>54253 H/s</t>
  </si>
  <si>
    <t>53587 H/s</t>
  </si>
  <si>
    <t>54291 H/s</t>
  </si>
  <si>
    <t>53628 H/s</t>
  </si>
  <si>
    <t>53588 H/s</t>
  </si>
  <si>
    <t>54230 H/s</t>
  </si>
  <si>
    <t>53564 H/s</t>
  </si>
  <si>
    <t>54359 H/s</t>
  </si>
  <si>
    <t>53616 H/s</t>
  </si>
  <si>
    <t>54266 H/s</t>
  </si>
  <si>
    <t>56376 H/s</t>
  </si>
  <si>
    <t>56348 H/s</t>
  </si>
  <si>
    <t>56378 H/s</t>
  </si>
  <si>
    <t>56350 H/s</t>
  </si>
  <si>
    <t>56388 H/s</t>
  </si>
  <si>
    <t>56360 H/s</t>
  </si>
  <si>
    <t>56387 H/s</t>
  </si>
  <si>
    <t>56377 H/s</t>
  </si>
  <si>
    <t>220.5 kH/s</t>
  </si>
  <si>
    <t>219.6 kH/s</t>
  </si>
  <si>
    <t>220.4 kH/s</t>
  </si>
  <si>
    <t>219.8 kH/s</t>
  </si>
  <si>
    <t>219.7 kH/s</t>
  </si>
  <si>
    <t>220.6 kH/s</t>
  </si>
  <si>
    <t>219.5 kH/s</t>
  </si>
  <si>
    <t>macOS v10.8+</t>
  </si>
  <si>
    <t>16592 H/s</t>
  </si>
  <si>
    <t>16588 H/s</t>
  </si>
  <si>
    <t>16586 H/s</t>
  </si>
  <si>
    <t>16583 H/s</t>
  </si>
  <si>
    <t>16580 H/s</t>
  </si>
  <si>
    <t>16576 H/s</t>
  </si>
  <si>
    <t>16567 H/s</t>
  </si>
  <si>
    <t>16573 H/s</t>
  </si>
  <si>
    <t>16570 H/s</t>
  </si>
  <si>
    <t>16768 H/s</t>
  </si>
  <si>
    <t>16764 H/s</t>
  </si>
  <si>
    <t>16659 H/s</t>
  </si>
  <si>
    <t>16859 H/s</t>
  </si>
  <si>
    <t>16357 H/s</t>
  </si>
  <si>
    <t>16849 H/s</t>
  </si>
  <si>
    <t>16675 H/s</t>
  </si>
  <si>
    <t>16873 H/s</t>
  </si>
  <si>
    <t>16610 H/s</t>
  </si>
  <si>
    <t>16832 H/s</t>
  </si>
  <si>
    <t>16432 H/s</t>
  </si>
  <si>
    <t>16407 H/s</t>
  </si>
  <si>
    <t>16422 H/s</t>
  </si>
  <si>
    <t>16410 H/s</t>
  </si>
  <si>
    <t>16405 H/s</t>
  </si>
  <si>
    <t>16414 H/s</t>
  </si>
  <si>
    <t>16416 H/s</t>
  </si>
  <si>
    <t>16426 H/s</t>
  </si>
  <si>
    <t>16417 H/s</t>
  </si>
  <si>
    <t>16838 H/s</t>
  </si>
  <si>
    <t>16835 H/s</t>
  </si>
  <si>
    <t>16846 H/s</t>
  </si>
  <si>
    <t>16842 H/s</t>
  </si>
  <si>
    <t>16831 H/s</t>
  </si>
  <si>
    <t>16833 H/s</t>
  </si>
  <si>
    <t>16839 H/s</t>
  </si>
  <si>
    <t>16834 H/s</t>
  </si>
  <si>
    <t>16825 H/s</t>
  </si>
  <si>
    <t>16801 H/s</t>
  </si>
  <si>
    <t>66629 H/s</t>
  </si>
  <si>
    <t>66594 H/s</t>
  </si>
  <si>
    <t>66514 H/s</t>
  </si>
  <si>
    <t>66694 H/s</t>
  </si>
  <si>
    <t>66172 H/s</t>
  </si>
  <si>
    <t>66672 H/s</t>
  </si>
  <si>
    <t>66497 H/s</t>
  </si>
  <si>
    <t>66706 H/s</t>
  </si>
  <si>
    <t>66422 H/s</t>
  </si>
  <si>
    <t>66635 H/s</t>
  </si>
  <si>
    <t>7-Zip</t>
  </si>
  <si>
    <t>11156 H/s</t>
  </si>
  <si>
    <t>11473 H/s</t>
  </si>
  <si>
    <t>11157 H/s</t>
  </si>
  <si>
    <t>11058 H/s</t>
  </si>
  <si>
    <t>11060 H/s</t>
  </si>
  <si>
    <t>11066 H/s</t>
  </si>
  <si>
    <t>11061 H/s</t>
  </si>
  <si>
    <t>11062 H/s</t>
  </si>
  <si>
    <t>11385 H/s</t>
  </si>
  <si>
    <t>10511 H/s</t>
  </si>
  <si>
    <t>10785 H/s</t>
  </si>
  <si>
    <t>10439 H/s</t>
  </si>
  <si>
    <t>10764 H/s</t>
  </si>
  <si>
    <t>10281 H/s</t>
  </si>
  <si>
    <t>10604 H/s</t>
  </si>
  <si>
    <t>10303 H/s</t>
  </si>
  <si>
    <t>10749 H/s</t>
  </si>
  <si>
    <t>10302 H/s</t>
  </si>
  <si>
    <t>11085 H/s</t>
  </si>
  <si>
    <t>10922 H/s</t>
  </si>
  <si>
    <t>11240 H/s</t>
  </si>
  <si>
    <t>10920 H/s</t>
  </si>
  <si>
    <t>10923 H/s</t>
  </si>
  <si>
    <t>10921 H/s</t>
  </si>
  <si>
    <t>10917 H/s</t>
  </si>
  <si>
    <t>11244 H/s</t>
  </si>
  <si>
    <t>11452 H/s</t>
  </si>
  <si>
    <t>11776 H/s</t>
  </si>
  <si>
    <t>11465 H/s</t>
  </si>
  <si>
    <t>11450 H/s</t>
  </si>
  <si>
    <t>11470 H/s</t>
  </si>
  <si>
    <t>11453 H/s</t>
  </si>
  <si>
    <t>11449 H/s</t>
  </si>
  <si>
    <t>11444 H/s</t>
  </si>
  <si>
    <t>11788 H/s</t>
  </si>
  <si>
    <t>44041 H/s</t>
  </si>
  <si>
    <t>45274 H/s</t>
  </si>
  <si>
    <t>43981 H/s</t>
  </si>
  <si>
    <t>44195 H/s</t>
  </si>
  <si>
    <t>43729 H/s</t>
  </si>
  <si>
    <t>44038 H/s</t>
  </si>
  <si>
    <t>43737 H/s</t>
  </si>
  <si>
    <t>44176 H/s</t>
  </si>
  <si>
    <t>43725 H/s</t>
  </si>
  <si>
    <t>45502 H/s</t>
  </si>
  <si>
    <t>RAR3-hp</t>
  </si>
  <si>
    <t>50756 H/s</t>
  </si>
  <si>
    <t>50717 H/s</t>
  </si>
  <si>
    <t>50786 H/s</t>
  </si>
  <si>
    <t>50744 H/s</t>
  </si>
  <si>
    <t>50767 H/s</t>
  </si>
  <si>
    <t>50751 H/s</t>
  </si>
  <si>
    <t>50733 H/s</t>
  </si>
  <si>
    <t>50743 H/s</t>
  </si>
  <si>
    <t>50750 H/s</t>
  </si>
  <si>
    <t>50752 H/s</t>
  </si>
  <si>
    <t>47341 H/s</t>
  </si>
  <si>
    <t>50755 H/s</t>
  </si>
  <si>
    <t>47321 H/s</t>
  </si>
  <si>
    <t>50739 H/s</t>
  </si>
  <si>
    <t>47217 H/s</t>
  </si>
  <si>
    <t>50657 H/s</t>
  </si>
  <si>
    <t>47319 H/s</t>
  </si>
  <si>
    <t>50783 H/s</t>
  </si>
  <si>
    <t>47232 H/s</t>
  </si>
  <si>
    <t>50757 H/s</t>
  </si>
  <si>
    <t>47325 H/s</t>
  </si>
  <si>
    <t>47302 H/s</t>
  </si>
  <si>
    <t>47308 H/s</t>
  </si>
  <si>
    <t>47322 H/s</t>
  </si>
  <si>
    <t>47309 H/s</t>
  </si>
  <si>
    <t>47327 H/s</t>
  </si>
  <si>
    <t>47553 H/s</t>
  </si>
  <si>
    <t>47551 H/s</t>
  </si>
  <si>
    <t>47545 H/s</t>
  </si>
  <si>
    <t>47555 H/s</t>
  </si>
  <si>
    <t>47549 H/s</t>
  </si>
  <si>
    <t>47556 H/s</t>
  </si>
  <si>
    <t>47539 H/s</t>
  </si>
  <si>
    <t>193.0 kH/s</t>
  </si>
  <si>
    <t>196.3 kH/s</t>
  </si>
  <si>
    <t>192.9 kH/s</t>
  </si>
  <si>
    <t>196.4 kH/s</t>
  </si>
  <si>
    <t>RAR5</t>
  </si>
  <si>
    <t>47536 H/s</t>
  </si>
  <si>
    <t>47538 H/s</t>
  </si>
  <si>
    <t>47522 H/s</t>
  </si>
  <si>
    <t>47528 H/s</t>
  </si>
  <si>
    <t>47530 H/s</t>
  </si>
  <si>
    <t>47525 H/s</t>
  </si>
  <si>
    <t>47543 H/s</t>
  </si>
  <si>
    <t>43746 H/s</t>
  </si>
  <si>
    <t>43952 H/s</t>
  </si>
  <si>
    <t>43875 H/s</t>
  </si>
  <si>
    <t>41030 H/s</t>
  </si>
  <si>
    <t>43838 H/s</t>
  </si>
  <si>
    <t>43918 H/s</t>
  </si>
  <si>
    <t>44030 H/s</t>
  </si>
  <si>
    <t>43587 H/s</t>
  </si>
  <si>
    <t>43776 H/s</t>
  </si>
  <si>
    <t>43590 H/s</t>
  </si>
  <si>
    <t>46959 H/s</t>
  </si>
  <si>
    <t>46805 H/s</t>
  </si>
  <si>
    <t>47084 H/s</t>
  </si>
  <si>
    <t>46881 H/s</t>
  </si>
  <si>
    <t>46874 H/s</t>
  </si>
  <si>
    <t>47071 H/s</t>
  </si>
  <si>
    <t>46867 H/s</t>
  </si>
  <si>
    <t>47090 H/s</t>
  </si>
  <si>
    <t>46960 H/s</t>
  </si>
  <si>
    <t>47085 H/s</t>
  </si>
  <si>
    <t>47975 H/s</t>
  </si>
  <si>
    <t>47967 H/s</t>
  </si>
  <si>
    <t>47993 H/s</t>
  </si>
  <si>
    <t>47991 H/s</t>
  </si>
  <si>
    <t>47961 H/s</t>
  </si>
  <si>
    <t>48001 H/s</t>
  </si>
  <si>
    <t>47981 H/s</t>
  </si>
  <si>
    <t>47979 H/s</t>
  </si>
  <si>
    <t>47989 H/s</t>
  </si>
  <si>
    <t>47987 H/s</t>
  </si>
  <si>
    <t>186.2 kH/s</t>
  </si>
  <si>
    <t>186.3 kH/s</t>
  </si>
  <si>
    <t>186.5 kH/s</t>
  </si>
  <si>
    <t>183.4 kH/s</t>
  </si>
  <si>
    <t>186.4 kH/s</t>
  </si>
  <si>
    <t>TrueCrypt P8KDF2-HMAC-RIPEMD160 + XTS 512 Bit</t>
  </si>
  <si>
    <t>327.1 kH/s</t>
  </si>
  <si>
    <t>327.2 kH/s</t>
  </si>
  <si>
    <t>327.0 kH/s</t>
  </si>
  <si>
    <t>326.9 kH/s</t>
  </si>
  <si>
    <t>326.5 kH/s</t>
  </si>
  <si>
    <t>327.3 kH/s</t>
  </si>
  <si>
    <t>304.3 kH/s</t>
  </si>
  <si>
    <t>307.2 kH/s</t>
  </si>
  <si>
    <t>308.5 kH/s</t>
  </si>
  <si>
    <t>303.4 kH/s</t>
  </si>
  <si>
    <t>282.0 kH/s</t>
  </si>
  <si>
    <t>308.0 kH/s</t>
  </si>
  <si>
    <t>309.1 kH/s</t>
  </si>
  <si>
    <t>308.2 kH/s</t>
  </si>
  <si>
    <t>307.9 kH/s</t>
  </si>
  <si>
    <t>322.8 kH/s</t>
  </si>
  <si>
    <t>322.7 kH/s</t>
  </si>
  <si>
    <t>322.3 kH/s</t>
  </si>
  <si>
    <t>323.5 kH/s</t>
  </si>
  <si>
    <t>322.5 kH/s</t>
  </si>
  <si>
    <t>323.3 kH/s</t>
  </si>
  <si>
    <t>323.8 kH/s</t>
  </si>
  <si>
    <t>330.1 kH/s</t>
  </si>
  <si>
    <t>329.7 kH/s</t>
  </si>
  <si>
    <t>329.9 kH/s</t>
  </si>
  <si>
    <t>330.3 kH/s</t>
  </si>
  <si>
    <t>330.0 kH/s</t>
  </si>
  <si>
    <t>329.8 kH/s</t>
  </si>
  <si>
    <t>1284.2 kH/s</t>
  </si>
  <si>
    <t>1286.8 kH/s</t>
  </si>
  <si>
    <t>1288.3 kH/s</t>
  </si>
  <si>
    <t>1282.9 kH/s</t>
  </si>
  <si>
    <t>1261.2 kH/s</t>
  </si>
  <si>
    <t>1288.5 kH/s</t>
  </si>
  <si>
    <t>1288.1 kH/s</t>
  </si>
  <si>
    <t>1288.7 kH/s</t>
  </si>
  <si>
    <t>KeePass 1 (AES/Twofish) and KeePass 2 (AES)</t>
  </si>
  <si>
    <t>180.8 kH/s</t>
  </si>
  <si>
    <t>180.9 kH/s</t>
  </si>
  <si>
    <t>180.7 kH/s</t>
  </si>
  <si>
    <t>170.8 kH/s</t>
  </si>
  <si>
    <t>174.0 kH/s</t>
  </si>
  <si>
    <t>170.0 kH/s</t>
  </si>
  <si>
    <t>173.5 kH/s</t>
  </si>
  <si>
    <t>172.6 kH/s</t>
  </si>
  <si>
    <t>174.7 kH/s</t>
  </si>
  <si>
    <t>170.3 kH/s</t>
  </si>
  <si>
    <t>173.7 kH/s</t>
  </si>
  <si>
    <t>171.7 kH/s</t>
  </si>
  <si>
    <t>173.1 kH/s</t>
  </si>
  <si>
    <t>175.8 kH/s</t>
  </si>
  <si>
    <t>175.7 kH/s</t>
  </si>
  <si>
    <t>179.4 kH/s</t>
  </si>
  <si>
    <t>179.3 kH/s</t>
  </si>
  <si>
    <t>179.8 kH/s</t>
  </si>
  <si>
    <t>179.7 kH/s</t>
  </si>
  <si>
    <t>179.9 kH/s</t>
  </si>
  <si>
    <t>706.8 kH/s</t>
  </si>
  <si>
    <t>709.9 kH/s</t>
  </si>
  <si>
    <t>706.0 kH/s</t>
  </si>
  <si>
    <t>709.4 kH/s</t>
  </si>
  <si>
    <t>709.0 kH/s</t>
  </si>
  <si>
    <t>711.0 kH/s</t>
  </si>
  <si>
    <t>706.5 kH/s</t>
  </si>
  <si>
    <t>710.0 kH/s</t>
  </si>
  <si>
    <t>708.0 kH/s</t>
  </si>
  <si>
    <t>709.3 kH/s</t>
  </si>
  <si>
    <t>LastPass + LastPass sniffed</t>
  </si>
  <si>
    <t>2895.6 kH/s</t>
  </si>
  <si>
    <t>2896.3 kH/s</t>
  </si>
  <si>
    <t>2899.9 kH/s</t>
  </si>
  <si>
    <t>2896.8 kH/s</t>
  </si>
  <si>
    <t>2893.0 kH/s</t>
  </si>
  <si>
    <t>2894.0 kH/s</t>
  </si>
  <si>
    <t>2892.9 kH/s</t>
  </si>
  <si>
    <t>2895.8 kH/s</t>
  </si>
  <si>
    <t>2894.7 kH/s</t>
  </si>
  <si>
    <t>2891.9 kH/s</t>
  </si>
  <si>
    <t>2930.8 kH/s</t>
  </si>
  <si>
    <t>2925.9 kH/s</t>
  </si>
  <si>
    <t>2930.1 kH/s</t>
  </si>
  <si>
    <t>2918.8 kH/s</t>
  </si>
  <si>
    <t>2927.1 kH/s</t>
  </si>
  <si>
    <t>2926.1 kH/s</t>
  </si>
  <si>
    <t>2908.1 kH/s</t>
  </si>
  <si>
    <t>2594.3 kH/s</t>
  </si>
  <si>
    <t>2824.2 kH/s</t>
  </si>
  <si>
    <t>2747.1 kH/s</t>
  </si>
  <si>
    <t>2846.6 kH/s</t>
  </si>
  <si>
    <t>2855.1 kH/s</t>
  </si>
  <si>
    <t>2846.7 kH/s</t>
  </si>
  <si>
    <t>2842.3 kH/s</t>
  </si>
  <si>
    <t>2852.2 kH/s</t>
  </si>
  <si>
    <t>2850.9 kH/s</t>
  </si>
  <si>
    <t>2834.5 kH/s</t>
  </si>
  <si>
    <t>2846.1 kH/s</t>
  </si>
  <si>
    <t>2918.5 kH/s</t>
  </si>
  <si>
    <t>2921.1 kH/s</t>
  </si>
  <si>
    <t>2924.3 kH/s</t>
  </si>
  <si>
    <t>2917.4 kH/s</t>
  </si>
  <si>
    <t>2926.2 kH/s</t>
  </si>
  <si>
    <t>2919.9 kH/s</t>
  </si>
  <si>
    <t>2922.4 kH/s</t>
  </si>
  <si>
    <t>2915.7 kH/s</t>
  </si>
  <si>
    <t>2927.3 kH/s</t>
  </si>
  <si>
    <t>2921.7 kH/s</t>
  </si>
  <si>
    <t>11591.6 kH/s</t>
  </si>
  <si>
    <t>11589.8 kH/s</t>
  </si>
  <si>
    <t>11609.4 kH/s</t>
  </si>
  <si>
    <t>11579.7 kH/s</t>
  </si>
  <si>
    <t>11588.5 kH/s</t>
  </si>
  <si>
    <t>11592.2 kH/s</t>
  </si>
  <si>
    <t>11574.2 kH/s</t>
  </si>
  <si>
    <t>11240.2 kH/s</t>
  </si>
  <si>
    <t>11498.3 kH/s</t>
  </si>
  <si>
    <t>11406.8 kH/s</t>
  </si>
  <si>
    <t>Bitcoin/Litecoin wallet.dat</t>
  </si>
  <si>
    <t>5780 H/s</t>
  </si>
  <si>
    <t>5781 H/s</t>
  </si>
  <si>
    <t>5779 H/s</t>
  </si>
  <si>
    <t>5777 H/s</t>
  </si>
  <si>
    <t>5435 H/s</t>
  </si>
  <si>
    <t>5416 H/s</t>
  </si>
  <si>
    <t>5400 H/s</t>
  </si>
  <si>
    <t>5350 H/s</t>
  </si>
  <si>
    <t>5396 H/s</t>
  </si>
  <si>
    <t>5383 H/s</t>
  </si>
  <si>
    <t>5366 H/s</t>
  </si>
  <si>
    <t>5566 H/s</t>
  </si>
  <si>
    <t>5355 H/s</t>
  </si>
  <si>
    <t>5463 H/s</t>
  </si>
  <si>
    <t>5651 H/s</t>
  </si>
  <si>
    <t>5718 H/s</t>
  </si>
  <si>
    <t>5712 H/s</t>
  </si>
  <si>
    <t>5655 H/s</t>
  </si>
  <si>
    <t>5716 H/s</t>
  </si>
  <si>
    <t>5715 H/s</t>
  </si>
  <si>
    <t>5726 H/s</t>
  </si>
  <si>
    <t>5723 H/s</t>
  </si>
  <si>
    <t>5840 H/s</t>
  </si>
  <si>
    <t>5839 H/s</t>
  </si>
  <si>
    <t>5841 H/s</t>
  </si>
  <si>
    <t>22706 H/s</t>
  </si>
  <si>
    <t>22687 H/s</t>
  </si>
  <si>
    <t>22736 H/s</t>
  </si>
  <si>
    <t>22681 H/s</t>
  </si>
  <si>
    <t>22671 H/s</t>
  </si>
  <si>
    <t>22717 H/s</t>
  </si>
  <si>
    <t>22700 H/s</t>
  </si>
  <si>
    <t>22910 H/s</t>
  </si>
  <si>
    <t>22696 H/s</t>
  </si>
  <si>
    <t>22811 H/s</t>
  </si>
  <si>
    <t>Time Taken</t>
  </si>
  <si>
    <t>AVERAGE</t>
  </si>
  <si>
    <t>SD</t>
  </si>
  <si>
    <t>27891.2 MH/s</t>
  </si>
  <si>
    <t>27957.6 MH/s</t>
  </si>
  <si>
    <t>27884.0 MH/s</t>
  </si>
  <si>
    <t>27943.0 MH/s</t>
  </si>
  <si>
    <t>27935.6 MH/s</t>
  </si>
  <si>
    <t>28002.5 MH/s</t>
  </si>
  <si>
    <t>27962.9 MH/s</t>
  </si>
  <si>
    <t>27982.3 MH/s</t>
  </si>
  <si>
    <t>27997.8 MH/s</t>
  </si>
  <si>
    <t>27929.4 MH/s</t>
  </si>
  <si>
    <t>29066.8 MH/s</t>
  </si>
  <si>
    <t>27500.0 MH/s</t>
  </si>
  <si>
    <t>27396.2 MH/s</t>
  </si>
  <si>
    <t>27626.9 MH/s</t>
  </si>
  <si>
    <t>27353.0 MH/s</t>
  </si>
  <si>
    <t>27555.4 MH/s</t>
  </si>
  <si>
    <t>27743.3 MH/s</t>
  </si>
  <si>
    <t>27458.0 MH/s</t>
  </si>
  <si>
    <t>27643.6 MH/s</t>
  </si>
  <si>
    <t>27624.0 MH/s</t>
  </si>
  <si>
    <t>28419.7 MH/s</t>
  </si>
  <si>
    <t>27747.9 MH/s</t>
  </si>
  <si>
    <t>27747.3 MH/s</t>
  </si>
  <si>
    <t>27831.5 MH/s</t>
  </si>
  <si>
    <t>27854.5 MH/s</t>
  </si>
  <si>
    <t>27850.4 MH/s</t>
  </si>
  <si>
    <t>27880.5 MH/s</t>
  </si>
  <si>
    <t>27857.7 MH/s</t>
  </si>
  <si>
    <t>27795.2 MH/s</t>
  </si>
  <si>
    <t>27785.0 MH/s</t>
  </si>
  <si>
    <t>28935.5 MH/s</t>
  </si>
  <si>
    <t>28382.7 MH/s</t>
  </si>
  <si>
    <t>28316.3 MH/s</t>
  </si>
  <si>
    <t>28421.0 MH/s</t>
  </si>
  <si>
    <t>28436.4 MH/s</t>
  </si>
  <si>
    <t>28360.3 MH/s</t>
  </si>
  <si>
    <t>28521.9 MH/s</t>
  </si>
  <si>
    <t>28374.1 MH/s</t>
  </si>
  <si>
    <t>28424.6 MH/s</t>
  </si>
  <si>
    <t>28345.5 MH/s</t>
  </si>
  <si>
    <t>114.3 GH/s</t>
  </si>
  <si>
    <t>111.6 GH/s</t>
  </si>
  <si>
    <t>111.3 GH/s</t>
  </si>
  <si>
    <t>112.1 GH/s</t>
  </si>
  <si>
    <t>10876.3 MH/s</t>
  </si>
  <si>
    <t>10641.9 MH/s</t>
  </si>
  <si>
    <t>10649.1 MH/s</t>
  </si>
  <si>
    <t>10664.6 MH/s</t>
  </si>
  <si>
    <t>10675.7 MH/s</t>
  </si>
  <si>
    <t>10702.2 MH/s</t>
  </si>
  <si>
    <t>10661.0 MH/s</t>
  </si>
  <si>
    <t>10673.8 MH/s</t>
  </si>
  <si>
    <t>10661.4 MH/s</t>
  </si>
  <si>
    <t>10661.5 MH/s</t>
  </si>
  <si>
    <t>11073.2 MH/s</t>
  </si>
  <si>
    <t>9988.2 MH/s</t>
  </si>
  <si>
    <t>9927.2 MH/s</t>
  </si>
  <si>
    <t>10058.1 MH/s</t>
  </si>
  <si>
    <t>10078.3 MH/s</t>
  </si>
  <si>
    <t>9994.0 MH/s</t>
  </si>
  <si>
    <t>9896.9 MH/s</t>
  </si>
  <si>
    <t>10101.8 MH/s</t>
  </si>
  <si>
    <t>10016.8 MH/s</t>
  </si>
  <si>
    <t>9942.8 MH/s</t>
  </si>
  <si>
    <t>10739.1 MH/s</t>
  </si>
  <si>
    <t>10554.5 MH/s</t>
  </si>
  <si>
    <t>10546.5 MH/s</t>
  </si>
  <si>
    <t>10563.0 MH/s</t>
  </si>
  <si>
    <t>10590.9 MH/s</t>
  </si>
  <si>
    <t>10631.2 MH/s</t>
  </si>
  <si>
    <t>10592.6 MH/s</t>
  </si>
  <si>
    <t>10553.7 MH/s</t>
  </si>
  <si>
    <t>10550.2 MH/s</t>
  </si>
  <si>
    <t>11007.9 MH/s</t>
  </si>
  <si>
    <t>10808.2 MH/s</t>
  </si>
  <si>
    <t>10820.7 MH/s</t>
  </si>
  <si>
    <t>10812.9 MH/s</t>
  </si>
  <si>
    <t>10819.9 MH/s</t>
  </si>
  <si>
    <t>10819.0 MH/s</t>
  </si>
  <si>
    <t>10822.2 MH/s</t>
  </si>
  <si>
    <t>10824.9 MH/s</t>
  </si>
  <si>
    <t>10820.9 MH/s</t>
  </si>
  <si>
    <t>10823.0 MH/s</t>
  </si>
  <si>
    <t>43696.5 MH/s</t>
  </si>
  <si>
    <t>41992.9 MH/s</t>
  </si>
  <si>
    <t>41943.5 MH/s</t>
  </si>
  <si>
    <t>42098.6 MH/s</t>
  </si>
  <si>
    <t>42164.8 MH/s</t>
  </si>
  <si>
    <t>42078.2 MH/s</t>
  </si>
  <si>
    <t>42011.2 MH/s</t>
  </si>
  <si>
    <t>42193.0 MH/s</t>
  </si>
  <si>
    <t>42052.9 MH/s</t>
  </si>
  <si>
    <t>41977.5 MH/s</t>
  </si>
  <si>
    <t>3988.3 MH/s</t>
  </si>
  <si>
    <t>3927.9 MH/s</t>
  </si>
  <si>
    <t>3905.8 MH/s</t>
  </si>
  <si>
    <t>3939.2 MH/s</t>
  </si>
  <si>
    <t>3941.9 MH/s</t>
  </si>
  <si>
    <t>3930.4 MH/s</t>
  </si>
  <si>
    <t>3928.1 MH/s</t>
  </si>
  <si>
    <t>3949.2 MH/s</t>
  </si>
  <si>
    <t>3934.0 MH/s</t>
  </si>
  <si>
    <t>3939.8 MH/s</t>
  </si>
  <si>
    <t>4057.7 MH/s</t>
  </si>
  <si>
    <t>3695.9 MH/s</t>
  </si>
  <si>
    <t>3724.3 MH/s</t>
  </si>
  <si>
    <t>3719.0 MH/s</t>
  </si>
  <si>
    <t>3655.1 MH/s</t>
  </si>
  <si>
    <t>3802.0 MH/s</t>
  </si>
  <si>
    <t>3751.7 MH/s</t>
  </si>
  <si>
    <t>3783.1 MH/s</t>
  </si>
  <si>
    <t>3754.3 MH/s</t>
  </si>
  <si>
    <t>3827.7 MH/s</t>
  </si>
  <si>
    <t>3960.6 MH/s</t>
  </si>
  <si>
    <t>3892.4 MH/s</t>
  </si>
  <si>
    <t>3896.9 MH/s</t>
  </si>
  <si>
    <t>3892.2 MH/s</t>
  </si>
  <si>
    <t>3900.5 MH/s</t>
  </si>
  <si>
    <t>3902.0 MH/s</t>
  </si>
  <si>
    <t>3904.6 MH/s</t>
  </si>
  <si>
    <t>3896.8 MH/s</t>
  </si>
  <si>
    <t>3903.3 MH/s</t>
  </si>
  <si>
    <t>3901.4 MH/s</t>
  </si>
  <si>
    <t>4049.3 MH/s</t>
  </si>
  <si>
    <t>4020.3 MH/s</t>
  </si>
  <si>
    <t>4021.1 MH/s</t>
  </si>
  <si>
    <t>4020.5 MH/s</t>
  </si>
  <si>
    <t>4020.4 MH/s</t>
  </si>
  <si>
    <t>4011.1 MH/s</t>
  </si>
  <si>
    <t>4015.4 MH/s</t>
  </si>
  <si>
    <t>4006.1 MH/s</t>
  </si>
  <si>
    <t>16055.9 MH/s</t>
  </si>
  <si>
    <t>15536.6 MH/s</t>
  </si>
  <si>
    <t>15548.1 MH/s</t>
  </si>
  <si>
    <t>15570.9 MH/s</t>
  </si>
  <si>
    <t>15518 MH/s</t>
  </si>
  <si>
    <t>15654.7 MH/s</t>
  </si>
  <si>
    <t>15605.6 MH/s</t>
  </si>
  <si>
    <t>15640.2 MH/s</t>
  </si>
  <si>
    <t>15607.0 MH/s</t>
  </si>
  <si>
    <t>15675.1 MH/s</t>
  </si>
  <si>
    <t>1324.7 MH/s</t>
  </si>
  <si>
    <t>1306.5 MH/s</t>
  </si>
  <si>
    <t>1316.5 MH/s</t>
  </si>
  <si>
    <t>1319.3 MH/s</t>
  </si>
  <si>
    <t>1320.8 MH/s</t>
  </si>
  <si>
    <t>1327.9 MH/s</t>
  </si>
  <si>
    <t>1317.1 MH/s</t>
  </si>
  <si>
    <t>1317.5 MH/s</t>
  </si>
  <si>
    <t>1327.6 MH/s</t>
  </si>
  <si>
    <t>1350.8 MH/s</t>
  </si>
  <si>
    <t>1205.8 MH/s</t>
  </si>
  <si>
    <t>1228.1 MH/s</t>
  </si>
  <si>
    <t>1236.6 MH/s</t>
  </si>
  <si>
    <t>1244.5 MH/s</t>
  </si>
  <si>
    <t>1239.0 MH/s</t>
  </si>
  <si>
    <t>1250.2 MH/s</t>
  </si>
  <si>
    <t>1241.8 MH/s</t>
  </si>
  <si>
    <t>1234.3 MH/s</t>
  </si>
  <si>
    <t>1319.1 MH/s</t>
  </si>
  <si>
    <t>1307.1 MH/s</t>
  </si>
  <si>
    <t>1308.2 MH/s</t>
  </si>
  <si>
    <t>1306.2 MH/s</t>
  </si>
  <si>
    <t>1307.6 MH/s</t>
  </si>
  <si>
    <t>1308.5 MH/s</t>
  </si>
  <si>
    <t>1307.2 MH/s</t>
  </si>
  <si>
    <t>1344.3 MH/s</t>
  </si>
  <si>
    <t>1334.2 MH/s</t>
  </si>
  <si>
    <t>1332.7 MH/s</t>
  </si>
  <si>
    <t>1332.4 MH/s</t>
  </si>
  <si>
    <t>1333.3 MH/s</t>
  </si>
  <si>
    <t>1333.4 MH/s</t>
  </si>
  <si>
    <t>1329.8 MH/s</t>
  </si>
  <si>
    <t>1327.0 MH/s</t>
  </si>
  <si>
    <t>1330.9 MH/s</t>
  </si>
  <si>
    <t>5339.0 MH/s</t>
  </si>
  <si>
    <t>5150.9 MH/s</t>
  </si>
  <si>
    <t>5185.6 MH/s</t>
  </si>
  <si>
    <t>5195.3 MH/s</t>
  </si>
  <si>
    <t>5184.1 MH/s</t>
  </si>
  <si>
    <t>5211.9 MH/s</t>
  </si>
  <si>
    <t>5196.3 MH/s</t>
  </si>
  <si>
    <t>5205.1 MH/s</t>
  </si>
  <si>
    <t>5194.7 MH/s</t>
  </si>
  <si>
    <t>5200.0 MH/s</t>
  </si>
  <si>
    <t>509.9 kH/s</t>
  </si>
  <si>
    <t>505.0 kH/s</t>
  </si>
  <si>
    <t>505.4 kH/s</t>
  </si>
  <si>
    <t>509.2 kH/s</t>
  </si>
  <si>
    <t>509.5 kH/s</t>
  </si>
  <si>
    <t>506.9 kH/s</t>
  </si>
  <si>
    <t>508.7 kH/s</t>
  </si>
  <si>
    <t>509.1 kH/s</t>
  </si>
  <si>
    <t>508.0 kH/s</t>
  </si>
  <si>
    <t>522.5 kH/s</t>
  </si>
  <si>
    <t>507.0 kH/s</t>
  </si>
  <si>
    <t>507.2 kH/s</t>
  </si>
  <si>
    <t>512.7 kH/s</t>
  </si>
  <si>
    <t>512.0 kH/s</t>
  </si>
  <si>
    <t>516.2 kH/s</t>
  </si>
  <si>
    <t>513.7 kH/s</t>
  </si>
  <si>
    <t>517.5 kH/s</t>
  </si>
  <si>
    <t>509.3 kH/s</t>
  </si>
  <si>
    <t>503.8 kH/s</t>
  </si>
  <si>
    <t>505.9 kH/s</t>
  </si>
  <si>
    <t>504.4 kH/s</t>
  </si>
  <si>
    <t>505.3 kH/s</t>
  </si>
  <si>
    <t>506.3 kH/s</t>
  </si>
  <si>
    <t>518.7 kH/s</t>
  </si>
  <si>
    <t>518.2 kH/s</t>
  </si>
  <si>
    <t>514.4 kH/s</t>
  </si>
  <si>
    <t>514.3 kH/s</t>
  </si>
  <si>
    <t>514.5 kH/s</t>
  </si>
  <si>
    <t>518.3 kH/s</t>
  </si>
  <si>
    <t>2060.4 kH/s</t>
  </si>
  <si>
    <t>2034.1 kH/s</t>
  </si>
  <si>
    <t>2032.4 kH/s</t>
  </si>
  <si>
    <t>2042.4 kH/s</t>
  </si>
  <si>
    <t>2040.4 kH/s</t>
  </si>
  <si>
    <t>2039.7 kH/s</t>
  </si>
  <si>
    <t>2044.7 kH/s</t>
  </si>
  <si>
    <t>2042.7 kH/s</t>
  </si>
  <si>
    <t>2049.3 kH/s</t>
  </si>
  <si>
    <t>2037.8 kH/s</t>
  </si>
  <si>
    <t>47515.6 MH/s</t>
  </si>
  <si>
    <t>46877.4 MH/s</t>
  </si>
  <si>
    <t>47004.5 MH/s</t>
  </si>
  <si>
    <t>47170.1 MH/s</t>
  </si>
  <si>
    <t>47342.0 MH/s</t>
  </si>
  <si>
    <t>47233.7 MH/s</t>
  </si>
  <si>
    <t>47327.4 MH/s</t>
  </si>
  <si>
    <t>47253.5 MH/s</t>
  </si>
  <si>
    <t>46961.0 MH/s</t>
  </si>
  <si>
    <t>47109.4 MH/s</t>
  </si>
  <si>
    <t>48521.9 MH/s</t>
  </si>
  <si>
    <t>44999.7 MH/s</t>
  </si>
  <si>
    <t>46012.9 MH/s</t>
  </si>
  <si>
    <t>46159.1 MH/s</t>
  </si>
  <si>
    <t>45749.9 MH/s</t>
  </si>
  <si>
    <t>45081.3 MH/s</t>
  </si>
  <si>
    <t>46189.1 MH/s</t>
  </si>
  <si>
    <t>45524.1 MH/s</t>
  </si>
  <si>
    <t>45704.3 MH/s</t>
  </si>
  <si>
    <t>45600.8 MH/s</t>
  </si>
  <si>
    <t>47314.7 MH/s</t>
  </si>
  <si>
    <t>46917.4 MH/s</t>
  </si>
  <si>
    <t>46959.9 MH/s</t>
  </si>
  <si>
    <t>46955.7 MH/s</t>
  </si>
  <si>
    <t>46833.5 MH/s</t>
  </si>
  <si>
    <t>46975.9 MH/s</t>
  </si>
  <si>
    <t>46971.2 MH/s</t>
  </si>
  <si>
    <t>46849.4 MH/s</t>
  </si>
  <si>
    <t>47056.3 MH/s</t>
  </si>
  <si>
    <t>47088.2 MH/s</t>
  </si>
  <si>
    <t>48408.9 MH/s</t>
  </si>
  <si>
    <t>48359.8 MH/s</t>
  </si>
  <si>
    <t>48290.0 MH/s</t>
  </si>
  <si>
    <t>48316.1 MH/s</t>
  </si>
  <si>
    <t>48320.4 MH/s</t>
  </si>
  <si>
    <t>48328.0 MH/s</t>
  </si>
  <si>
    <t>48305.8 MH/s</t>
  </si>
  <si>
    <t>48008.2 MH/s</t>
  </si>
  <si>
    <t>48381.6 MH/s</t>
  </si>
  <si>
    <t>48023.1 MH/s</t>
  </si>
  <si>
    <t>191.8 GH/s</t>
  </si>
  <si>
    <t>187.2 GH/s</t>
  </si>
  <si>
    <t>188.3 GH/s</t>
  </si>
  <si>
    <t>188.6 GH/s</t>
  </si>
  <si>
    <t>188.2 GH</t>
  </si>
  <si>
    <t>188.8 GH/s</t>
  </si>
  <si>
    <t>188.1 GH/s</t>
  </si>
  <si>
    <t>187.8 GH/s</t>
  </si>
  <si>
    <t>27936.8 MH/s</t>
  </si>
  <si>
    <t>27809.5 MH/s</t>
  </si>
  <si>
    <t>27668.8 MH/s</t>
  </si>
  <si>
    <t>27849.5 MH/s</t>
  </si>
  <si>
    <t>27841.9 MH/s</t>
  </si>
  <si>
    <t>27771.8 MH/s</t>
  </si>
  <si>
    <t>27827.9 MH/s</t>
  </si>
  <si>
    <t>27792.8 MH/s</t>
  </si>
  <si>
    <t>27742.2 MH/s</t>
  </si>
  <si>
    <t>27788.9 MH/s</t>
  </si>
  <si>
    <t>28236.2 MH/s</t>
  </si>
  <si>
    <t>25819.1 MH/s</t>
  </si>
  <si>
    <t>26248.4 MH/s</t>
  </si>
  <si>
    <t>26047.5 MH/s</t>
  </si>
  <si>
    <t>26127.5 MH/s</t>
  </si>
  <si>
    <t>26069.0 MH/s</t>
  </si>
  <si>
    <t>26021.0 MH/s</t>
  </si>
  <si>
    <t>25891.2 MH/s</t>
  </si>
  <si>
    <t>26063.9 MH/s</t>
  </si>
  <si>
    <t>26157.2 MH/s</t>
  </si>
  <si>
    <t>27656.2 MH/s</t>
  </si>
  <si>
    <t>27461.5 MH/s</t>
  </si>
  <si>
    <t>27508.6 MH/s</t>
  </si>
  <si>
    <t>27485.5 MH/s</t>
  </si>
  <si>
    <t>27471.2 MH/s</t>
  </si>
  <si>
    <t>27472.1 MH/s</t>
  </si>
  <si>
    <t>27482.7 MH/s</t>
  </si>
  <si>
    <t>27477.9 MH/s</t>
  </si>
  <si>
    <t>27501.8 MH/s</t>
  </si>
  <si>
    <t>27496.8 MH/s</t>
  </si>
  <si>
    <t>28001.8 MH/s</t>
  </si>
  <si>
    <t>27949.9 MH/s</t>
  </si>
  <si>
    <t>27947.0 MH/s</t>
  </si>
  <si>
    <t>27939.4 MH/s</t>
  </si>
  <si>
    <t>27948.4 MH/s</t>
  </si>
  <si>
    <t>27929.0 MH/s</t>
  </si>
  <si>
    <t>28056.3 MH/s</t>
  </si>
  <si>
    <t>27929.6 MH/s</t>
  </si>
  <si>
    <t>109.1 GH/s</t>
  </si>
  <si>
    <t>28625.5 MH/s</t>
  </si>
  <si>
    <t>28571.3 MH/s</t>
  </si>
  <si>
    <t>28473.8 MH/s</t>
  </si>
  <si>
    <t>28591.1 MH/s</t>
  </si>
  <si>
    <t>28542.0 MH/s</t>
  </si>
  <si>
    <t>28573.5 MH/s</t>
  </si>
  <si>
    <t>28637.7 MH/s</t>
  </si>
  <si>
    <t>28419.8 MH/s</t>
  </si>
  <si>
    <t>28422.2 MH/s</t>
  </si>
  <si>
    <t>28611.4 MH/s</t>
  </si>
  <si>
    <t>28419.1 MH/s</t>
  </si>
  <si>
    <t>26428.7 MH/s</t>
  </si>
  <si>
    <t>26617.0 MH/s</t>
  </si>
  <si>
    <t>27175.8 MH/s</t>
  </si>
  <si>
    <t>27056.5 MH/s</t>
  </si>
  <si>
    <t>26764.8 MH/s</t>
  </si>
  <si>
    <t>26993.5 MH/s</t>
  </si>
  <si>
    <t>27186.9 MH/s</t>
  </si>
  <si>
    <t>27527.1 MH/s</t>
  </si>
  <si>
    <t>27195.7 MH/s</t>
  </si>
  <si>
    <t>28324.0 MH/s</t>
  </si>
  <si>
    <t>28288.1 MH/s</t>
  </si>
  <si>
    <t>28284.5 MH/s</t>
  </si>
  <si>
    <t>28267.2 MH/s</t>
  </si>
  <si>
    <t>28288.9 MH/s</t>
  </si>
  <si>
    <t>28272.6 MH/s</t>
  </si>
  <si>
    <t>28270.1 MH/s</t>
  </si>
  <si>
    <t>28276.5 MH/s</t>
  </si>
  <si>
    <t>28294.9 MH/s</t>
  </si>
  <si>
    <t>28289.3 MH/s</t>
  </si>
  <si>
    <t>28966.0 MH/s</t>
  </si>
  <si>
    <t>29084.5 MH/s</t>
  </si>
  <si>
    <t>28951.6 MH/s</t>
  </si>
  <si>
    <t>28988.2 MH/s</t>
  </si>
  <si>
    <t>28959.8 MH/s</t>
  </si>
  <si>
    <t>28973.1 MH/s</t>
  </si>
  <si>
    <t>28951.1 MH/s</t>
  </si>
  <si>
    <t>28907.7 MH/s</t>
  </si>
  <si>
    <t>29222.8 MH/s</t>
  </si>
  <si>
    <t>28913.7 MH/s</t>
  </si>
  <si>
    <t>112.4 GH/s</t>
  </si>
  <si>
    <t>113.0 GH/s</t>
  </si>
  <si>
    <t>112.8 GH/s</t>
  </si>
  <si>
    <t>112.9 GH/s</t>
  </si>
  <si>
    <t>2175.3 MH/s</t>
  </si>
  <si>
    <t>2151.2 MH/s</t>
  </si>
  <si>
    <t>2151.1 MH/s</t>
  </si>
  <si>
    <t>2162.5 MH/s</t>
  </si>
  <si>
    <t>2162.0 MH/s</t>
  </si>
  <si>
    <t>2158.0 MH/s</t>
  </si>
  <si>
    <t>2163.8 MH/s</t>
  </si>
  <si>
    <t>2156.9 MH/s</t>
  </si>
  <si>
    <t>2158.1 MH/s</t>
  </si>
  <si>
    <t>2153.9 MH/s</t>
  </si>
  <si>
    <t>2107.8 MH/s</t>
  </si>
  <si>
    <t>2031.7 MH/s</t>
  </si>
  <si>
    <t>2001.0 MH/s</t>
  </si>
  <si>
    <t>2018.0 MH/s</t>
  </si>
  <si>
    <t>2032.8 MH/s</t>
  </si>
  <si>
    <t>2024.4 MH/s</t>
  </si>
  <si>
    <t>2030.9 MH/s</t>
  </si>
  <si>
    <t>2027.1 MH/s</t>
  </si>
  <si>
    <t>2046.0 MH/s</t>
  </si>
  <si>
    <t>2035.0 MH/s</t>
  </si>
  <si>
    <t>2146.5 MH/s</t>
  </si>
  <si>
    <t>2144.2 MH/s</t>
  </si>
  <si>
    <t>2144.6 MH/s</t>
  </si>
  <si>
    <t>2143.9 MH/s</t>
  </si>
  <si>
    <t>2143.8 MH/s</t>
  </si>
  <si>
    <t>2143.0 MH/s</t>
  </si>
  <si>
    <t>2143.7 MH/s</t>
  </si>
  <si>
    <t>2143.2 MH/s</t>
  </si>
  <si>
    <t>2200.5 MH/s</t>
  </si>
  <si>
    <t>2199.4 MH/s</t>
  </si>
  <si>
    <t>2197.5 MH/s</t>
  </si>
  <si>
    <t>2199.0 MH/s</t>
  </si>
  <si>
    <t>2199.7 MH/s</t>
  </si>
  <si>
    <t>2198.6 MH/s</t>
  </si>
  <si>
    <t>2200.3 MH/s</t>
  </si>
  <si>
    <t>2205.2 MH/s</t>
  </si>
  <si>
    <t>8630.1 MH/s</t>
  </si>
  <si>
    <t>8526.6 MH/s</t>
  </si>
  <si>
    <t>8494.2 MH/s</t>
  </si>
  <si>
    <t>8523.4 MH/s</t>
  </si>
  <si>
    <t>8538.3 MH/s</t>
  </si>
  <si>
    <t>8524.0 MH/s</t>
  </si>
  <si>
    <t>8538.7 MH/s</t>
  </si>
  <si>
    <t>8527.7 MH/s</t>
  </si>
  <si>
    <t>8553.4 MH/s</t>
  </si>
  <si>
    <t>8531.7 MH/s</t>
  </si>
  <si>
    <t>1209.0 MH/s</t>
  </si>
  <si>
    <t>1198.3 MH/s</t>
  </si>
  <si>
    <t>1197.2 MH/s</t>
  </si>
  <si>
    <t>1200.7 MH/s</t>
  </si>
  <si>
    <t>1202.2 MH/s</t>
  </si>
  <si>
    <t>1202.5 MH/s</t>
  </si>
  <si>
    <t>1200.0 MH/s</t>
  </si>
  <si>
    <t>1198.1 MH/s</t>
  </si>
  <si>
    <t>1197.4 MH/s</t>
  </si>
  <si>
    <t>1199.4 MH/s</t>
  </si>
  <si>
    <t>1191.5 MH/s</t>
  </si>
  <si>
    <t>1188.0 MH/s</t>
  </si>
  <si>
    <t>1176.1 MH/s</t>
  </si>
  <si>
    <t>1171.4 MH/s</t>
  </si>
  <si>
    <t>1111.7 MH/s</t>
  </si>
  <si>
    <t>1144.6 MH/s</t>
  </si>
  <si>
    <t>1138.9 MH/s</t>
  </si>
  <si>
    <t>1135.1 MH/s</t>
  </si>
  <si>
    <t>1156.0 MH/s</t>
  </si>
  <si>
    <t>1143.1 MH/s</t>
  </si>
  <si>
    <t>1189.4 MH/s</t>
  </si>
  <si>
    <t>1188.6 MH/s</t>
  </si>
  <si>
    <t>1188.7 MH/s</t>
  </si>
  <si>
    <t>1185.8 MH/s</t>
  </si>
  <si>
    <t>1188.9 MH/s</t>
  </si>
  <si>
    <t>1188.8 MH/s</t>
  </si>
  <si>
    <t>1189.1 MH/s</t>
  </si>
  <si>
    <t>1187.3 MH/s</t>
  </si>
  <si>
    <t>1188.3 MH/s</t>
  </si>
  <si>
    <t>1187.0 MH/s</t>
  </si>
  <si>
    <t>1210.4 MH/s</t>
  </si>
  <si>
    <t>1212.4 MH/s</t>
  </si>
  <si>
    <t>1210.5 MH/s</t>
  </si>
  <si>
    <t>1213.2 MH/s</t>
  </si>
  <si>
    <t>1214.3 MH/s</t>
  </si>
  <si>
    <t>1214.2 MH/s</t>
  </si>
  <si>
    <t>1210.0 MH/s</t>
  </si>
  <si>
    <t>1211.8 MH/s</t>
  </si>
  <si>
    <t>4800.3 MH/s</t>
  </si>
  <si>
    <t>4787.4 MH/s</t>
  </si>
  <si>
    <t>4774.4 MH/s</t>
  </si>
  <si>
    <t>4768.4 MH/s</t>
  </si>
  <si>
    <t>4716.0 MH/s</t>
  </si>
  <si>
    <t>4750.2 MH/s</t>
  </si>
  <si>
    <t>4742.2 MH/s</t>
  </si>
  <si>
    <t>4732.9 MH/s</t>
  </si>
  <si>
    <t>4751.6 MH/s</t>
  </si>
  <si>
    <t>4741.3 MH/s</t>
  </si>
  <si>
    <t>11014.2 kH/s</t>
  </si>
  <si>
    <t>11272.6 kH/s</t>
  </si>
  <si>
    <t>11015.6 kH/s</t>
  </si>
  <si>
    <t>11227.8 kH/s</t>
  </si>
  <si>
    <t>11279.1 kH/s</t>
  </si>
  <si>
    <t>11051.6 kH/s</t>
  </si>
  <si>
    <t>11019.8 kH/s</t>
  </si>
  <si>
    <t>11177.3 kH/s</t>
  </si>
  <si>
    <t>10977.2 kH/s</t>
  </si>
  <si>
    <t>11209.6 kH/s</t>
  </si>
  <si>
    <t>11368.1 kH/s</t>
  </si>
  <si>
    <t>11374.4 kH/s</t>
  </si>
  <si>
    <t>11128.8 kH/s</t>
  </si>
  <si>
    <t>11411.7 kH/s</t>
  </si>
  <si>
    <t>11383.3 kH/s</t>
  </si>
  <si>
    <t>11202.2 kH/s</t>
  </si>
  <si>
    <t>11429.4 kH/s</t>
  </si>
  <si>
    <t>11367.9 kH/s</t>
  </si>
  <si>
    <t>11365.6 kH/s</t>
  </si>
  <si>
    <t>11406.7 kH/s</t>
  </si>
  <si>
    <t>11006.6 kH/s</t>
  </si>
  <si>
    <t>11187.0 kH/s</t>
  </si>
  <si>
    <t>10988.6 kH/s</t>
  </si>
  <si>
    <t>11234.9 kH/s</t>
  </si>
  <si>
    <t>11026.2 kH/s</t>
  </si>
  <si>
    <t>11236.1 kH/s</t>
  </si>
  <si>
    <t>10991.7 kH/s</t>
  </si>
  <si>
    <t>11024.1 kH/s</t>
  </si>
  <si>
    <t>11062.7 kH/s</t>
  </si>
  <si>
    <t>11043.0 kH/s</t>
  </si>
  <si>
    <t>11474.3 kH/s</t>
  </si>
  <si>
    <t>11271.8 kH/s</t>
  </si>
  <si>
    <t>11241.1 kH/s</t>
  </si>
  <si>
    <t>11245.8 kH/s</t>
  </si>
  <si>
    <t>11186.8 kH/s</t>
  </si>
  <si>
    <t>11182.6 kH/s</t>
  </si>
  <si>
    <t>11191.1 kH/s</t>
  </si>
  <si>
    <t>11372.2 kH/s</t>
  </si>
  <si>
    <t>11258.1 kH/s</t>
  </si>
  <si>
    <t>11208.4 kH/s</t>
  </si>
  <si>
    <t>44863.3 kH/s</t>
  </si>
  <si>
    <t>45105.8 kH/s</t>
  </si>
  <si>
    <t>44374.2 kH/s</t>
  </si>
  <si>
    <t>45120.2 kH/s</t>
  </si>
  <si>
    <t>44875.4 kH/s</t>
  </si>
  <si>
    <t>44672.5 kH/s</t>
  </si>
  <si>
    <t>44631.9 kH/s</t>
  </si>
  <si>
    <t>44941.5 kH/s</t>
  </si>
  <si>
    <t>44663.6 kH/s</t>
  </si>
  <si>
    <t>44867.6 kH/s</t>
  </si>
  <si>
    <t>20673 H/s</t>
  </si>
  <si>
    <t>20605 H/s</t>
  </si>
  <si>
    <t>20240 H/s</t>
  </si>
  <si>
    <t>20366 H/s</t>
  </si>
  <si>
    <t>20302 H/s</t>
  </si>
  <si>
    <t>20869 H/s</t>
  </si>
  <si>
    <t>20833 H/s</t>
  </si>
  <si>
    <t>19742 H/s</t>
  </si>
  <si>
    <t>20617 H/s</t>
  </si>
  <si>
    <t>20782 H/s</t>
  </si>
  <si>
    <t>21059 H/s</t>
  </si>
  <si>
    <t>21058 H/s</t>
  </si>
  <si>
    <t>21067 H/s</t>
  </si>
  <si>
    <t>21056 H/s</t>
  </si>
  <si>
    <t>21053 H/s</t>
  </si>
  <si>
    <t>21061 H/s</t>
  </si>
  <si>
    <t>20779 H/s</t>
  </si>
  <si>
    <t>20582 H/s</t>
  </si>
  <si>
    <t>20566 H/s</t>
  </si>
  <si>
    <t>20608 H/s</t>
  </si>
  <si>
    <t>20580 H/s</t>
  </si>
  <si>
    <t>20607 H/s</t>
  </si>
  <si>
    <t>20600 H/s</t>
  </si>
  <si>
    <t>20326 H/s</t>
  </si>
  <si>
    <t>20596 H/s</t>
  </si>
  <si>
    <t>20315 H/s</t>
  </si>
  <si>
    <t>21168 H/s</t>
  </si>
  <si>
    <t>21484 H/s</t>
  </si>
  <si>
    <t>21454 H/s</t>
  </si>
  <si>
    <t>21172 H/s</t>
  </si>
  <si>
    <t>21457 H/s</t>
  </si>
  <si>
    <t>21544 H/s</t>
  </si>
  <si>
    <t>21465 H/s</t>
  </si>
  <si>
    <t>21254 H/s</t>
  </si>
  <si>
    <t>21041 H/s</t>
  </si>
  <si>
    <t>21581 H/s</t>
  </si>
  <si>
    <t>83205 H/s</t>
  </si>
  <si>
    <t>83450 H/s</t>
  </si>
  <si>
    <t>83318 H/s</t>
  </si>
  <si>
    <t>83213 H/s</t>
  </si>
  <si>
    <t>83396 H/s</t>
  </si>
  <si>
    <t>84078 H/s</t>
  </si>
  <si>
    <t>83952 H/s</t>
  </si>
  <si>
    <t>82384 H/s</t>
  </si>
  <si>
    <t>83033 H/s</t>
  </si>
  <si>
    <t>83713 H/s</t>
  </si>
  <si>
    <t>191.1 kH/s</t>
  </si>
  <si>
    <t>192.5 kH/s</t>
  </si>
  <si>
    <t>191.6 kH/s</t>
  </si>
  <si>
    <t>192.6 kH/s</t>
  </si>
  <si>
    <t>190.9 kH/s</t>
  </si>
  <si>
    <t>193.7 kH/s</t>
  </si>
  <si>
    <t>193.9 kH/s</t>
  </si>
  <si>
    <t>193.8 kH/s</t>
  </si>
  <si>
    <t>192.8 kH/s</t>
  </si>
  <si>
    <t>190.3 kH/s</t>
  </si>
  <si>
    <t>189.9 kH/s</t>
  </si>
  <si>
    <t>195.2 kH/s</t>
  </si>
  <si>
    <t>196.5 kH/s</t>
  </si>
  <si>
    <t>196.2 kH/s</t>
  </si>
  <si>
    <t>768.9 kH/s</t>
  </si>
  <si>
    <t>769.9 kH/s</t>
  </si>
  <si>
    <t>771.1 kH/s</t>
  </si>
  <si>
    <t>773.0 kH/s</t>
  </si>
  <si>
    <t>772.7 kH/s</t>
  </si>
  <si>
    <t>770.9 kH/s</t>
  </si>
  <si>
    <t>771.4 kH/s</t>
  </si>
  <si>
    <t>771.9 kH/s</t>
  </si>
  <si>
    <t>770.0 kH/s</t>
  </si>
  <si>
    <t>413.3 MH/s</t>
  </si>
  <si>
    <t>412.3 MH/s</t>
  </si>
  <si>
    <t>412.7 MH/s</t>
  </si>
  <si>
    <t>411.6 MH/s</t>
  </si>
  <si>
    <t>415.2 MH/s</t>
  </si>
  <si>
    <t>416.7 MH/s</t>
  </si>
  <si>
    <t>415.8 MH/s</t>
  </si>
  <si>
    <t>416.0 MH/s</t>
  </si>
  <si>
    <t>418.4 MH/s</t>
  </si>
  <si>
    <t>416.2 MH/s</t>
  </si>
  <si>
    <t>416.6 MH/s</t>
  </si>
  <si>
    <t>415.6 MH/s</t>
  </si>
  <si>
    <t>416.3 MH/s</t>
  </si>
  <si>
    <t>415.9 MH/s</t>
  </si>
  <si>
    <t>409.9 MH/s</t>
  </si>
  <si>
    <t>409.6 MH/s</t>
  </si>
  <si>
    <t>408.6 MH/s</t>
  </si>
  <si>
    <t>408.8 MH/s</t>
  </si>
  <si>
    <t>422.5 MH/s</t>
  </si>
  <si>
    <t>427.3 MH/s</t>
  </si>
  <si>
    <t>428.1 MH/s</t>
  </si>
  <si>
    <t>427.4 MH/s</t>
  </si>
  <si>
    <t>427.8 MH/s</t>
  </si>
  <si>
    <t>427.0 MH/s</t>
  </si>
  <si>
    <t>426.2 MH/s</t>
  </si>
  <si>
    <t>427.1 MH/s</t>
  </si>
  <si>
    <t>427.5 MH/s</t>
  </si>
  <si>
    <t>1663.0 MH/s</t>
  </si>
  <si>
    <t>1658.9 MH/s</t>
  </si>
  <si>
    <t>1661.2 MH/s</t>
  </si>
  <si>
    <t>1667.5 MH/s</t>
  </si>
  <si>
    <t>1665.1 MH/s</t>
  </si>
  <si>
    <t>1663.3 MH/s</t>
  </si>
  <si>
    <t>1662.3 MH/s</t>
  </si>
  <si>
    <t>1664.1 MH/s</t>
  </si>
  <si>
    <t>1663.2 MH/s</t>
  </si>
  <si>
    <t>1669.6 MH/s</t>
  </si>
  <si>
    <t>407.9 MH/s</t>
  </si>
  <si>
    <t>411.1 MH/s</t>
  </si>
  <si>
    <t>412.6 MH/s</t>
  </si>
  <si>
    <t>412.1 MH/s</t>
  </si>
  <si>
    <t>414.5 MH/s</t>
  </si>
  <si>
    <t>416.1 MH/s</t>
  </si>
  <si>
    <t>415.1 MH/s</t>
  </si>
  <si>
    <t>415.0 MH/s</t>
  </si>
  <si>
    <t>414.6 MH/s</t>
  </si>
  <si>
    <t>415.5 MH/s</t>
  </si>
  <si>
    <t>407.5 MH/s</t>
  </si>
  <si>
    <t>407.8 MH/s</t>
  </si>
  <si>
    <t>409.5 MH/s</t>
  </si>
  <si>
    <t>426.4 MH/s</t>
  </si>
  <si>
    <t>425.1 MH/s</t>
  </si>
  <si>
    <t>426.8 MH/s</t>
  </si>
  <si>
    <t>426.3 MH/s</t>
  </si>
  <si>
    <t>1658.0 MH/s</t>
  </si>
  <si>
    <t>1657.7 MH/s</t>
  </si>
  <si>
    <t>1660.3 MH/s</t>
  </si>
  <si>
    <t>1659.4 MH/s</t>
  </si>
  <si>
    <t>1657.8 MH/s</t>
  </si>
  <si>
    <t>1661.6 MH/s</t>
  </si>
  <si>
    <t>1659.8 MH/s</t>
  </si>
  <si>
    <t>1661.7 MH/s</t>
  </si>
  <si>
    <t>1662.9 MH/s</t>
  </si>
  <si>
    <t>1663.1 MH/s</t>
  </si>
  <si>
    <t>92334 H/s</t>
  </si>
  <si>
    <t>92290 H/s</t>
  </si>
  <si>
    <t>92058 H/s</t>
  </si>
  <si>
    <t>92415 H/s</t>
  </si>
  <si>
    <t>92329 H/s</t>
  </si>
  <si>
    <t>92330 H/s</t>
  </si>
  <si>
    <t>92400 H/s</t>
  </si>
  <si>
    <t>92656 H/s</t>
  </si>
  <si>
    <t>92106 H/s</t>
  </si>
  <si>
    <t>92969 H/s</t>
  </si>
  <si>
    <t>94149 H/s</t>
  </si>
  <si>
    <t>89512 H/s</t>
  </si>
  <si>
    <t>91013 H/s</t>
  </si>
  <si>
    <t>90485 H/s</t>
  </si>
  <si>
    <t>90600 H/s</t>
  </si>
  <si>
    <t>90881 H/s</t>
  </si>
  <si>
    <t>90777 H/s</t>
  </si>
  <si>
    <t>91586 H/s</t>
  </si>
  <si>
    <t>92686 H/s</t>
  </si>
  <si>
    <t>92928 H/s</t>
  </si>
  <si>
    <t>92150 H/s</t>
  </si>
  <si>
    <t>92128 H/s</t>
  </si>
  <si>
    <t>92095 H/s</t>
  </si>
  <si>
    <t>92108 H/s</t>
  </si>
  <si>
    <t>92048 H/s</t>
  </si>
  <si>
    <t>92098 H/s</t>
  </si>
  <si>
    <t>92065 H/s</t>
  </si>
  <si>
    <t>92093 H/s</t>
  </si>
  <si>
    <t>92172 H/s</t>
  </si>
  <si>
    <t>94377 H/s</t>
  </si>
  <si>
    <t>94341 H/s</t>
  </si>
  <si>
    <t>94055 H/s</t>
  </si>
  <si>
    <t>94350 H/s</t>
  </si>
  <si>
    <t>94301 H/s</t>
  </si>
  <si>
    <t>94337 H/s</t>
  </si>
  <si>
    <t>94375 H/s</t>
  </si>
  <si>
    <t>94358 H/s</t>
  </si>
  <si>
    <t>94461 H/s</t>
  </si>
  <si>
    <t>94413 H/s</t>
  </si>
  <si>
    <t>373.0 kH/s</t>
  </si>
  <si>
    <t>368.3 kH/s</t>
  </si>
  <si>
    <t>369.2 kH/s</t>
  </si>
  <si>
    <t>369.4 kH/s</t>
  </si>
  <si>
    <t>369.3 kH/s</t>
  </si>
  <si>
    <t>369.6 kH/s</t>
  </si>
  <si>
    <t>370.7 kH/s</t>
  </si>
  <si>
    <t>371.4 kH/s</t>
  </si>
  <si>
    <t>372.4 kH/s</t>
  </si>
  <si>
    <t>54379 H/s</t>
  </si>
  <si>
    <t>54398 H/s</t>
  </si>
  <si>
    <t>54944 H/s</t>
  </si>
  <si>
    <t>54896 H/s</t>
  </si>
  <si>
    <t>54936 H/s</t>
  </si>
  <si>
    <t>55010 H/s</t>
  </si>
  <si>
    <t>54597 H/s</t>
  </si>
  <si>
    <t>54910 H/s</t>
  </si>
  <si>
    <t>54609 H/s</t>
  </si>
  <si>
    <t>55096 H/s</t>
  </si>
  <si>
    <t>55122 H/s</t>
  </si>
  <si>
    <t>55115 H/s</t>
  </si>
  <si>
    <t>54868 H/s</t>
  </si>
  <si>
    <t>54897 H/s</t>
  </si>
  <si>
    <t>54873 H/s</t>
  </si>
  <si>
    <t>54869 H/s</t>
  </si>
  <si>
    <t>53868 H/s</t>
  </si>
  <si>
    <t>53829 H/s</t>
  </si>
  <si>
    <t>54330 H/s</t>
  </si>
  <si>
    <t>53872 H/s</t>
  </si>
  <si>
    <t>53892 H/s</t>
  </si>
  <si>
    <t>53912 H/s</t>
  </si>
  <si>
    <t>53911 H/s</t>
  </si>
  <si>
    <t>53832 H/s</t>
  </si>
  <si>
    <t>54368 H/s</t>
  </si>
  <si>
    <t>54349 H/s</t>
  </si>
  <si>
    <t>56463 H/s</t>
  </si>
  <si>
    <t>56445 H/s</t>
  </si>
  <si>
    <t>56421 H/s</t>
  </si>
  <si>
    <t>56499 H/s</t>
  </si>
  <si>
    <t>56504 H/s</t>
  </si>
  <si>
    <t>56585 H/s</t>
  </si>
  <si>
    <t>56491 H/s</t>
  </si>
  <si>
    <t>56267 H/s</t>
  </si>
  <si>
    <t>56426 H/s</t>
  </si>
  <si>
    <t>56698 H/s</t>
  </si>
  <si>
    <t>220.8 kH/s</t>
  </si>
  <si>
    <t>220.2 kH/s</t>
  </si>
  <si>
    <t>16547 H/s</t>
  </si>
  <si>
    <t>16500 H/s</t>
  </si>
  <si>
    <t>16506 H/s</t>
  </si>
  <si>
    <t>16542 H/s</t>
  </si>
  <si>
    <t>16523 H/s</t>
  </si>
  <si>
    <t>16488 H/s</t>
  </si>
  <si>
    <t>16391 H/s</t>
  </si>
  <si>
    <t>16896 H/s</t>
  </si>
  <si>
    <t>16841 H/s</t>
  </si>
  <si>
    <t>16885 H/s</t>
  </si>
  <si>
    <t>16879 H/s</t>
  </si>
  <si>
    <t>16811 H/s</t>
  </si>
  <si>
    <t>16824 H/s</t>
  </si>
  <si>
    <t>16814 H/s</t>
  </si>
  <si>
    <t>16886 H/s</t>
  </si>
  <si>
    <t>16440 H/s</t>
  </si>
  <si>
    <t>16384 H/s</t>
  </si>
  <si>
    <t>16401 H/s</t>
  </si>
  <si>
    <t>16450 H/s</t>
  </si>
  <si>
    <t>16452 H/s</t>
  </si>
  <si>
    <t>16386 H/s</t>
  </si>
  <si>
    <t>16395 H/s</t>
  </si>
  <si>
    <t>16398 H/s</t>
  </si>
  <si>
    <t>16458 H/s</t>
  </si>
  <si>
    <t>16435 H/s</t>
  </si>
  <si>
    <t>16837 H/s</t>
  </si>
  <si>
    <t>16771 H/s</t>
  </si>
  <si>
    <t>16792 H/s</t>
  </si>
  <si>
    <t>16887 H/s</t>
  </si>
  <si>
    <t>16888 H/s</t>
  </si>
  <si>
    <t>16830 H/s</t>
  </si>
  <si>
    <t>16758 H/s</t>
  </si>
  <si>
    <t>16861 H/s</t>
  </si>
  <si>
    <t>16892 H/s</t>
  </si>
  <si>
    <t>66720 H/s</t>
  </si>
  <si>
    <t>66495 H/s</t>
  </si>
  <si>
    <t>66539 H/s</t>
  </si>
  <si>
    <t>66795 H/s</t>
  </si>
  <si>
    <t>66761 H/s</t>
  </si>
  <si>
    <t>66550 H/s</t>
  </si>
  <si>
    <t>66583 H/s</t>
  </si>
  <si>
    <t>66458 H/s</t>
  </si>
  <si>
    <t>66752 H/s</t>
  </si>
  <si>
    <t>66602 H/s</t>
  </si>
  <si>
    <t>11068 H/s</t>
  </si>
  <si>
    <t>11077 H/s</t>
  </si>
  <si>
    <t>11128 H/s</t>
  </si>
  <si>
    <t>11134 H/s</t>
  </si>
  <si>
    <t>9990 H/s</t>
  </si>
  <si>
    <t>11117 H/s</t>
  </si>
  <si>
    <t>11111 H/s</t>
  </si>
  <si>
    <t>11094 H/s</t>
  </si>
  <si>
    <t>11203 H/s</t>
  </si>
  <si>
    <t>11204 H/s</t>
  </si>
  <si>
    <t>11211 H/s</t>
  </si>
  <si>
    <t>10556 H/s</t>
  </si>
  <si>
    <t>11194 H/s</t>
  </si>
  <si>
    <t>11193 H/s</t>
  </si>
  <si>
    <t>11210 H/s</t>
  </si>
  <si>
    <t>11205 H/s</t>
  </si>
  <si>
    <t>10975 H/s</t>
  </si>
  <si>
    <t>10979 H/s</t>
  </si>
  <si>
    <t>10976 H/s</t>
  </si>
  <si>
    <t>10982 H/s</t>
  </si>
  <si>
    <t>10374 H/s</t>
  </si>
  <si>
    <t>10980 H/s</t>
  </si>
  <si>
    <t>10986 H/s</t>
  </si>
  <si>
    <t>10981 H/s</t>
  </si>
  <si>
    <t>10991 H/s</t>
  </si>
  <si>
    <t>10983 H/s</t>
  </si>
  <si>
    <t>11496 H/s</t>
  </si>
  <si>
    <t>11493 H/s</t>
  </si>
  <si>
    <t>11498 H/s</t>
  </si>
  <si>
    <t>10695 H/s</t>
  </si>
  <si>
    <t>11509 H/s</t>
  </si>
  <si>
    <t>11502 H/s</t>
  </si>
  <si>
    <t>11489 H/s</t>
  </si>
  <si>
    <t>44742 H/s</t>
  </si>
  <si>
    <t>44753 H/s</t>
  </si>
  <si>
    <t>44808 H/s</t>
  </si>
  <si>
    <t>44825 H/s</t>
  </si>
  <si>
    <t>41614 H/s</t>
  </si>
  <si>
    <t>44801 H/s</t>
  </si>
  <si>
    <t>44798 H/s</t>
  </si>
  <si>
    <t>44785 H/s</t>
  </si>
  <si>
    <t>44816 H/s</t>
  </si>
  <si>
    <t>50073 H/s</t>
  </si>
  <si>
    <t>50060 H/s</t>
  </si>
  <si>
    <t>50539 H/s</t>
  </si>
  <si>
    <t>50447 H/s</t>
  </si>
  <si>
    <t>49926 H/s</t>
  </si>
  <si>
    <t>50461 H/s</t>
  </si>
  <si>
    <t>50418 H/s</t>
  </si>
  <si>
    <t>50217 H/s</t>
  </si>
  <si>
    <t>50394 H/s</t>
  </si>
  <si>
    <t>50191 H/s</t>
  </si>
  <si>
    <t>50342 H/s</t>
  </si>
  <si>
    <t>50352 H/s</t>
  </si>
  <si>
    <t>50366 H/s</t>
  </si>
  <si>
    <t>50363 H/s</t>
  </si>
  <si>
    <t>46985 H/s</t>
  </si>
  <si>
    <t>46975 H/s</t>
  </si>
  <si>
    <t>46973 H/s</t>
  </si>
  <si>
    <t>46989 H/s</t>
  </si>
  <si>
    <t>46982 H/s</t>
  </si>
  <si>
    <t>46970 H/s</t>
  </si>
  <si>
    <t>46895 H/s</t>
  </si>
  <si>
    <t>46897 H/s</t>
  </si>
  <si>
    <t>46911 H/s</t>
  </si>
  <si>
    <t>46893 H/s</t>
  </si>
  <si>
    <t>46913 H/s</t>
  </si>
  <si>
    <t>46891 H/s</t>
  </si>
  <si>
    <t>46905 H/s</t>
  </si>
  <si>
    <t>46904 H/s</t>
  </si>
  <si>
    <t>47127 H/s</t>
  </si>
  <si>
    <t>47120 H/s</t>
  </si>
  <si>
    <t>47118 H/s</t>
  </si>
  <si>
    <t>47105 H/s</t>
  </si>
  <si>
    <t>47131 H/s</t>
  </si>
  <si>
    <t>47106 H/s</t>
  </si>
  <si>
    <t>47113 H/s</t>
  </si>
  <si>
    <t>47123 H/s</t>
  </si>
  <si>
    <t>47111 H/s</t>
  </si>
  <si>
    <t>47124 H/s</t>
  </si>
  <si>
    <t>194.4 kH/s</t>
  </si>
  <si>
    <t>194.9 kH/s</t>
  </si>
  <si>
    <t>194.8 kH/s</t>
  </si>
  <si>
    <t>191.4 kH/s</t>
  </si>
  <si>
    <t>191.2 kH/s</t>
  </si>
  <si>
    <t>47434 H/s</t>
  </si>
  <si>
    <t>47433 H/s</t>
  </si>
  <si>
    <t>47391 H/s</t>
  </si>
  <si>
    <t>47365 H/s</t>
  </si>
  <si>
    <t>47360 H/s</t>
  </si>
  <si>
    <t>47235 H/s</t>
  </si>
  <si>
    <t>47408 H/s</t>
  </si>
  <si>
    <t>47191 H/s</t>
  </si>
  <si>
    <t>47468 H/s</t>
  </si>
  <si>
    <t>47609 H/s</t>
  </si>
  <si>
    <t>47410 H/s</t>
  </si>
  <si>
    <t>47157 H/s</t>
  </si>
  <si>
    <t>47291 H/s</t>
  </si>
  <si>
    <t>47427 H/s</t>
  </si>
  <si>
    <t>47180 H/s</t>
  </si>
  <si>
    <t>47702 H/s</t>
  </si>
  <si>
    <t>47691 H/s</t>
  </si>
  <si>
    <t>47128 H/s</t>
  </si>
  <si>
    <t>47143 H/s</t>
  </si>
  <si>
    <t>47140 H/s</t>
  </si>
  <si>
    <t>47160 H/s</t>
  </si>
  <si>
    <t>47150 H/s</t>
  </si>
  <si>
    <t>47151 H/s</t>
  </si>
  <si>
    <t>47155 H/s</t>
  </si>
  <si>
    <t>47176 H/s</t>
  </si>
  <si>
    <t>47948 H/s</t>
  </si>
  <si>
    <t>47968 H/s</t>
  </si>
  <si>
    <t>47957 H/s</t>
  </si>
  <si>
    <t>47970 H/s</t>
  </si>
  <si>
    <t>47962 H/s</t>
  </si>
  <si>
    <t>47966 H/s</t>
  </si>
  <si>
    <t>47971 H/s</t>
  </si>
  <si>
    <t>47884 H/s</t>
  </si>
  <si>
    <t>48033 H/s</t>
  </si>
  <si>
    <t>189.8 kH/s</t>
  </si>
  <si>
    <t>189.2 kH/s</t>
  </si>
  <si>
    <t>190.2 kH/s</t>
  </si>
  <si>
    <t>324.9 kH/s</t>
  </si>
  <si>
    <t>326.6 kH/s</t>
  </si>
  <si>
    <t>326.4 kH/s</t>
  </si>
  <si>
    <t>325.9 kH/s</t>
  </si>
  <si>
    <t>326.1 kH/s</t>
  </si>
  <si>
    <t>326.7 kH/s</t>
  </si>
  <si>
    <t>326.8 kH/s</t>
  </si>
  <si>
    <t>328.7 kH/s</t>
  </si>
  <si>
    <t>326.0 kH/s</t>
  </si>
  <si>
    <t>329.1 kH/s</t>
  </si>
  <si>
    <t>329.3 kH/s</t>
  </si>
  <si>
    <t>326.2 kH/s</t>
  </si>
  <si>
    <t>327.4 kH/s</t>
  </si>
  <si>
    <t>328.3 kH/s</t>
  </si>
  <si>
    <t>328.2 kH/s</t>
  </si>
  <si>
    <t>324.4 kH/s</t>
  </si>
  <si>
    <t>323.9 kH/s</t>
  </si>
  <si>
    <t>324.6 kH/s</t>
  </si>
  <si>
    <t>324.1 kH/s</t>
  </si>
  <si>
    <t>324.7 kH/s</t>
  </si>
  <si>
    <t>324.5 kH/s</t>
  </si>
  <si>
    <t>324.8 kH/s</t>
  </si>
  <si>
    <t>329.5 kH/s</t>
  </si>
  <si>
    <t>1308.3 kH/s</t>
  </si>
  <si>
    <t>1304.8 kH/s</t>
  </si>
  <si>
    <t>1309.3 kH/s</t>
  </si>
  <si>
    <t>1309.8 kH/s</t>
  </si>
  <si>
    <t>1308.2 kH/s</t>
  </si>
  <si>
    <t>1307.3 kH/s</t>
  </si>
  <si>
    <t>1306.8 kH/s</t>
  </si>
  <si>
    <t>1307.9 kH/s</t>
  </si>
  <si>
    <t>1309.9 kH/s</t>
  </si>
  <si>
    <t>1307.8 kH/s</t>
  </si>
  <si>
    <t>181.5 kH/s</t>
  </si>
  <si>
    <t>182.8 kH/s</t>
  </si>
  <si>
    <t>182.7 kH/s</t>
  </si>
  <si>
    <t>183.0 kH/s</t>
  </si>
  <si>
    <t>182.6 kH/s</t>
  </si>
  <si>
    <t>182.5 kH/s</t>
  </si>
  <si>
    <t>182.0 kH/s</t>
  </si>
  <si>
    <t>181.6 kH/s</t>
  </si>
  <si>
    <t>183.8 kH/s</t>
  </si>
  <si>
    <t>181.3 kH/s</t>
  </si>
  <si>
    <t>184.3 kH/s</t>
  </si>
  <si>
    <t>184.2 kH/s</t>
  </si>
  <si>
    <t>183.6 kH/s</t>
  </si>
  <si>
    <t>184.1 kH/s</t>
  </si>
  <si>
    <t>183.7 kH/s</t>
  </si>
  <si>
    <t>184.5 kH/s</t>
  </si>
  <si>
    <t>184.6 kH/s</t>
  </si>
  <si>
    <t>181.7 kH/s</t>
  </si>
  <si>
    <t>181.8 kH/s</t>
  </si>
  <si>
    <t>187.9 kH/s</t>
  </si>
  <si>
    <t>187.6 kH/s</t>
  </si>
  <si>
    <t>187.7 kH/s</t>
  </si>
  <si>
    <t>188.1 kH/s</t>
  </si>
  <si>
    <t>188.4 kH/s</t>
  </si>
  <si>
    <t>734.8 kH/s</t>
  </si>
  <si>
    <t>733.4 kH/s</t>
  </si>
  <si>
    <t>736.3 kH/s</t>
  </si>
  <si>
    <t>736.5 kH/s</t>
  </si>
  <si>
    <t>735.9 kH/s</t>
  </si>
  <si>
    <t>736.1 kH/s</t>
  </si>
  <si>
    <t>736.0 kH/s</t>
  </si>
  <si>
    <t>735.3 kH/s</t>
  </si>
  <si>
    <t>2864.8 kH/s</t>
  </si>
  <si>
    <t>2856.7 kH/s</t>
  </si>
  <si>
    <t>2905.6 kH/s</t>
  </si>
  <si>
    <t>2905.4 kH/s</t>
  </si>
  <si>
    <t>2891.8 kH/s</t>
  </si>
  <si>
    <t>2877.5 kH/s</t>
  </si>
  <si>
    <t>2892.8 kH/s</t>
  </si>
  <si>
    <t>2838.3 kH/s</t>
  </si>
  <si>
    <t>2902.0 kH/s</t>
  </si>
  <si>
    <t>2883.0 kH/s</t>
  </si>
  <si>
    <t>2935.1 kH/s</t>
  </si>
  <si>
    <t>2931.7 kH/s</t>
  </si>
  <si>
    <t>2931.6 kH/s</t>
  </si>
  <si>
    <t>2933.9 kH/s</t>
  </si>
  <si>
    <t>2935.6 kH/s</t>
  </si>
  <si>
    <t>2930.3 kH/s</t>
  </si>
  <si>
    <t>2930.4 kH/s</t>
  </si>
  <si>
    <t>2931.1 kH/s</t>
  </si>
  <si>
    <t>2929.4 kH/s</t>
  </si>
  <si>
    <t>2936.9 kH/s</t>
  </si>
  <si>
    <t>2864.1 kH/s</t>
  </si>
  <si>
    <t>2870.7 kH/s</t>
  </si>
  <si>
    <t>2884.7 kH/s</t>
  </si>
  <si>
    <t>2890.4 kH/s</t>
  </si>
  <si>
    <t>2886.8 kH/s</t>
  </si>
  <si>
    <t>2871.1 kH/s</t>
  </si>
  <si>
    <t>2887.2 kH/s</t>
  </si>
  <si>
    <t>2871.3 kH/s</t>
  </si>
  <si>
    <t>2886.6 kH/s</t>
  </si>
  <si>
    <t>2884.9 kH/s</t>
  </si>
  <si>
    <t>2925.7 kH/s</t>
  </si>
  <si>
    <t>2904.5 kH/s</t>
  </si>
  <si>
    <t>2927.8 kH/s</t>
  </si>
  <si>
    <t>2927 kH/s</t>
  </si>
  <si>
    <t>2929.9 kH/s</t>
  </si>
  <si>
    <t>2928.1 kH/s</t>
  </si>
  <si>
    <t>2937.2 kH/s</t>
  </si>
  <si>
    <t>2933.6 kH/s</t>
  </si>
  <si>
    <t>2940.6 kH/s</t>
  </si>
  <si>
    <t>11595.2 kH/s</t>
  </si>
  <si>
    <t>11584 kH/s</t>
  </si>
  <si>
    <t>11662.4 kH/s</t>
  </si>
  <si>
    <t>11657.5 kH/s</t>
  </si>
  <si>
    <t>11641.6 kH/s</t>
  </si>
  <si>
    <t>11608.8 kH/s</t>
  </si>
  <si>
    <t>11638.5 kH/s</t>
  </si>
  <si>
    <t>11578.0 kH/s</t>
  </si>
  <si>
    <t>11651.6 kH/s</t>
  </si>
  <si>
    <t>11645.4 kH/s</t>
  </si>
  <si>
    <t>5742 H/s</t>
  </si>
  <si>
    <t>5752 H/s</t>
  </si>
  <si>
    <t>5764 H/s</t>
  </si>
  <si>
    <t>5741 H/s</t>
  </si>
  <si>
    <t>5757 H/s</t>
  </si>
  <si>
    <t>5750 H/s</t>
  </si>
  <si>
    <t>5749 H/s</t>
  </si>
  <si>
    <t>5717 H/s</t>
  </si>
  <si>
    <t>5861 H/s</t>
  </si>
  <si>
    <t>5860 H/s</t>
  </si>
  <si>
    <t>5862 H/s</t>
  </si>
  <si>
    <t>5857 H/s</t>
  </si>
  <si>
    <t>5859 H/s</t>
  </si>
  <si>
    <t>5852 H/s</t>
  </si>
  <si>
    <t>5864 H/s</t>
  </si>
  <si>
    <t>5732 H/s</t>
  </si>
  <si>
    <t>5734 H/s</t>
  </si>
  <si>
    <t>5733 H/s</t>
  </si>
  <si>
    <t>5735 H/s</t>
  </si>
  <si>
    <t>5736 H/s</t>
  </si>
  <si>
    <t>5835 H/s</t>
  </si>
  <si>
    <t>5834 H/s</t>
  </si>
  <si>
    <t>5833 H/s</t>
  </si>
  <si>
    <t>5843 H/s</t>
  </si>
  <si>
    <t>23169 H/s</t>
  </si>
  <si>
    <t>23145 H/s</t>
  </si>
  <si>
    <t>23180 H/s</t>
  </si>
  <si>
    <t>23190 H/s</t>
  </si>
  <si>
    <t>23166 H/s</t>
  </si>
  <si>
    <t>23187 H/s</t>
  </si>
  <si>
    <t>23174 H/s</t>
  </si>
  <si>
    <t>23191 H/s</t>
  </si>
  <si>
    <t>23179 H/s</t>
  </si>
  <si>
    <t>23150 H/s</t>
  </si>
  <si>
    <t>29120.9 MH/s</t>
  </si>
  <si>
    <t>28120.0 MH/s</t>
  </si>
  <si>
    <t>28107.6 MH/s</t>
  </si>
  <si>
    <t>28121.2 MH/s</t>
  </si>
  <si>
    <t>28106.9 MH/s</t>
  </si>
  <si>
    <t>28108.6 MH/s</t>
  </si>
  <si>
    <t>28118.7 MH/s</t>
  </si>
  <si>
    <t>28099.1 MH/s</t>
  </si>
  <si>
    <t>28125.1 MH/s</t>
  </si>
  <si>
    <t>28103.3 MH/s</t>
  </si>
  <si>
    <t>29420.8 MH/s</t>
  </si>
  <si>
    <t>27972.9 MH/s</t>
  </si>
  <si>
    <t>27833.0 MH/s</t>
  </si>
  <si>
    <t>27455.7 MH/s</t>
  </si>
  <si>
    <t>27641.8 MH/s</t>
  </si>
  <si>
    <t>27461.0 MH/s</t>
  </si>
  <si>
    <t>27635.2 MH/s</t>
  </si>
  <si>
    <t>26987.8 MH/s</t>
  </si>
  <si>
    <t>27507.3 MH/s</t>
  </si>
  <si>
    <t>27304.3 MH/s</t>
  </si>
  <si>
    <t>28790.1 MH/s</t>
  </si>
  <si>
    <t>27830.4 MH/s</t>
  </si>
  <si>
    <t>27810.3 MH/s</t>
  </si>
  <si>
    <t>27860.1 MH/s</t>
  </si>
  <si>
    <t>27817.4 MH/s</t>
  </si>
  <si>
    <t>27818.8 MH/s</t>
  </si>
  <si>
    <t>27794.0 MH/s</t>
  </si>
  <si>
    <t>27795.7 MH/s</t>
  </si>
  <si>
    <t>27809.4 MH/s</t>
  </si>
  <si>
    <t>27766.3 MH/s</t>
  </si>
  <si>
    <t>29455.2 MH/s</t>
  </si>
  <si>
    <t>28360.4 MH/s</t>
  </si>
  <si>
    <t>28316.0 MH/s</t>
  </si>
  <si>
    <t>28313.6 MH/s</t>
  </si>
  <si>
    <t>28331.8 MH/s</t>
  </si>
  <si>
    <t>28356.7 MH/s</t>
  </si>
  <si>
    <t>28288.7 MH/s</t>
  </si>
  <si>
    <t>28333.2 MH/s</t>
  </si>
  <si>
    <t>28301.8 MH/s</t>
  </si>
  <si>
    <t>116.8 GH/s</t>
  </si>
  <si>
    <t>111.5 GH/s</t>
  </si>
  <si>
    <t>11021.0 MH/s</t>
  </si>
  <si>
    <t>10744.3 MH/s</t>
  </si>
  <si>
    <t>10735.8 MH/s</t>
  </si>
  <si>
    <t>10721.8 MH/s</t>
  </si>
  <si>
    <t>10735.3 MH/s</t>
  </si>
  <si>
    <t>10723.6 MH/s</t>
  </si>
  <si>
    <t>10738.8 MH/s</t>
  </si>
  <si>
    <t>10731.3 MH/s</t>
  </si>
  <si>
    <t>10715.9 MH/s</t>
  </si>
  <si>
    <t>10730.8 MH/s</t>
  </si>
  <si>
    <t>11234.0 MH/s</t>
  </si>
  <si>
    <t>10254.2 MH/s</t>
  </si>
  <si>
    <t>10093.6 MH/s</t>
  </si>
  <si>
    <t>10011.9 MH/s</t>
  </si>
  <si>
    <t>9985.1 MH/s</t>
  </si>
  <si>
    <t>9980.5 MH/s</t>
  </si>
  <si>
    <t>9980.3 MH/s</t>
  </si>
  <si>
    <t>10068.1 MH/s</t>
  </si>
  <si>
    <t>9896.8 MH/s</t>
  </si>
  <si>
    <t>9901.3 MH/s</t>
  </si>
  <si>
    <t>10928.2 MH/s</t>
  </si>
  <si>
    <t>10596.8 MH/s</t>
  </si>
  <si>
    <t>10551.3 MH/s</t>
  </si>
  <si>
    <t>10579.6 MH/s</t>
  </si>
  <si>
    <t>10579.0 MH/s</t>
  </si>
  <si>
    <t>10553.8 MH/s</t>
  </si>
  <si>
    <t>10565.9 MH/s</t>
  </si>
  <si>
    <t>10571.4 MH/s</t>
  </si>
  <si>
    <t>10531.7 MH/s</t>
  </si>
  <si>
    <t>10568.1 MH/s</t>
  </si>
  <si>
    <t>11129.2 MH/s</t>
  </si>
  <si>
    <t>10815.2 MH/s</t>
  </si>
  <si>
    <t>10807.8 MH/s</t>
  </si>
  <si>
    <t>10792.0 MH/s</t>
  </si>
  <si>
    <t>10810.9 MH/s</t>
  </si>
  <si>
    <t>10787.6 MH/s</t>
  </si>
  <si>
    <t>10810.4 MH/s</t>
  </si>
  <si>
    <t>10820.0 MH/s</t>
  </si>
  <si>
    <t>10791.2 MH/s</t>
  </si>
  <si>
    <t>10816.8 MH/s</t>
  </si>
  <si>
    <t>44312.3 MH/s</t>
  </si>
  <si>
    <t>42410.6 MH/s</t>
  </si>
  <si>
    <t>42188.6 MH/s</t>
  </si>
  <si>
    <t>42105.3 MH/s</t>
  </si>
  <si>
    <t>42110.3 MH/s</t>
  </si>
  <si>
    <t>42045.5 MH/s</t>
  </si>
  <si>
    <t>42095.3 MH/s</t>
  </si>
  <si>
    <t>42190.7 MH/s</t>
  </si>
  <si>
    <t>41935.6 MH/s</t>
  </si>
  <si>
    <t>42017.0 MH/s</t>
  </si>
  <si>
    <t>4057.6 MH/s</t>
  </si>
  <si>
    <t>3975.0 MH/s</t>
  </si>
  <si>
    <t>3967.1 MH/s</t>
  </si>
  <si>
    <t>3969.9 MH/s</t>
  </si>
  <si>
    <t>3964.9 MH/s</t>
  </si>
  <si>
    <t>3968.9 MH/s</t>
  </si>
  <si>
    <t>3961.5 MH/s</t>
  </si>
  <si>
    <t>3961.3 MH/s</t>
  </si>
  <si>
    <t>3966.9 MH/s</t>
  </si>
  <si>
    <t>3964.5 MH/s</t>
  </si>
  <si>
    <t>4147.7 MH/s</t>
  </si>
  <si>
    <t>3739.1 MH/s</t>
  </si>
  <si>
    <t>3735.0 MH/s</t>
  </si>
  <si>
    <t>3691.5 MH/s</t>
  </si>
  <si>
    <t>3690.7 MH/s</t>
  </si>
  <si>
    <t>3666.5 MH/s</t>
  </si>
  <si>
    <t>3661.3 MH/s</t>
  </si>
  <si>
    <t>3688.2 MH/s</t>
  </si>
  <si>
    <t>3692.8 MH/s</t>
  </si>
  <si>
    <t>3698.2 MH/s</t>
  </si>
  <si>
    <t>4030.2 MH/s</t>
  </si>
  <si>
    <t>3901.3 MH/s</t>
  </si>
  <si>
    <t>3895.4 MH/s</t>
  </si>
  <si>
    <t>3896.4 MH/s</t>
  </si>
  <si>
    <t>3896.2 MH/s</t>
  </si>
  <si>
    <t>3893.3 MH/s</t>
  </si>
  <si>
    <t>3892.1 MH/s</t>
  </si>
  <si>
    <t>3891.5 MH/s</t>
  </si>
  <si>
    <t>3894.7 MH/s</t>
  </si>
  <si>
    <t>4111.5 MH/s</t>
  </si>
  <si>
    <t>4020.6 MH/s</t>
  </si>
  <si>
    <t>4016.9 MH/s</t>
  </si>
  <si>
    <t>4021.2 MH/s</t>
  </si>
  <si>
    <t>3991.5 MH/s</t>
  </si>
  <si>
    <t>3995.4 MH/s</t>
  </si>
  <si>
    <t>4013.7 MH/s</t>
  </si>
  <si>
    <t>3995.0 MH/s</t>
  </si>
  <si>
    <t>3994.4 MH/s</t>
  </si>
  <si>
    <t>16346.9 MH/s</t>
  </si>
  <si>
    <t>15635.6 MH/s</t>
  </si>
  <si>
    <t>15618.1 MH/s</t>
  </si>
  <si>
    <t>15574.7 MH/s</t>
  </si>
  <si>
    <t>15573.1 MH/s</t>
  </si>
  <si>
    <t>15520.2 MH/s</t>
  </si>
  <si>
    <t>15510.3 MH/s</t>
  </si>
  <si>
    <t>15555.5 MH/s</t>
  </si>
  <si>
    <t>15546.1 MH/s</t>
  </si>
  <si>
    <t>15551.9 MH/s</t>
  </si>
  <si>
    <t>1349.0 MH/s</t>
  </si>
  <si>
    <t>1323.0 MH/s</t>
  </si>
  <si>
    <t>1323.2 MH/s</t>
  </si>
  <si>
    <t>1321.7 MH/s</t>
  </si>
  <si>
    <t>1320.3 MH/s</t>
  </si>
  <si>
    <t>1317.4 MH/s</t>
  </si>
  <si>
    <t>1318.0 MH/s</t>
  </si>
  <si>
    <t>1322.2 MH/s</t>
  </si>
  <si>
    <t>1367.7 MH/s</t>
  </si>
  <si>
    <t>1256.3 MH/s</t>
  </si>
  <si>
    <t>1276.9 MH/s</t>
  </si>
  <si>
    <t>1213.8 MH/s</t>
  </si>
  <si>
    <t>1272.8 MH/s</t>
  </si>
  <si>
    <t>1222.5 MH/s</t>
  </si>
  <si>
    <t>1265.6 MH/s</t>
  </si>
  <si>
    <t>1223.6 MH/s</t>
  </si>
  <si>
    <t>1233.6 MH/s</t>
  </si>
  <si>
    <t>1229.6 MH/s</t>
  </si>
  <si>
    <t>1308.8 MH/s</t>
  </si>
  <si>
    <t>1297.0 MH/s</t>
  </si>
  <si>
    <t>1295.8 MH/s</t>
  </si>
  <si>
    <t>1295.4 MH/s</t>
  </si>
  <si>
    <t>1294.0 MH/s</t>
  </si>
  <si>
    <t>1293.5 MH/s</t>
  </si>
  <si>
    <t>1294.4 MH/s</t>
  </si>
  <si>
    <t>1296.0 MH/s</t>
  </si>
  <si>
    <t>1362.8 MH/s</t>
  </si>
  <si>
    <t>1331.6 MH/s</t>
  </si>
  <si>
    <t>1330.2 MH/s</t>
  </si>
  <si>
    <t>1331.2 MH/s</t>
  </si>
  <si>
    <t>1331.0 MH/s</t>
  </si>
  <si>
    <t>1326.7 MH/s</t>
  </si>
  <si>
    <t>1325.6 MH/s</t>
  </si>
  <si>
    <t>1326.8 MH/s</t>
  </si>
  <si>
    <t>1326.4 MH/s</t>
  </si>
  <si>
    <t>5410.3 MH/s</t>
  </si>
  <si>
    <t>5219.7 MH/s</t>
  </si>
  <si>
    <t>5232.6 MH/s</t>
  </si>
  <si>
    <t>5165.1 MH/s</t>
  </si>
  <si>
    <t>5221.1 MH/s</t>
  </si>
  <si>
    <t>5164.9 MH/s</t>
  </si>
  <si>
    <t>5202.7 MH/s</t>
  </si>
  <si>
    <t>5161.9 MH/s</t>
  </si>
  <si>
    <t>5175.2 MH/s</t>
  </si>
  <si>
    <t>5174.6 MH/s</t>
  </si>
  <si>
    <t>521.3 kH/s</t>
  </si>
  <si>
    <t>511.6 kH/s</t>
  </si>
  <si>
    <t>511.2 kH/s</t>
  </si>
  <si>
    <t>511.1 kH/s</t>
  </si>
  <si>
    <t>511.0 kH/s</t>
  </si>
  <si>
    <t>510.9 kH/s</t>
  </si>
  <si>
    <t>527.2 kH/s</t>
  </si>
  <si>
    <t>518.6 kH/s</t>
  </si>
  <si>
    <t>518.1 kH/s</t>
  </si>
  <si>
    <t>508.8 kH/s</t>
  </si>
  <si>
    <t>510.2 kH/s</t>
  </si>
  <si>
    <t>504.2 kH/s</t>
  </si>
  <si>
    <t>504.9 kH/s</t>
  </si>
  <si>
    <t>505.5 kH/s</t>
  </si>
  <si>
    <t>527.5 kH/s</t>
  </si>
  <si>
    <t>518.0 kH/s</t>
  </si>
  <si>
    <t>2087.1 kH/s</t>
  </si>
  <si>
    <t>2050.4 kH/s</t>
  </si>
  <si>
    <t>2044.8 kH/s</t>
  </si>
  <si>
    <t>2029.6 kH/s</t>
  </si>
  <si>
    <t>2051.4 kH/s</t>
  </si>
  <si>
    <t>2041.2 kH/s</t>
  </si>
  <si>
    <t>2040.1 kH/s</t>
  </si>
  <si>
    <t>2040.8 kH/s</t>
  </si>
  <si>
    <t>2046.3 kH/s</t>
  </si>
  <si>
    <t>48306.2 MH/s</t>
  </si>
  <si>
    <t>47891.3 MH/s</t>
  </si>
  <si>
    <t>47730.9 MH/s</t>
  </si>
  <si>
    <t>47849.2 MH/s</t>
  </si>
  <si>
    <t>47671.9 MH/s</t>
  </si>
  <si>
    <t>47824.5 MH/s</t>
  </si>
  <si>
    <t>47671.0 MH/s</t>
  </si>
  <si>
    <t>47652.1 MH/s</t>
  </si>
  <si>
    <t>47856.6 MH/s</t>
  </si>
  <si>
    <t>47726.7 MH/s</t>
  </si>
  <si>
    <t>48693.0 MH/s</t>
  </si>
  <si>
    <t>47455.7 MH/s</t>
  </si>
  <si>
    <t>45778.8 MH/s</t>
  </si>
  <si>
    <t>44685.3 MH/s</t>
  </si>
  <si>
    <t>45566.3 MH/s</t>
  </si>
  <si>
    <t>46169.6 MH/s</t>
  </si>
  <si>
    <t>45756.1 MH/s</t>
  </si>
  <si>
    <t>45329.3 MH/s</t>
  </si>
  <si>
    <t>46254.6 MH/s</t>
  </si>
  <si>
    <t>45402.3 MH/s</t>
  </si>
  <si>
    <t>47642.3 MH/s</t>
  </si>
  <si>
    <t>47024.5 MH/s</t>
  </si>
  <si>
    <t>47133.5 MH/s</t>
  </si>
  <si>
    <t>46862.8 MH/s</t>
  </si>
  <si>
    <t>46984.3 MH/s</t>
  </si>
  <si>
    <t>46968.1 MH/s</t>
  </si>
  <si>
    <t>46958.9 MH/s</t>
  </si>
  <si>
    <t>47093.5 MH/s</t>
  </si>
  <si>
    <t>47092.8 MH/s</t>
  </si>
  <si>
    <t>47109.8 MH/s</t>
  </si>
  <si>
    <t>48606.7 MH/s</t>
  </si>
  <si>
    <t>48309.9 MH/s</t>
  </si>
  <si>
    <t>48360.8 MH/s</t>
  </si>
  <si>
    <t>48382.6 MH/s</t>
  </si>
  <si>
    <t>48198.1 MH/s</t>
  </si>
  <si>
    <t>48363.2 MH/s</t>
  </si>
  <si>
    <t>48041.0 MH/s</t>
  </si>
  <si>
    <t>47928.2 MH/s</t>
  </si>
  <si>
    <t>47977.1 MH/s</t>
  </si>
  <si>
    <t>48276.2 MH/s</t>
  </si>
  <si>
    <t>193.2 GH/s</t>
  </si>
  <si>
    <t>190.7 GH/s</t>
  </si>
  <si>
    <t>189.0 GH/s</t>
  </si>
  <si>
    <t>188.4 GH/s</t>
  </si>
  <si>
    <t>189.3 GH/s</t>
  </si>
  <si>
    <t>188.0 GH/s</t>
  </si>
  <si>
    <t>189.2 GH/s</t>
  </si>
  <si>
    <t>188.5 GH/s</t>
  </si>
  <si>
    <t>28038.2 MH/s</t>
  </si>
  <si>
    <t>27966.2 MH/s</t>
  </si>
  <si>
    <t>27963.2 MH/s</t>
  </si>
  <si>
    <t>27965.0 MH/s</t>
  </si>
  <si>
    <t>27960.4 MH/s</t>
  </si>
  <si>
    <t>27959.1 MH/s</t>
  </si>
  <si>
    <t>27927.2 MH/s</t>
  </si>
  <si>
    <t>28405.2 MH/s</t>
  </si>
  <si>
    <t>26762.7 MH/s</t>
  </si>
  <si>
    <t>26532.9 MH/s</t>
  </si>
  <si>
    <t>26203.6 MH/s</t>
  </si>
  <si>
    <t>26277.1 MH/s</t>
  </si>
  <si>
    <t>26075.9 MH/s</t>
  </si>
  <si>
    <t>26187.9 MH/s</t>
  </si>
  <si>
    <t>26140.3 MH/s</t>
  </si>
  <si>
    <t>25749.3 MH/s</t>
  </si>
  <si>
    <t>25955.3 MH/s</t>
  </si>
  <si>
    <t>27848.8 MH/s</t>
  </si>
  <si>
    <t>27507.8 MH/s</t>
  </si>
  <si>
    <t>27713.7 MH/s</t>
  </si>
  <si>
    <t>27703.9 MH/s</t>
  </si>
  <si>
    <t>27701.4 MH/s</t>
  </si>
  <si>
    <t>27708.6 MH/s</t>
  </si>
  <si>
    <t>27711.1 MH/s</t>
  </si>
  <si>
    <t>27715.0 MH/s</t>
  </si>
  <si>
    <t>27710.1 MH/s</t>
  </si>
  <si>
    <t>28202.7 MH/s</t>
  </si>
  <si>
    <t>27941.4 MH/s</t>
  </si>
  <si>
    <t>27950.9 MH/s</t>
  </si>
  <si>
    <t>28010.9 MH/s</t>
  </si>
  <si>
    <t>27940.1 MH/s</t>
  </si>
  <si>
    <t>27946.4 MH/s</t>
  </si>
  <si>
    <t>27926.1 MH/s</t>
  </si>
  <si>
    <t>27900.2 MH/s</t>
  </si>
  <si>
    <t>27909.4 MH/s</t>
  </si>
  <si>
    <t>27914.9 MH/s</t>
  </si>
  <si>
    <t>112.5 GH/s</t>
  </si>
  <si>
    <t>110.2 GH/s</t>
  </si>
  <si>
    <t>109.7 GH/s</t>
  </si>
  <si>
    <t>28991.4 MH/s</t>
  </si>
  <si>
    <t>28769.3 MH/s</t>
  </si>
  <si>
    <t>28769.7 MH/s</t>
  </si>
  <si>
    <t>28793.3 MH/s</t>
  </si>
  <si>
    <t>28753.4 MH/s</t>
  </si>
  <si>
    <t>28745.7 MH/s</t>
  </si>
  <si>
    <t>28745.9 MH/s</t>
  </si>
  <si>
    <t>28737.5 MH/s</t>
  </si>
  <si>
    <t>28739.5 MH/s</t>
  </si>
  <si>
    <t>28767.1 MH/s</t>
  </si>
  <si>
    <t>29412.6 MH/s</t>
  </si>
  <si>
    <t>27723.5 MH/s</t>
  </si>
  <si>
    <t>26767.9 MH/s</t>
  </si>
  <si>
    <t>26819.2 MH/s</t>
  </si>
  <si>
    <t>26955.4 MH/s</t>
  </si>
  <si>
    <t>27204.1 MH/s</t>
  </si>
  <si>
    <t>26736.1 MH/s</t>
  </si>
  <si>
    <t>26764.5 MH/s</t>
  </si>
  <si>
    <t>26542.9 MH/s</t>
  </si>
  <si>
    <t>27469.5 MH/s</t>
  </si>
  <si>
    <t>28684.1 MH/s</t>
  </si>
  <si>
    <t>28308.6 MH/s</t>
  </si>
  <si>
    <t>28286.4 MH/s</t>
  </si>
  <si>
    <t>28277.2 MH/s</t>
  </si>
  <si>
    <t>28294.4 MH/s</t>
  </si>
  <si>
    <t>28293.8 MH/s</t>
  </si>
  <si>
    <t>28270.7 MH/s</t>
  </si>
  <si>
    <t>28280.8 MH/s</t>
  </si>
  <si>
    <t>28285.0 MH/s</t>
  </si>
  <si>
    <t>28277.7 MH/s</t>
  </si>
  <si>
    <t>29282.9 MH/s</t>
  </si>
  <si>
    <t>28946.1 MH/s</t>
  </si>
  <si>
    <t>29079.3 MH/s</t>
  </si>
  <si>
    <t>28966.2 MH/s</t>
  </si>
  <si>
    <t>28941.0 MH/s</t>
  </si>
  <si>
    <t>28970.4 MH/s</t>
  </si>
  <si>
    <t>28899.2 MH/s</t>
  </si>
  <si>
    <t>28893.6 MH/s</t>
  </si>
  <si>
    <t>28908.2 MH/s</t>
  </si>
  <si>
    <t>28897.3 MH/s</t>
  </si>
  <si>
    <t>116.4 GH/s</t>
  </si>
  <si>
    <t>113.7 GH/s</t>
  </si>
  <si>
    <t>113.2 GH/s</t>
  </si>
  <si>
    <t>112.7 GH/s</t>
  </si>
  <si>
    <t>113.4 GH/s</t>
  </si>
  <si>
    <t>2192.3 MH/s</t>
  </si>
  <si>
    <t>2178.4 MH/s</t>
  </si>
  <si>
    <t>2180.0 MH/s</t>
  </si>
  <si>
    <t>2178.8 MH/s</t>
  </si>
  <si>
    <t>2179.2 MH/s</t>
  </si>
  <si>
    <t>2173.2 MH/s</t>
  </si>
  <si>
    <t>2171.9 MH/s</t>
  </si>
  <si>
    <t>2177.8 MH/s</t>
  </si>
  <si>
    <t>2176.6 MH/s</t>
  </si>
  <si>
    <t>2066.9 MH/s</t>
  </si>
  <si>
    <t>1998.6 MH/s</t>
  </si>
  <si>
    <t>2051.6 MH/s</t>
  </si>
  <si>
    <t>2018.8 MH/s</t>
  </si>
  <si>
    <t>2033.9 MH/s</t>
  </si>
  <si>
    <t>2024.7 MH/s</t>
  </si>
  <si>
    <t>2023.4 MH/s</t>
  </si>
  <si>
    <t>2036.9 MH/s</t>
  </si>
  <si>
    <t>2053.7 MH/s</t>
  </si>
  <si>
    <t>2175.6 MH/s</t>
  </si>
  <si>
    <t>2144.1 MH/s</t>
  </si>
  <si>
    <t>2144.3 MH/s</t>
  </si>
  <si>
    <t>2143.3 MH/s</t>
  </si>
  <si>
    <t>2144.7 MH/s</t>
  </si>
  <si>
    <t>2144.4 MH/s</t>
  </si>
  <si>
    <t>2145.0 MH/s</t>
  </si>
  <si>
    <t>2143.1 MH/s</t>
  </si>
  <si>
    <t>2210.2 MH/s</t>
  </si>
  <si>
    <t>2200.8 MH/s</t>
  </si>
  <si>
    <t>2200.0 MH/s</t>
  </si>
  <si>
    <t>2200.2 MH/s</t>
  </si>
  <si>
    <t>2199.8 MH/s</t>
  </si>
  <si>
    <t>2199.6 MH/s</t>
  </si>
  <si>
    <t>2198.9 MH/s</t>
  </si>
  <si>
    <t>8776.6 MH/s</t>
  </si>
  <si>
    <t>8594.4 MH/s</t>
  </si>
  <si>
    <t>8521.3 MH/s</t>
  </si>
  <si>
    <t>8575.7 MH/s</t>
  </si>
  <si>
    <t>8542.5 MH/s</t>
  </si>
  <si>
    <t>8556.7 MH/s</t>
  </si>
  <si>
    <t>8541.3 MH/s</t>
  </si>
  <si>
    <t>8539.4 MH/s</t>
  </si>
  <si>
    <t>8558.6 MH/s</t>
  </si>
  <si>
    <t>8573.7 MH/s</t>
  </si>
  <si>
    <t>1216.7 MH/s</t>
  </si>
  <si>
    <t>1208.6 MH/s</t>
  </si>
  <si>
    <t>1210.3 MH/s</t>
  </si>
  <si>
    <t>1210.8 MH/s</t>
  </si>
  <si>
    <t>1209.2 MH/s</t>
  </si>
  <si>
    <t>1209.8 MH/s</t>
  </si>
  <si>
    <t>1210.2 MH/s</t>
  </si>
  <si>
    <t>1207.6 MH/s</t>
  </si>
  <si>
    <t>1210.1 MH/s</t>
  </si>
  <si>
    <t>1230.1 MH/s</t>
  </si>
  <si>
    <t>1145.8 MH/s</t>
  </si>
  <si>
    <t>1143.5 MH/s</t>
  </si>
  <si>
    <t>1128.4 MH/s</t>
  </si>
  <si>
    <t>1142.3 MH/s</t>
  </si>
  <si>
    <t>1133.3 MH/s</t>
  </si>
  <si>
    <t>1099.5 MH/s</t>
  </si>
  <si>
    <t>1130.9 MH/s</t>
  </si>
  <si>
    <t>1126.9 MH/s</t>
  </si>
  <si>
    <t>1204.3 MH/s</t>
  </si>
  <si>
    <t>1189.7 MH/s</t>
  </si>
  <si>
    <t>1186.6 MH/s</t>
  </si>
  <si>
    <t>1187.1 MH/s</t>
  </si>
  <si>
    <t>1186.4 MH/s</t>
  </si>
  <si>
    <t>1214.6 MH/s</t>
  </si>
  <si>
    <t>1212.6 MH/s</t>
  </si>
  <si>
    <t>1207.5 MH/s</t>
  </si>
  <si>
    <t>1207.4 MH/s</t>
  </si>
  <si>
    <t>1209.4 MH/s</t>
  </si>
  <si>
    <t>4865.7 MH/s</t>
  </si>
  <si>
    <t>4756.7 MH/s</t>
  </si>
  <si>
    <t>4750.7 MH/s</t>
  </si>
  <si>
    <t>4737.7 MH/s</t>
  </si>
  <si>
    <t>4750.4 MH/s</t>
  </si>
  <si>
    <t>4739.0 MH/s</t>
  </si>
  <si>
    <t>4737.1 MH/s</t>
  </si>
  <si>
    <t>4703.5 MH/s</t>
  </si>
  <si>
    <t>4736.8 MH/s</t>
  </si>
  <si>
    <t>4731.3 MH/s</t>
  </si>
  <si>
    <t>11215.3 kH/s</t>
  </si>
  <si>
    <t>10384.9 kH/s</t>
  </si>
  <si>
    <t>11271.1 kH/s</t>
  </si>
  <si>
    <t>11168.1 kH/s</t>
  </si>
  <si>
    <t>11205.8 kH/s</t>
  </si>
  <si>
    <t>11038.2 kH/s</t>
  </si>
  <si>
    <t>11180.4 kH/s</t>
  </si>
  <si>
    <t>11215.0 kH/s</t>
  </si>
  <si>
    <t>11179.4 kH/s</t>
  </si>
  <si>
    <t>11229.8 kH/s</t>
  </si>
  <si>
    <t>11377.7 kH/s</t>
  </si>
  <si>
    <t>11482.0 kH/s</t>
  </si>
  <si>
    <t>11180.0 kH/s</t>
  </si>
  <si>
    <t>11404.0 kH/s</t>
  </si>
  <si>
    <t>11386.5 kH/s</t>
  </si>
  <si>
    <t>11463.3 kH/s</t>
  </si>
  <si>
    <t>11310.5 kH/s</t>
  </si>
  <si>
    <t>11427.6 kH/s</t>
  </si>
  <si>
    <t>11158.7 kH/s</t>
  </si>
  <si>
    <t>11373.6 kH/s</t>
  </si>
  <si>
    <t>11177.9 kH/s</t>
  </si>
  <si>
    <t>11027.4 kH/s</t>
  </si>
  <si>
    <t>11035.0 kH/s</t>
  </si>
  <si>
    <t>11024.0 kH/s</t>
  </si>
  <si>
    <t>11223.8 kH/s</t>
  </si>
  <si>
    <t>11243.4 kH/s</t>
  </si>
  <si>
    <t>11217.9 kH/s</t>
  </si>
  <si>
    <t>11020.7 kH/s</t>
  </si>
  <si>
    <t>10994.2 kH/s</t>
  </si>
  <si>
    <t>11108.6 kH/s</t>
  </si>
  <si>
    <t>11252.2 kH/s</t>
  </si>
  <si>
    <t>11397.3 kH/s</t>
  </si>
  <si>
    <t>11353.3 kH/s</t>
  </si>
  <si>
    <t>11268.0 kH/s</t>
  </si>
  <si>
    <t>11281.3 kH/s</t>
  </si>
  <si>
    <t>11519.5 kH/s</t>
  </si>
  <si>
    <t>11325.0 kH/s</t>
  </si>
  <si>
    <t>11251.6 kH/s</t>
  </si>
  <si>
    <t>11262.9 kH/s</t>
  </si>
  <si>
    <t>11233.9 kH/s</t>
  </si>
  <si>
    <t>45023.0 kH/s</t>
  </si>
  <si>
    <t>44291.6 kH/s</t>
  </si>
  <si>
    <t>44839.4 kH/s</t>
  </si>
  <si>
    <t>44864.2 kH/s</t>
  </si>
  <si>
    <t>45097.4 kH/s</t>
  </si>
  <si>
    <t>45264.3 kH/s</t>
  </si>
  <si>
    <t>45033.9 kH/s</t>
  </si>
  <si>
    <t>44915.0 kH/s</t>
  </si>
  <si>
    <t>44595.2 kH/s</t>
  </si>
  <si>
    <t>44945.9 kH/s</t>
  </si>
  <si>
    <t>20482 H/s</t>
  </si>
  <si>
    <t>20789 H/s</t>
  </si>
  <si>
    <t>20798 H/s</t>
  </si>
  <si>
    <t>20791 H/s</t>
  </si>
  <si>
    <t>20787 H/s</t>
  </si>
  <si>
    <t>21065 H/s</t>
  </si>
  <si>
    <t>21071 H/s</t>
  </si>
  <si>
    <t>21069 H/s</t>
  </si>
  <si>
    <t>21051 H/s</t>
  </si>
  <si>
    <t>21073 H/s</t>
  </si>
  <si>
    <t>21057 H/s</t>
  </si>
  <si>
    <t>20955 H/s</t>
  </si>
  <si>
    <t>20780 H/s</t>
  </si>
  <si>
    <t>20771 H/s</t>
  </si>
  <si>
    <t>20599 H/s</t>
  </si>
  <si>
    <t>20595 H/s</t>
  </si>
  <si>
    <t>20305 H/s</t>
  </si>
  <si>
    <t>20597 H/s</t>
  </si>
  <si>
    <t>20587 H/s</t>
  </si>
  <si>
    <t>20594 H/s</t>
  </si>
  <si>
    <t>20579 H/s</t>
  </si>
  <si>
    <t>20552 H/s</t>
  </si>
  <si>
    <t>21189 H/s</t>
  </si>
  <si>
    <t>21463 H/s</t>
  </si>
  <si>
    <t>21450 H/s</t>
  </si>
  <si>
    <t>21329 H/s</t>
  </si>
  <si>
    <t>21460 H/s</t>
  </si>
  <si>
    <t>21363 H/s</t>
  </si>
  <si>
    <t>21349 H/s</t>
  </si>
  <si>
    <t>21562 H/s</t>
  </si>
  <si>
    <t>21338 H/s</t>
  </si>
  <si>
    <t>84086 H/s</t>
  </si>
  <si>
    <t>83927 H/s</t>
  </si>
  <si>
    <t>83595 H/s</t>
  </si>
  <si>
    <t>83596 H/s</t>
  </si>
  <si>
    <t>83789 H/s</t>
  </si>
  <si>
    <t>83613 H/s</t>
  </si>
  <si>
    <t>83517 H/s</t>
  </si>
  <si>
    <t>83791 H/s</t>
  </si>
  <si>
    <t>83872 H/s</t>
  </si>
  <si>
    <t>83457 H/s</t>
  </si>
  <si>
    <t>193.5 kH/s</t>
  </si>
  <si>
    <t>193.3 kH/s</t>
  </si>
  <si>
    <t>193.2 kH/s</t>
  </si>
  <si>
    <t>193.4 kH/s</t>
  </si>
  <si>
    <t>196.1 kH/s</t>
  </si>
  <si>
    <t>773.7 kH/s</t>
  </si>
  <si>
    <t>772.6 kH/s</t>
  </si>
  <si>
    <t>772.1 kH/s</t>
  </si>
  <si>
    <t>773.3 kH/s</t>
  </si>
  <si>
    <t>772.8 kH/s</t>
  </si>
  <si>
    <t>772.2 kH/s</t>
  </si>
  <si>
    <t>773.4 kH/s</t>
  </si>
  <si>
    <t>773.6 kH/s</t>
  </si>
  <si>
    <t>417.1 MH/s</t>
  </si>
  <si>
    <t>417.0 MH/s</t>
  </si>
  <si>
    <t>410.2 MH/s</t>
  </si>
  <si>
    <t>407.7 MH/s</t>
  </si>
  <si>
    <t>408.4 MH/s</t>
  </si>
  <si>
    <t>428.4 MH/s</t>
  </si>
  <si>
    <t>426.9 MH/s</t>
  </si>
  <si>
    <t>428.2 MH/s</t>
  </si>
  <si>
    <t>427.9 MH/s</t>
  </si>
  <si>
    <t>428.3 MH/s</t>
  </si>
  <si>
    <t>1670.9 MH/s</t>
  </si>
  <si>
    <t>1662.0 MH/s</t>
  </si>
  <si>
    <t>1667.2 MH/s</t>
  </si>
  <si>
    <t>1662.4 MH/s</t>
  </si>
  <si>
    <t>1665.0 MH/s</t>
  </si>
  <si>
    <t>1670.0 MH/s</t>
  </si>
  <si>
    <t>1669.3 MH/s</t>
  </si>
  <si>
    <t>414.8 MH/s</t>
  </si>
  <si>
    <t>415.7 MH/s</t>
  </si>
  <si>
    <t>415.3 MH/s</t>
  </si>
  <si>
    <t>414.4 MH/s</t>
  </si>
  <si>
    <t>414.9 MH/s</t>
  </si>
  <si>
    <t>412.8 MH/s</t>
  </si>
  <si>
    <t>413.5 MH/s</t>
  </si>
  <si>
    <t>415.4 MH/s</t>
  </si>
  <si>
    <t>407.3 MH/s</t>
  </si>
  <si>
    <t>424.4 MH/s</t>
  </si>
  <si>
    <t>426.5 MH/s</t>
  </si>
  <si>
    <t>425.2 MH/s</t>
  </si>
  <si>
    <t>425.8 MH/s</t>
  </si>
  <si>
    <t>1664.8 MH/s</t>
  </si>
  <si>
    <t>1667.4 MH/s</t>
  </si>
  <si>
    <t>1666.3 MH/s</t>
  </si>
  <si>
    <t>1663.4 MH/s</t>
  </si>
  <si>
    <t>1666.7 MH/s</t>
  </si>
  <si>
    <t>1665.2 MH/s</t>
  </si>
  <si>
    <t>1662.2 MH/s</t>
  </si>
  <si>
    <t>1658.3 MH/s</t>
  </si>
  <si>
    <t>93596 H/s</t>
  </si>
  <si>
    <t>93276 H/s</t>
  </si>
  <si>
    <t>93366 H/s</t>
  </si>
  <si>
    <t>93302 H/s</t>
  </si>
  <si>
    <t>93503 H/s</t>
  </si>
  <si>
    <t>93414 H/s</t>
  </si>
  <si>
    <t>93564 H/s</t>
  </si>
  <si>
    <t>93569 H/s</t>
  </si>
  <si>
    <t>92749 H/s</t>
  </si>
  <si>
    <t>92822 H/s</t>
  </si>
  <si>
    <t>94332 H/s</t>
  </si>
  <si>
    <t>91210 H/s</t>
  </si>
  <si>
    <t>91703 H/s</t>
  </si>
  <si>
    <t>90091 H/s</t>
  </si>
  <si>
    <t>91973 H/s</t>
  </si>
  <si>
    <t>89496 H/s</t>
  </si>
  <si>
    <t>91997 H/s</t>
  </si>
  <si>
    <t>89085 H/s</t>
  </si>
  <si>
    <t>91423 H/s</t>
  </si>
  <si>
    <t>89673 H/s</t>
  </si>
  <si>
    <t>92244 H/s</t>
  </si>
  <si>
    <t>92199 H/s</t>
  </si>
  <si>
    <t>91942 H/s</t>
  </si>
  <si>
    <t>91958 H/s</t>
  </si>
  <si>
    <t>91944 H/s</t>
  </si>
  <si>
    <t>92014 H/s</t>
  </si>
  <si>
    <t>91994 H/s</t>
  </si>
  <si>
    <t>91947 H/s</t>
  </si>
  <si>
    <t>91986 H/s</t>
  </si>
  <si>
    <t>94435 H/s</t>
  </si>
  <si>
    <t>94258 H/s</t>
  </si>
  <si>
    <t>94328 H/s</t>
  </si>
  <si>
    <t>94495 H/s</t>
  </si>
  <si>
    <t>94380 H/s</t>
  </si>
  <si>
    <t>94415 H/s</t>
  </si>
  <si>
    <t>94101 H/s</t>
  </si>
  <si>
    <t>94370 H/s</t>
  </si>
  <si>
    <t>94363 H/s</t>
  </si>
  <si>
    <t>94408 H/s</t>
  </si>
  <si>
    <t>374.6 kH/s</t>
  </si>
  <si>
    <t>370.9 kH/s</t>
  </si>
  <si>
    <t>371.3 kH/s</t>
  </si>
  <si>
    <t>369.8 kH/s</t>
  </si>
  <si>
    <t>371.8 kH/s</t>
  </si>
  <si>
    <t>371.7 kH/s</t>
  </si>
  <si>
    <t>369.0 kH/s</t>
  </si>
  <si>
    <t>370.5 kH/s</t>
  </si>
  <si>
    <t>368.9 kH/s</t>
  </si>
  <si>
    <t>55004 H/s</t>
  </si>
  <si>
    <t>55042 H/s</t>
  </si>
  <si>
    <t>55028 H/s</t>
  </si>
  <si>
    <t>54990 H/s</t>
  </si>
  <si>
    <t>54988 H/s</t>
  </si>
  <si>
    <t>55051 H/s</t>
  </si>
  <si>
    <t>55000 H/s</t>
  </si>
  <si>
    <t>54932 H/s</t>
  </si>
  <si>
    <t>54964 H/s</t>
  </si>
  <si>
    <t>55104 H/s</t>
  </si>
  <si>
    <t>54899 H/s</t>
  </si>
  <si>
    <t>55043 H/s</t>
  </si>
  <si>
    <t>55119 H/s</t>
  </si>
  <si>
    <t>54867 H/s</t>
  </si>
  <si>
    <t>55133 H/s</t>
  </si>
  <si>
    <t>54842 H/s</t>
  </si>
  <si>
    <t>55078 H/s</t>
  </si>
  <si>
    <t>54862 H/s</t>
  </si>
  <si>
    <t>54329 H/s</t>
  </si>
  <si>
    <t>54369 H/s</t>
  </si>
  <si>
    <t>54317 H/s</t>
  </si>
  <si>
    <t>54281 H/s</t>
  </si>
  <si>
    <t>54347 H/s</t>
  </si>
  <si>
    <t>54293 H/s</t>
  </si>
  <si>
    <t>54301 H/s</t>
  </si>
  <si>
    <t>54299 H/s</t>
  </si>
  <si>
    <t>56452 H/s</t>
  </si>
  <si>
    <t>56511 H/s</t>
  </si>
  <si>
    <t>56448 H/s</t>
  </si>
  <si>
    <t>56442 H/s</t>
  </si>
  <si>
    <t>56474 H/s</t>
  </si>
  <si>
    <t>56420 H/s</t>
  </si>
  <si>
    <t>220.9 kH/s</t>
  </si>
  <si>
    <t>221.0 kH/s</t>
  </si>
  <si>
    <t>220.7 kH/s</t>
  </si>
  <si>
    <t>16653 H/s</t>
  </si>
  <si>
    <t>16658 H/s</t>
  </si>
  <si>
    <t>16575 H/s</t>
  </si>
  <si>
    <t>16634 H/s</t>
  </si>
  <si>
    <t>16687 H/s</t>
  </si>
  <si>
    <t>16626 H/s</t>
  </si>
  <si>
    <t>16615 H/s</t>
  </si>
  <si>
    <t>16706 H/s</t>
  </si>
  <si>
    <t>16749 H/s</t>
  </si>
  <si>
    <t>16694 H/s</t>
  </si>
  <si>
    <t>16907 H/s</t>
  </si>
  <si>
    <t>16895 H/s</t>
  </si>
  <si>
    <t>16898 H/s</t>
  </si>
  <si>
    <t>16894 H/s</t>
  </si>
  <si>
    <t>16904 H/s</t>
  </si>
  <si>
    <t>16448 H/s</t>
  </si>
  <si>
    <t>16449 H/s</t>
  </si>
  <si>
    <t>16392 H/s</t>
  </si>
  <si>
    <t>16438 H/s</t>
  </si>
  <si>
    <t>16445 H/s</t>
  </si>
  <si>
    <t>16439 H/s</t>
  </si>
  <si>
    <t>16444 H/s</t>
  </si>
  <si>
    <t>16847 H/s</t>
  </si>
  <si>
    <t>16858 H/s</t>
  </si>
  <si>
    <t>16775 H/s</t>
  </si>
  <si>
    <t>16850 H/s</t>
  </si>
  <si>
    <t>16845 H/s</t>
  </si>
  <si>
    <t>16844 H/s</t>
  </si>
  <si>
    <t>16853 H/s</t>
  </si>
  <si>
    <t>16852 H/s</t>
  </si>
  <si>
    <t>16856 H/s</t>
  </si>
  <si>
    <t>66856 H/s</t>
  </si>
  <si>
    <t>66860 H/s</t>
  </si>
  <si>
    <t>66575 H/s</t>
  </si>
  <si>
    <t>66820 H/s</t>
  </si>
  <si>
    <t>66872 H/s</t>
  </si>
  <si>
    <t>66799 H/s</t>
  </si>
  <si>
    <t>66802 H/s</t>
  </si>
  <si>
    <t>66884 H/s</t>
  </si>
  <si>
    <t>66949 H/s</t>
  </si>
  <si>
    <t>66880 H/s</t>
  </si>
  <si>
    <t>11158 H/s</t>
  </si>
  <si>
    <t>11151 H/s</t>
  </si>
  <si>
    <t>11480 H/s</t>
  </si>
  <si>
    <t>11155 H/s</t>
  </si>
  <si>
    <t>11067 H/s</t>
  </si>
  <si>
    <t>11209 H/s</t>
  </si>
  <si>
    <t>11208 H/s</t>
  </si>
  <si>
    <t>11202 H/s</t>
  </si>
  <si>
    <t>11540 H/s</t>
  </si>
  <si>
    <t>11207 H/s</t>
  </si>
  <si>
    <t>11212 H/s</t>
  </si>
  <si>
    <t>10987 H/s</t>
  </si>
  <si>
    <t>10988 H/s</t>
  </si>
  <si>
    <t>11253 H/s</t>
  </si>
  <si>
    <t>10939 H/s</t>
  </si>
  <si>
    <t>10932 H/s</t>
  </si>
  <si>
    <t>10937 H/s</t>
  </si>
  <si>
    <t>10934 H/s</t>
  </si>
  <si>
    <t>10933 H/s</t>
  </si>
  <si>
    <t>11497 H/s</t>
  </si>
  <si>
    <t>11491 H/s</t>
  </si>
  <si>
    <t>11828 H/s</t>
  </si>
  <si>
    <t>11499 H/s</t>
  </si>
  <si>
    <t>11492 H/s</t>
  </si>
  <si>
    <t>11487 H/s</t>
  </si>
  <si>
    <t>44851 H/s</t>
  </si>
  <si>
    <t>44835 H/s</t>
  </si>
  <si>
    <t>44831 H/s</t>
  </si>
  <si>
    <t>46102 H/s</t>
  </si>
  <si>
    <t>44804 H/s</t>
  </si>
  <si>
    <t>44796 H/s</t>
  </si>
  <si>
    <t>44692 H/s</t>
  </si>
  <si>
    <t>44709 H/s</t>
  </si>
  <si>
    <t>44693 H/s</t>
  </si>
  <si>
    <t>50792 H/s</t>
  </si>
  <si>
    <t>50791 H/s</t>
  </si>
  <si>
    <t>50796 H/s</t>
  </si>
  <si>
    <t>50781 H/s</t>
  </si>
  <si>
    <t>50795 H/s</t>
  </si>
  <si>
    <t>50741 H/s</t>
  </si>
  <si>
    <t>50847 H/s</t>
  </si>
  <si>
    <t>47452 H/s</t>
  </si>
  <si>
    <t>50842 H/s</t>
  </si>
  <si>
    <t>47430 H/s</t>
  </si>
  <si>
    <t>50832 H/s</t>
  </si>
  <si>
    <t>47444 H/s</t>
  </si>
  <si>
    <t>50833 H/s</t>
  </si>
  <si>
    <t>47454 H/s</t>
  </si>
  <si>
    <t>50846 H/s</t>
  </si>
  <si>
    <t>47435 H/s</t>
  </si>
  <si>
    <t>47348 H/s</t>
  </si>
  <si>
    <t>47335 H/s</t>
  </si>
  <si>
    <t>47351 H/s</t>
  </si>
  <si>
    <t>47332 H/s</t>
  </si>
  <si>
    <t>47326 H/s</t>
  </si>
  <si>
    <t>47323 H/s</t>
  </si>
  <si>
    <t>47316 H/s</t>
  </si>
  <si>
    <t>47312 H/s</t>
  </si>
  <si>
    <t>47329 H/s</t>
  </si>
  <si>
    <t>47593 H/s</t>
  </si>
  <si>
    <t>47583 H/s</t>
  </si>
  <si>
    <t>47584 H/s</t>
  </si>
  <si>
    <t>47581 H/s</t>
  </si>
  <si>
    <t>47589 H/s</t>
  </si>
  <si>
    <t>47580 H/s</t>
  </si>
  <si>
    <t>47594 H/s</t>
  </si>
  <si>
    <t>47578 H/s</t>
  </si>
  <si>
    <t>47577 H/s</t>
  </si>
  <si>
    <t>196.6 kH/s</t>
  </si>
  <si>
    <t>193.1 kH/s</t>
  </si>
  <si>
    <t>47587 H/s</t>
  </si>
  <si>
    <t>47574 H/s</t>
  </si>
  <si>
    <t>47569 H/s</t>
  </si>
  <si>
    <t>47570 H/s</t>
  </si>
  <si>
    <t>47585 H/s</t>
  </si>
  <si>
    <t>47600 H/s</t>
  </si>
  <si>
    <t>48226 H/s</t>
  </si>
  <si>
    <t>47475 H/s</t>
  </si>
  <si>
    <t>47640 H/s</t>
  </si>
  <si>
    <t>47170 H/s</t>
  </si>
  <si>
    <t>47307 H/s</t>
  </si>
  <si>
    <t>47002 H/s</t>
  </si>
  <si>
    <t>47449 H/s</t>
  </si>
  <si>
    <t>47701 H/s</t>
  </si>
  <si>
    <t>47145 H/s</t>
  </si>
  <si>
    <t>47149 H/s</t>
  </si>
  <si>
    <t>47154 H/s</t>
  </si>
  <si>
    <t>47141 H/s</t>
  </si>
  <si>
    <t>47146 H/s</t>
  </si>
  <si>
    <t>47129 H/s</t>
  </si>
  <si>
    <t>47137 H/s</t>
  </si>
  <si>
    <t>47134 H/s</t>
  </si>
  <si>
    <t>47940 H/s</t>
  </si>
  <si>
    <t>47949 H/s</t>
  </si>
  <si>
    <t>47941 H/s</t>
  </si>
  <si>
    <t>47952 H/s</t>
  </si>
  <si>
    <t>47933 H/s</t>
  </si>
  <si>
    <t>47954 H/s</t>
  </si>
  <si>
    <t>47956 H/s</t>
  </si>
  <si>
    <t>47958 H/s</t>
  </si>
  <si>
    <t>328.8 kH/s</t>
  </si>
  <si>
    <t>328.5 kH/s</t>
  </si>
  <si>
    <t>328.6 kH/s</t>
  </si>
  <si>
    <t>328.4 kH/s</t>
  </si>
  <si>
    <t>325.4 kH/s</t>
  </si>
  <si>
    <t>328.9 kH/s</t>
  </si>
  <si>
    <t>323.2 kH/s</t>
  </si>
  <si>
    <t>327.5 kH/s</t>
  </si>
  <si>
    <t>323.1 kH/s</t>
  </si>
  <si>
    <t>324.3 kH/s</t>
  </si>
  <si>
    <t>325.0 kH/s</t>
  </si>
  <si>
    <t>325.1 kH/s</t>
  </si>
  <si>
    <t>329.6 kH/s</t>
  </si>
  <si>
    <t>330.7 kH/s</t>
  </si>
  <si>
    <t>330.5 kH/s</t>
  </si>
  <si>
    <t>330.4 kH/s</t>
  </si>
  <si>
    <t>330.2 kH/s</t>
  </si>
  <si>
    <t>330.8 kH/s</t>
  </si>
  <si>
    <t>1312.1 kH/s</t>
  </si>
  <si>
    <t>1309.7 kH/s</t>
  </si>
  <si>
    <t>1312.7 kH/s</t>
  </si>
  <si>
    <t>1309.6 kH/s</t>
  </si>
  <si>
    <t>1306.7 kH/s</t>
  </si>
  <si>
    <t>1310.9 kH/s</t>
  </si>
  <si>
    <t>1312.8 kH/s</t>
  </si>
  <si>
    <t>1306.0 kH/s</t>
  </si>
  <si>
    <t>1307.4 kH/s</t>
  </si>
  <si>
    <t>1306.9 kH/s</t>
  </si>
  <si>
    <t>181.0 kH/s</t>
  </si>
  <si>
    <t>182.1 kH/s</t>
  </si>
  <si>
    <t>181.4 kH/s</t>
  </si>
  <si>
    <t>177.0 kH/s</t>
  </si>
  <si>
    <t>182.3 kH/s</t>
  </si>
  <si>
    <t>177.3 kH/s</t>
  </si>
  <si>
    <t>177.1 kH/s</t>
  </si>
  <si>
    <t>176.0 kH/s</t>
  </si>
  <si>
    <t>175.9 kH/s</t>
  </si>
  <si>
    <t>175.6 kH/s</t>
  </si>
  <si>
    <t>175.5 kH/s</t>
  </si>
  <si>
    <t>175.4 kH/s</t>
  </si>
  <si>
    <t>179.6 kH/s</t>
  </si>
  <si>
    <t>180.0 kH/s</t>
  </si>
  <si>
    <t>180.2 kH/s</t>
  </si>
  <si>
    <t>180.1 kH/s</t>
  </si>
  <si>
    <t>180.3 kH/s</t>
  </si>
  <si>
    <t>719.2 kH/s</t>
  </si>
  <si>
    <t>713.2 kH/s</t>
  </si>
  <si>
    <t>718.7 kH/s</t>
  </si>
  <si>
    <t>714.0 kH/s</t>
  </si>
  <si>
    <t>718.8 kH/s</t>
  </si>
  <si>
    <t>713.6 kH/s</t>
  </si>
  <si>
    <t>713.0 kH/s</t>
  </si>
  <si>
    <t>2906.3 kH/s</t>
  </si>
  <si>
    <t>2906.1 kH/s</t>
  </si>
  <si>
    <t>2903.3 kH/s</t>
  </si>
  <si>
    <t>2909.5 kH/s</t>
  </si>
  <si>
    <t>2906.0 kH/s</t>
  </si>
  <si>
    <t>2904.2 kH/s</t>
  </si>
  <si>
    <t>2905.7 kH/s</t>
  </si>
  <si>
    <t>2903.9 kH/s</t>
  </si>
  <si>
    <t>2910.8 kH/s</t>
  </si>
  <si>
    <t>2937.4 kH/s</t>
  </si>
  <si>
    <t>2931.2 kH/s</t>
  </si>
  <si>
    <t>2936.4 kH/s</t>
  </si>
  <si>
    <t>2929.5 kH/s</t>
  </si>
  <si>
    <t>2939.9 kH/s</t>
  </si>
  <si>
    <t>2930.5 kH/s</t>
  </si>
  <si>
    <t>2939.8 kH/s</t>
  </si>
  <si>
    <t>2933.8 kH/s</t>
  </si>
  <si>
    <t>2936.8 kH/s</t>
  </si>
  <si>
    <t>2935.0 kH/s</t>
  </si>
  <si>
    <t>2888.3 kH/s</t>
  </si>
  <si>
    <t>2886.1 kH/s</t>
  </si>
  <si>
    <t>2883.1 kH/s</t>
  </si>
  <si>
    <t>2883.7 kH/s</t>
  </si>
  <si>
    <t>2884.1 kH/s</t>
  </si>
  <si>
    <t>2882.3 kH/s</t>
  </si>
  <si>
    <t>2884.0 kH/s</t>
  </si>
  <si>
    <t>2881.3 kH/s</t>
  </si>
  <si>
    <t>2876.5 kH/s</t>
  </si>
  <si>
    <t>2882.5 kH/s</t>
  </si>
  <si>
    <t>2928.0 kH/s</t>
  </si>
  <si>
    <t>2928.4 kH/s</t>
  </si>
  <si>
    <t>2935.8 kH/s</t>
  </si>
  <si>
    <t>2934.7 kH/s</t>
  </si>
  <si>
    <t>2929.8 kH/s</t>
  </si>
  <si>
    <t>2930.0 kH/s</t>
  </si>
  <si>
    <t>2939.4 kH/s</t>
  </si>
  <si>
    <t>11660.0 kH/s</t>
  </si>
  <si>
    <t>11651.7 kH/s</t>
  </si>
  <si>
    <t>11653.2 kH/s</t>
  </si>
  <si>
    <t>11655.1 kH/s</t>
  </si>
  <si>
    <t>11668.1 kH/s</t>
  </si>
  <si>
    <t>11655.7 kH/s</t>
  </si>
  <si>
    <t>11657.8 kH/s</t>
  </si>
  <si>
    <t>11655.9 kH/s</t>
  </si>
  <si>
    <t>11647.2 kH/s</t>
  </si>
  <si>
    <t>11667.7 kH/s</t>
  </si>
  <si>
    <t>5789 H/s</t>
  </si>
  <si>
    <t>5784 H/s</t>
  </si>
  <si>
    <t>5787 H/s</t>
  </si>
  <si>
    <t>5783 H/s</t>
  </si>
  <si>
    <t>5786 H/s</t>
  </si>
  <si>
    <t>5785 H/s</t>
  </si>
  <si>
    <t>5865 H/s</t>
  </si>
  <si>
    <t>5856 H/s</t>
  </si>
  <si>
    <t>5830 H/s</t>
  </si>
  <si>
    <t>5847 H/s</t>
  </si>
  <si>
    <t>5849 H/s</t>
  </si>
  <si>
    <t>5842 H/s</t>
  </si>
  <si>
    <t>5801 H/s</t>
  </si>
  <si>
    <t>5838 H/s</t>
  </si>
  <si>
    <t>5836 H/s</t>
  </si>
  <si>
    <t>23227 H/s</t>
  </si>
  <si>
    <t>23207 H/s</t>
  </si>
  <si>
    <t>23215 H/s</t>
  </si>
  <si>
    <t>23182 H/s</t>
  </si>
  <si>
    <t>23201 H/s</t>
  </si>
  <si>
    <t>23198 H/s</t>
  </si>
  <si>
    <t>23193 H/s</t>
  </si>
  <si>
    <t>23214 H/s</t>
  </si>
  <si>
    <t>23204 H/s</t>
  </si>
  <si>
    <t>23154 H/s</t>
  </si>
  <si>
    <t>GH/s</t>
  </si>
  <si>
    <t>Run/Hash</t>
  </si>
  <si>
    <t>H/s</t>
  </si>
  <si>
    <t>MACOS</t>
  </si>
  <si>
    <t>BitCoin</t>
  </si>
  <si>
    <t>kH/s</t>
  </si>
  <si>
    <t>MH/s</t>
  </si>
  <si>
    <t>29297.1 MH/s</t>
  </si>
  <si>
    <t>28706.3 MH/s</t>
  </si>
  <si>
    <t>28776.1 MH/s</t>
  </si>
  <si>
    <t>28756.4 MH/s</t>
  </si>
  <si>
    <t>28762.8 MH/s</t>
  </si>
  <si>
    <t>28754.6 MH/s</t>
  </si>
  <si>
    <t>28758.5 MH/s</t>
  </si>
  <si>
    <t>28772.3 MH/s</t>
  </si>
  <si>
    <t>28760.1 MH/s</t>
  </si>
  <si>
    <t>28748.4 MH/s</t>
  </si>
  <si>
    <t>28061.0 MH/s</t>
  </si>
  <si>
    <t>28033.9 MH/s</t>
  </si>
  <si>
    <t>28025.2 MH/s</t>
  </si>
  <si>
    <t>28051.8 MH/s</t>
  </si>
  <si>
    <t>28031.9 MH/s</t>
  </si>
  <si>
    <t>28044.5 MH/s</t>
  </si>
  <si>
    <t>28048.7 MH/s</t>
  </si>
  <si>
    <t>28032.9 MH/s</t>
  </si>
  <si>
    <t>28050.0 MH/s</t>
  </si>
  <si>
    <t>28041.7 MH/s</t>
  </si>
  <si>
    <t>27961.7 MH/s</t>
  </si>
  <si>
    <t>27965.5 MH/s</t>
  </si>
  <si>
    <t>27989.9 MH/s</t>
  </si>
  <si>
    <t>27948.6 MH/s</t>
  </si>
  <si>
    <t>27970.0 MH/s</t>
  </si>
  <si>
    <t>27959.3 MH/s</t>
  </si>
  <si>
    <t>27992.9 MH/s</t>
  </si>
  <si>
    <t>27966.6 MH/s</t>
  </si>
  <si>
    <t>27844.9 MH/s</t>
  </si>
  <si>
    <t>27832.0 MH/s</t>
  </si>
  <si>
    <t>27813.3 MH/s</t>
  </si>
  <si>
    <t>27831.9 MH/s</t>
  </si>
  <si>
    <t>27824.8 MH/s</t>
  </si>
  <si>
    <t>27809.0 MH/s</t>
  </si>
  <si>
    <t>27815.0 MH/s</t>
  </si>
  <si>
    <t>27809.6 MH/s</t>
  </si>
  <si>
    <t>27840.3 MH/s</t>
  </si>
  <si>
    <t>27820.8 MH/s</t>
  </si>
  <si>
    <t>113.1 GH/s</t>
  </si>
  <si>
    <t>112.64 GH/s</t>
  </si>
  <si>
    <t>11126.5 MH/s</t>
  </si>
  <si>
    <t>11042.4 MH/s</t>
  </si>
  <si>
    <t>11027.6 MH/s</t>
  </si>
  <si>
    <t>11028.0 MH/s</t>
  </si>
  <si>
    <t>11045.3 MH/s</t>
  </si>
  <si>
    <t>11017.1 MH/s</t>
  </si>
  <si>
    <t>11021.1 MH/s</t>
  </si>
  <si>
    <t>11025.2 MH/s</t>
  </si>
  <si>
    <t>11028.6 MH/s</t>
  </si>
  <si>
    <t>11043.1 MH/s</t>
  </si>
  <si>
    <t>10704.0 MH/s</t>
  </si>
  <si>
    <t>10685.8 MH/s</t>
  </si>
  <si>
    <t>10678.6 MH/s</t>
  </si>
  <si>
    <t>10691.7 MH/s</t>
  </si>
  <si>
    <t>10685.6 MH/s</t>
  </si>
  <si>
    <t>10685.9 MH/s</t>
  </si>
  <si>
    <t>10686.2 MH/s</t>
  </si>
  <si>
    <t>10689.2 MH/s</t>
  </si>
  <si>
    <t>10689.7 MH/s</t>
  </si>
  <si>
    <t>10687.8 MH/s</t>
  </si>
  <si>
    <t>10640.4 MH/s</t>
  </si>
  <si>
    <t>10652.6 MH/s</t>
  </si>
  <si>
    <t>10644.8 MH/s</t>
  </si>
  <si>
    <t>10652.2 MH/s</t>
  </si>
  <si>
    <t>10647.4 MH/s</t>
  </si>
  <si>
    <t>10646.5 MH/s</t>
  </si>
  <si>
    <t>10645.5 MH/s</t>
  </si>
  <si>
    <t>10648.7 MH/s</t>
  </si>
  <si>
    <t>10649.5 MH/s</t>
  </si>
  <si>
    <t>10622.3 MH/s</t>
  </si>
  <si>
    <t>10589.0 MH/s</t>
  </si>
  <si>
    <t>10592.3 MH/s</t>
  </si>
  <si>
    <t>10596.0 MH/s</t>
  </si>
  <si>
    <t>10587.5 MH/s</t>
  </si>
  <si>
    <t>10574.7 MH/s</t>
  </si>
  <si>
    <t>10580.6 MH/s</t>
  </si>
  <si>
    <t>10574.2 MH/s</t>
  </si>
  <si>
    <t>10592.0 MH/s</t>
  </si>
  <si>
    <t>10581.2 MH/s</t>
  </si>
  <si>
    <t>43093.2 MH/s</t>
  </si>
  <si>
    <t>42969.8 MH/s</t>
  </si>
  <si>
    <t>42943.3 MH/s</t>
  </si>
  <si>
    <t>42968.0 MH/s</t>
  </si>
  <si>
    <t>42965.8 MH/s</t>
  </si>
  <si>
    <t>42922.5 MH/s</t>
  </si>
  <si>
    <t>42934.3 MH/s</t>
  </si>
  <si>
    <t>42934.1 MH/s</t>
  </si>
  <si>
    <t>42959.0 MH/s</t>
  </si>
  <si>
    <t>42961.7 MH/s</t>
  </si>
  <si>
    <t>42965.17 MH/s</t>
  </si>
  <si>
    <t>4099.2 MH/s</t>
  </si>
  <si>
    <t>4059.3 MH/s</t>
  </si>
  <si>
    <t>4051.0 MH/s</t>
  </si>
  <si>
    <t>4061.5 MH/s</t>
  </si>
  <si>
    <t>4062.5 MH/s</t>
  </si>
  <si>
    <t>4057.9 MH/s</t>
  </si>
  <si>
    <t>4059.8 MH/s</t>
  </si>
  <si>
    <t>4060.2 MH/s</t>
  </si>
  <si>
    <t>4053.0 MH/s</t>
  </si>
  <si>
    <t>4059.4 MH/s</t>
  </si>
  <si>
    <t>3942.7 MH/s</t>
  </si>
  <si>
    <t>3941.7 MH/s</t>
  </si>
  <si>
    <t>3943.1 MH/s</t>
  </si>
  <si>
    <t>3939.1 MH/s</t>
  </si>
  <si>
    <t>3940.1 MH/s</t>
  </si>
  <si>
    <t>3940.8 MH/s</t>
  </si>
  <si>
    <t>3938.8 MH/s</t>
  </si>
  <si>
    <t>3940.6 MH/s</t>
  </si>
  <si>
    <t>3961.8 MH/s</t>
  </si>
  <si>
    <t>3938.2 MH/s</t>
  </si>
  <si>
    <t>3940.5 MH/s</t>
  </si>
  <si>
    <t>3940.9 MH/s</t>
  </si>
  <si>
    <t>3942.0 MH/s</t>
  </si>
  <si>
    <t>3942.3 MH/s</t>
  </si>
  <si>
    <t>3939.7 MH/s</t>
  </si>
  <si>
    <t>3940.2 MH/s</t>
  </si>
  <si>
    <t>3943.7 MH/s</t>
  </si>
  <si>
    <t>3941.3 MH/s</t>
  </si>
  <si>
    <t>3915.5 MH/s</t>
  </si>
  <si>
    <t>3914.6 MH/s</t>
  </si>
  <si>
    <t>3911.6 MH/s</t>
  </si>
  <si>
    <t>3915.0 MH/s</t>
  </si>
  <si>
    <t>3915.6 MH/s</t>
  </si>
  <si>
    <t>3913.1 MH/s</t>
  </si>
  <si>
    <t>3912.0 MH/s</t>
  </si>
  <si>
    <t>3912.3 MH/s</t>
  </si>
  <si>
    <t>3914.9 MH/s</t>
  </si>
  <si>
    <t>15895.5 MH/s</t>
  </si>
  <si>
    <t>15858.3 MH/s</t>
  </si>
  <si>
    <t>15846.1 MH/s</t>
  </si>
  <si>
    <t>15856.6 MH/s</t>
  </si>
  <si>
    <t>15860.2 MH/s</t>
  </si>
  <si>
    <t>15854.1 MH/s</t>
  </si>
  <si>
    <t>15850.3 MH/s</t>
  </si>
  <si>
    <t>15852.6 MH/s</t>
  </si>
  <si>
    <t>15852.3 MH/s</t>
  </si>
  <si>
    <t>15877.6 MH/s</t>
  </si>
  <si>
    <t>15860.36 MH/s</t>
  </si>
  <si>
    <t>1361.2 MH/s</t>
  </si>
  <si>
    <t>1359.4 MH/s</t>
  </si>
  <si>
    <t>1362.0 MH/s</t>
  </si>
  <si>
    <t>1360.9 MH/s</t>
  </si>
  <si>
    <t>1359.0 MH/s</t>
  </si>
  <si>
    <t>1360.8 MH/s</t>
  </si>
  <si>
    <t>1360.7 MH/s</t>
  </si>
  <si>
    <t>1359.6 MH/s</t>
  </si>
  <si>
    <t>1356.5 MH/s</t>
  </si>
  <si>
    <t>1326.5 MH/s</t>
  </si>
  <si>
    <t>1321.2 MH/s</t>
  </si>
  <si>
    <t>1323.1 MH/s</t>
  </si>
  <si>
    <t>1322.4 MH/s</t>
  </si>
  <si>
    <t>1322.6 MH/s</t>
  </si>
  <si>
    <t>1321.0 MH/s</t>
  </si>
  <si>
    <t>1322.1 MH/s</t>
  </si>
  <si>
    <t>1328.3 MH/s</t>
  </si>
  <si>
    <t>1330.4 MH/s</t>
  </si>
  <si>
    <t>1328.5 MH/s</t>
  </si>
  <si>
    <t>1329.9 MH/s</t>
  </si>
  <si>
    <t>1328.9 MH/s</t>
  </si>
  <si>
    <t>1329.6 MH/s</t>
  </si>
  <si>
    <t>1319.5 MH/s</t>
  </si>
  <si>
    <t>1322.9 MH/s</t>
  </si>
  <si>
    <t>1321.3 MH/s</t>
  </si>
  <si>
    <t>1321.1 MH/s</t>
  </si>
  <si>
    <t>1323.7 MH/s</t>
  </si>
  <si>
    <t>1323.5 MH/s</t>
  </si>
  <si>
    <t>5335.4 MH/s</t>
  </si>
  <si>
    <t>5336.8 MH/s</t>
  </si>
  <si>
    <t>5334.8 MH/s</t>
  </si>
  <si>
    <t>5337.1 MH/s</t>
  </si>
  <si>
    <t>5333.1 MH/s</t>
  </si>
  <si>
    <t>5335.2 MH/s</t>
  </si>
  <si>
    <t>5334.0 MH/s</t>
  </si>
  <si>
    <t>,5334.3 MH/s</t>
  </si>
  <si>
    <t>5342.9 MH/s</t>
  </si>
  <si>
    <t>5335.84 MH/s</t>
  </si>
  <si>
    <t>530.0 kH/s</t>
  </si>
  <si>
    <t>529.3 kH/s</t>
  </si>
  <si>
    <t>529.7 kH/s</t>
  </si>
  <si>
    <t>529.6 kH/s</t>
  </si>
  <si>
    <t>529.5 kH/s</t>
  </si>
  <si>
    <t>529.8 kH/s</t>
  </si>
  <si>
    <t>513.5 kH/s</t>
  </si>
  <si>
    <t>513.6 kH/s</t>
  </si>
  <si>
    <t>514.1 kH/s</t>
  </si>
  <si>
    <t>513.8 kH/s</t>
  </si>
  <si>
    <t>507.5 kH/s</t>
  </si>
  <si>
    <t>509.0 kH/s</t>
  </si>
  <si>
    <t>507.7 kH/s</t>
  </si>
  <si>
    <t>508.2 kH/s</t>
  </si>
  <si>
    <t>508.3 kH/s</t>
  </si>
  <si>
    <t>508.1 kH/s</t>
  </si>
  <si>
    <t>2058.8 kH/s</t>
  </si>
  <si>
    <t>2060.3 kH/s</t>
  </si>
  <si>
    <t>2061.2 kH/s</t>
  </si>
  <si>
    <t>2060.7 kH/s</t>
  </si>
  <si>
    <t>2059.6 kH/s</t>
  </si>
  <si>
    <t>2060.5 kH/s</t>
  </si>
  <si>
    <t>2061.1 kH/s</t>
  </si>
  <si>
    <t>2061.0 kH/s</t>
  </si>
  <si>
    <t>2060.43 kH/s</t>
  </si>
  <si>
    <t>48887.3 MH/s</t>
  </si>
  <si>
    <t>48923.7 MH/s</t>
  </si>
  <si>
    <t>48918.3 MH/s</t>
  </si>
  <si>
    <t>48936.9 MH/s</t>
  </si>
  <si>
    <t>48867.5 MH/s</t>
  </si>
  <si>
    <t>48880.2 MH/s</t>
  </si>
  <si>
    <t>48935.8 MH/s</t>
  </si>
  <si>
    <t>48818.3 MH/s</t>
  </si>
  <si>
    <t>48950.4 MH/s</t>
  </si>
  <si>
    <t>48927.5 MH/s</t>
  </si>
  <si>
    <t>47460.8 MH/s</t>
  </si>
  <si>
    <t>47432.8 MH/s</t>
  </si>
  <si>
    <t>47423.3 MH/s</t>
  </si>
  <si>
    <t>47428.4 MH/s</t>
  </si>
  <si>
    <t>47439.5 MH/s</t>
  </si>
  <si>
    <t>47455.1 MH/s</t>
  </si>
  <si>
    <t>47434.7 MH/s</t>
  </si>
  <si>
    <t>47407.8 MH/s</t>
  </si>
  <si>
    <t>47407.4 MH/s</t>
  </si>
  <si>
    <t>47637.5 MH/s</t>
  </si>
  <si>
    <t>47427.1 MH/s</t>
  </si>
  <si>
    <t>47471.2 MH/s</t>
  </si>
  <si>
    <t>47445.4 MH/s</t>
  </si>
  <si>
    <t>47469.1 MH/s</t>
  </si>
  <si>
    <t>47469.5 MH/s</t>
  </si>
  <si>
    <t>47465.7 MH/s</t>
  </si>
  <si>
    <t>47470.2 MH/s</t>
  </si>
  <si>
    <t>47445.8 MH/s</t>
  </si>
  <si>
    <t>47451.2 MH/s</t>
  </si>
  <si>
    <t>47483.5 MH/s</t>
  </si>
  <si>
    <t>47066.7 MH/s</t>
  </si>
  <si>
    <t>47079.7 MH/s</t>
  </si>
  <si>
    <t>47078.5 MH/s</t>
  </si>
  <si>
    <t>47107.7 MH/s</t>
  </si>
  <si>
    <t>47088.8 MH/s</t>
  </si>
  <si>
    <t>47080.7 MH/s</t>
  </si>
  <si>
    <t>47098.4 MH/s</t>
  </si>
  <si>
    <t>47080.1 MH/s</t>
  </si>
  <si>
    <t>7133.8 MH/s</t>
  </si>
  <si>
    <t>47116.7 MH/s</t>
  </si>
  <si>
    <t>190.8 GH/s</t>
  </si>
  <si>
    <t>190.9 GH/s</t>
  </si>
  <si>
    <t>191.2 GH/s</t>
  </si>
  <si>
    <t>190.91 GH/s</t>
  </si>
  <si>
    <t>28668.8 MH/s</t>
  </si>
  <si>
    <t>28676.0 MH/s</t>
  </si>
  <si>
    <t>28679.4 MH/s</t>
  </si>
  <si>
    <t>28651.3 MH/s</t>
  </si>
  <si>
    <t>28650.0 MH/s</t>
  </si>
  <si>
    <t>28689.7 MH/s</t>
  </si>
  <si>
    <t>28683.0 MH/s</t>
  </si>
  <si>
    <t>28675.0 MH/s</t>
  </si>
  <si>
    <t>28651.1 MH/s</t>
  </si>
  <si>
    <t>28667.7 MH/s</t>
  </si>
  <si>
    <t>27726.3 MH/s</t>
  </si>
  <si>
    <t>27715.7 MH/s</t>
  </si>
  <si>
    <t>27676.4 MH/s</t>
  </si>
  <si>
    <t>27747.4 MH/s</t>
  </si>
  <si>
    <t>27700.5 MH/s</t>
  </si>
  <si>
    <t>27639.6 MH/s</t>
  </si>
  <si>
    <t>27635.0 MH/s</t>
  </si>
  <si>
    <t>27681.2 MH/s</t>
  </si>
  <si>
    <t>27654.8 MH/s</t>
  </si>
  <si>
    <t>27663.4 MH/s</t>
  </si>
  <si>
    <t>27878.6 MH/s</t>
  </si>
  <si>
    <t>27910.7 MH/s</t>
  </si>
  <si>
    <t>27902.4 MH/s</t>
  </si>
  <si>
    <t>27884.6 MH/s</t>
  </si>
  <si>
    <t>27892.8 MH/s</t>
  </si>
  <si>
    <t>27903.3 MH/s</t>
  </si>
  <si>
    <t>27895.3 MH/s</t>
  </si>
  <si>
    <t>27903.0 MH/s</t>
  </si>
  <si>
    <t>27897.2 MH/s</t>
  </si>
  <si>
    <t>27913.1 MH/s</t>
  </si>
  <si>
    <t>27679.2 MH/s</t>
  </si>
  <si>
    <t>27683.4 MH/s</t>
  </si>
  <si>
    <t>27674.4 MH/s</t>
  </si>
  <si>
    <t>27685.5 MH/s</t>
  </si>
  <si>
    <t>27680.1 MH/s</t>
  </si>
  <si>
    <t>27676.1 MH/s</t>
  </si>
  <si>
    <t>27680.4 MH/s</t>
  </si>
  <si>
    <t>27676.2 MH/s</t>
  </si>
  <si>
    <t>27680.6 MH/s</t>
  </si>
  <si>
    <t>27675.5 MH/s</t>
  </si>
  <si>
    <t>112.0 GH/s</t>
  </si>
  <si>
    <t>111.93 GH/s</t>
  </si>
  <si>
    <t>29499.5 MH/s</t>
  </si>
  <si>
    <t>29476.3 MH/s</t>
  </si>
  <si>
    <t>29433.2 MH/s</t>
  </si>
  <si>
    <t>29492.1 MH/s</t>
  </si>
  <si>
    <t>29493.0 MH/s</t>
  </si>
  <si>
    <t>29470.6 MH/s</t>
  </si>
  <si>
    <t>29514.1 MH/s</t>
  </si>
  <si>
    <t>29463.5 MH/s</t>
  </si>
  <si>
    <t>29482.2 MH/s</t>
  </si>
  <si>
    <t>29461.1 MH/s</t>
  </si>
  <si>
    <t>28668.2 MH/s</t>
  </si>
  <si>
    <t>28682.9 MH/s</t>
  </si>
  <si>
    <t>28677.2 MH/s</t>
  </si>
  <si>
    <t>28676.9 MH/s</t>
  </si>
  <si>
    <t>28663.7 MH/s</t>
  </si>
  <si>
    <t>28658.3 MH/s</t>
  </si>
  <si>
    <t>28668.9 MH/s</t>
  </si>
  <si>
    <t>28661.2 MH/s</t>
  </si>
  <si>
    <t>28679.0 MH/s</t>
  </si>
  <si>
    <t>28673.7 MH/s</t>
  </si>
  <si>
    <t>28648.8 MH/s</t>
  </si>
  <si>
    <t>28654.0 MH/s</t>
  </si>
  <si>
    <t>28662.6 MH/s</t>
  </si>
  <si>
    <t>28652.9 MH/s</t>
  </si>
  <si>
    <t>28661.4 MH/s</t>
  </si>
  <si>
    <t>28645.3 MH/s</t>
  </si>
  <si>
    <t>28664.5 MH/s</t>
  </si>
  <si>
    <t>28666.3 MH/s</t>
  </si>
  <si>
    <t>28672.4 MH/s</t>
  </si>
  <si>
    <t>28441.5 MH/s</t>
  </si>
  <si>
    <t>28448.8 MH/s</t>
  </si>
  <si>
    <t>28437.7 MH/s</t>
  </si>
  <si>
    <t>28442.9 MH/s</t>
  </si>
  <si>
    <t>28435.2 MH/s</t>
  </si>
  <si>
    <t>28433.3 MH/s</t>
  </si>
  <si>
    <t>28433.0 MH/s</t>
  </si>
  <si>
    <t>28438.9 MH/s</t>
  </si>
  <si>
    <t>28440.6 MH/s</t>
  </si>
  <si>
    <t>115.3 GH/s</t>
  </si>
  <si>
    <t>115.2 GH/s</t>
  </si>
  <si>
    <t>115.26 GH/s</t>
  </si>
  <si>
    <t>2246.9 MH/s</t>
  </si>
  <si>
    <t>2247.1 MH/s</t>
  </si>
  <si>
    <t>2243.0 MH/s</t>
  </si>
  <si>
    <t>2245.8 MH/s</t>
  </si>
  <si>
    <t>2246.5 MH/s</t>
  </si>
  <si>
    <t>2245.5 MH/s</t>
  </si>
  <si>
    <t>2244.3 MH/s</t>
  </si>
  <si>
    <t>2246.8 MH/s</t>
  </si>
  <si>
    <t>2178.2 MH/s</t>
  </si>
  <si>
    <t>2177.7 MH/s</t>
  </si>
  <si>
    <t>2177.3 MH/s</t>
  </si>
  <si>
    <t>2176.8 MH/s</t>
  </si>
  <si>
    <t>2177.1 MH/s</t>
  </si>
  <si>
    <t>2178.3 MH/s</t>
  </si>
  <si>
    <t>2177.2 MH/s</t>
  </si>
  <si>
    <t>2178.1 MH/s</t>
  </si>
  <si>
    <t>2177.5 MH/s</t>
  </si>
  <si>
    <t>2168.2 MH/s</t>
  </si>
  <si>
    <t>2168.6 MH/s</t>
  </si>
  <si>
    <t>2169.6 MH/s</t>
  </si>
  <si>
    <t>2168.4 MH/s</t>
  </si>
  <si>
    <t>2168.3 MH/s</t>
  </si>
  <si>
    <t>2169.0 MH/s</t>
  </si>
  <si>
    <t>2168.9 MH/s</t>
  </si>
  <si>
    <t>2168.7 MH/s</t>
  </si>
  <si>
    <t>2169.4 MH/s</t>
  </si>
  <si>
    <t>2142.5 MH/s</t>
  </si>
  <si>
    <t>2141.8 MH/s</t>
  </si>
  <si>
    <t>2142.2 MH/s</t>
  </si>
  <si>
    <t>2142.0 MH/s</t>
  </si>
  <si>
    <t>8735.8 MH/s</t>
  </si>
  <si>
    <t>8737.6 MH/s</t>
  </si>
  <si>
    <t>8737.4 MH/s</t>
  </si>
  <si>
    <t>8731.9 MH/s</t>
  </si>
  <si>
    <t>8733.9 MH/s</t>
  </si>
  <si>
    <t>8734.0 MH/s</t>
  </si>
  <si>
    <t>8735.0 MH/s</t>
  </si>
  <si>
    <t>8732.4 MH/s</t>
  </si>
  <si>
    <t>8736.9 MH/s</t>
  </si>
  <si>
    <t>8737.0 MH/s</t>
  </si>
  <si>
    <t>8735.19 MH/s</t>
  </si>
  <si>
    <t>1234.2 MH/s</t>
  </si>
  <si>
    <t>1234.5 MH/s</t>
  </si>
  <si>
    <t>1233.2 MH/s</t>
  </si>
  <si>
    <t>1235.0 MH/s</t>
  </si>
  <si>
    <t>1233.8 MH/s</t>
  </si>
  <si>
    <t>1189.6 MH/s</t>
  </si>
  <si>
    <t>1190.1 MH/s</t>
  </si>
  <si>
    <t>1190.0 MH/s</t>
  </si>
  <si>
    <t>1190.2 MH/s</t>
  </si>
  <si>
    <t>1189.9 MH/s</t>
  </si>
  <si>
    <t>1199.5 MH/s</t>
  </si>
  <si>
    <t>1203.5 MH/s</t>
  </si>
  <si>
    <t>1203.9 MH/s</t>
  </si>
  <si>
    <t>1203.7 MH/s</t>
  </si>
  <si>
    <t>1203.3 MH/s</t>
  </si>
  <si>
    <t>1191.6 MH/s</t>
  </si>
  <si>
    <t>1190.8 MH/s</t>
  </si>
  <si>
    <t>1191.1 MH/s</t>
  </si>
  <si>
    <t>1191.4 MH/s</t>
  </si>
  <si>
    <t>1191.2 MH/s</t>
  </si>
  <si>
    <t>4819.0 MH/s</t>
  </si>
  <si>
    <t>4819.3 MH/s</t>
  </si>
  <si>
    <t>4818.0 MH/s</t>
  </si>
  <si>
    <t>4819.7 MH/s</t>
  </si>
  <si>
    <t>4818.8 MH/s</t>
  </si>
  <si>
    <t>4818.2 MH/s</t>
  </si>
  <si>
    <t>4819.1 MH/s</t>
  </si>
  <si>
    <t>4817.7 MH/s</t>
  </si>
  <si>
    <t>4827.5 MH/s</t>
  </si>
  <si>
    <t>4819.63 MH/s</t>
  </si>
  <si>
    <t>11424.4 kH/s</t>
  </si>
  <si>
    <t>11423.1 kH/s</t>
  </si>
  <si>
    <t>11448.7 kH/s</t>
  </si>
  <si>
    <t>11443.8 kH/s</t>
  </si>
  <si>
    <t>11446.1 kH/s</t>
  </si>
  <si>
    <t>11618.5 kH/s</t>
  </si>
  <si>
    <t>11467.5 kH/s</t>
  </si>
  <si>
    <t>11440.1 kH/s</t>
  </si>
  <si>
    <t>10965.1 kH/s</t>
  </si>
  <si>
    <t>11436.7 kH/s</t>
  </si>
  <si>
    <t>11173.8 kH/s</t>
  </si>
  <si>
    <t>11162.7 kH/s</t>
  </si>
  <si>
    <t>11181.1 kH/s</t>
  </si>
  <si>
    <t>11176.4 kH/s</t>
  </si>
  <si>
    <t>11178.8 kH/s</t>
  </si>
  <si>
    <t>11220.5 kH/s</t>
  </si>
  <si>
    <t>11222.3 kH/s</t>
  </si>
  <si>
    <t>11181.9 kH/s</t>
  </si>
  <si>
    <t>11239.4 kH/s</t>
  </si>
  <si>
    <t>11232.2 kH/s</t>
  </si>
  <si>
    <t>11126.0 kH/s</t>
  </si>
  <si>
    <t>11147.6 kH/s</t>
  </si>
  <si>
    <t>11148.4 kH/s</t>
  </si>
  <si>
    <t>11155.6 kH/s</t>
  </si>
  <si>
    <t>11151.1 kH/s</t>
  </si>
  <si>
    <t>11195.2 kH/s</t>
  </si>
  <si>
    <t>11157.9 kH/s</t>
  </si>
  <si>
    <t>11150.4 kH/s</t>
  </si>
  <si>
    <t>11142.1 kH/s</t>
  </si>
  <si>
    <t>11070.1 kH/s</t>
  </si>
  <si>
    <t>11109.2 kH/s</t>
  </si>
  <si>
    <t>11097.7 kH/s</t>
  </si>
  <si>
    <t>11089.9 kH/s</t>
  </si>
  <si>
    <t>11100.1 kH/s</t>
  </si>
  <si>
    <t>11077.4 kH/s</t>
  </si>
  <si>
    <t>11073.1 kH/s</t>
  </si>
  <si>
    <t>11097.9 kH/s</t>
  </si>
  <si>
    <t>11188.1 kH/s</t>
  </si>
  <si>
    <t>11072.4 kH/s</t>
  </si>
  <si>
    <t>44900.5 kH/s</t>
  </si>
  <si>
    <t>44821.0 kH/s</t>
  </si>
  <si>
    <t>44875.1 kH/s</t>
  </si>
  <si>
    <t>44858.4 kH/s</t>
  </si>
  <si>
    <t>44880.6 kH/s</t>
  </si>
  <si>
    <t>45025.8 kH/s</t>
  </si>
  <si>
    <t>44956.3 kH/s</t>
  </si>
  <si>
    <t>44918.2 kH/s</t>
  </si>
  <si>
    <t>44485.5 kH/s</t>
  </si>
  <si>
    <t>44890.6 kH/s</t>
  </si>
  <si>
    <t>44861.2 MH/s</t>
  </si>
  <si>
    <t>21397 H/s</t>
  </si>
  <si>
    <t>21039 H/s</t>
  </si>
  <si>
    <t>20991 H/s</t>
  </si>
  <si>
    <t>21100 H/s</t>
  </si>
  <si>
    <t>21103 H/s</t>
  </si>
  <si>
    <t>20799 H/s</t>
  </si>
  <si>
    <t>21297 H/s</t>
  </si>
  <si>
    <t>21300 H/s</t>
  </si>
  <si>
    <t>21301 H/s</t>
  </si>
  <si>
    <t>20976 H/s</t>
  </si>
  <si>
    <t>20928 H/s</t>
  </si>
  <si>
    <t>21307 H/s</t>
  </si>
  <si>
    <t>21331 H/s</t>
  </si>
  <si>
    <t>21285 H/s</t>
  </si>
  <si>
    <t>21249 H/s</t>
  </si>
  <si>
    <t>21310 H/s</t>
  </si>
  <si>
    <t>20593 H/s</t>
  </si>
  <si>
    <t>20835 H/s</t>
  </si>
  <si>
    <t>20856 H/s</t>
  </si>
  <si>
    <t>20568 H/s</t>
  </si>
  <si>
    <t>20866 H/s</t>
  </si>
  <si>
    <t>20864 H/s</t>
  </si>
  <si>
    <t>20875 H/s</t>
  </si>
  <si>
    <t>20862 H/s</t>
  </si>
  <si>
    <t>20575 H/s</t>
  </si>
  <si>
    <t>20855 H/s</t>
  </si>
  <si>
    <t>20523 H/s</t>
  </si>
  <si>
    <t>20262 H/s</t>
  </si>
  <si>
    <t>20251 H/s</t>
  </si>
  <si>
    <t>20545 H/s</t>
  </si>
  <si>
    <t>20554 H/s</t>
  </si>
  <si>
    <t>20544 H/s</t>
  </si>
  <si>
    <t>20539 H/s</t>
  </si>
  <si>
    <t>20533 H/s</t>
  </si>
  <si>
    <t>83810 H/s</t>
  </si>
  <si>
    <t>84008 H/s</t>
  </si>
  <si>
    <t>83458 H/s</t>
  </si>
  <si>
    <t>82787 H/s</t>
  </si>
  <si>
    <t>83412 H/s</t>
  </si>
  <si>
    <t>83825 H/s</t>
  </si>
  <si>
    <t>83539 H/s</t>
  </si>
  <si>
    <t>83784 H/s</t>
  </si>
  <si>
    <t>83421 H/s</t>
  </si>
  <si>
    <t>83496 H/s</t>
  </si>
  <si>
    <t>83554 H/s</t>
  </si>
  <si>
    <t>198.2 kH/s</t>
  </si>
  <si>
    <t>198.5 kH/s</t>
  </si>
  <si>
    <t>198.4 kH/s</t>
  </si>
  <si>
    <t>198.0 kH/s</t>
  </si>
  <si>
    <t>198.3 kH/s</t>
  </si>
  <si>
    <t>195.0 kH/s</t>
  </si>
  <si>
    <t>196.0 kH/s</t>
  </si>
  <si>
    <t>195.9 kH/s</t>
  </si>
  <si>
    <t>192.2 kH/s</t>
  </si>
  <si>
    <t>192.3 kH/s</t>
  </si>
  <si>
    <t>192.4 kH/s</t>
  </si>
  <si>
    <t>190.5 kH/s</t>
  </si>
  <si>
    <t>776.6 kH/s</t>
  </si>
  <si>
    <t>776.0 kH/s</t>
  </si>
  <si>
    <t>777.3 kH/s</t>
  </si>
  <si>
    <t>776.7 kH/s</t>
  </si>
  <si>
    <t>777.1 kH/s</t>
  </si>
  <si>
    <t>776.8 kH/s</t>
  </si>
  <si>
    <t>777.0 kH/s</t>
  </si>
  <si>
    <t>777.2 kH/s</t>
  </si>
  <si>
    <t>776.85 kH/s</t>
  </si>
  <si>
    <t>423.7 MH/s</t>
  </si>
  <si>
    <t>426.1 MH/s</t>
  </si>
  <si>
    <t>425.9 MH/s</t>
  </si>
  <si>
    <t>420.9 MH/s</t>
  </si>
  <si>
    <t>420.2 MH/s</t>
  </si>
  <si>
    <t>422.3 MH/s</t>
  </si>
  <si>
    <t>420.4 MH/s</t>
  </si>
  <si>
    <t>421.0 MH/s</t>
  </si>
  <si>
    <t>420.1 MH/s</t>
  </si>
  <si>
    <t>420.0 MH/s</t>
  </si>
  <si>
    <t>413.2 MH/s</t>
  </si>
  <si>
    <t>412.5 MH/s</t>
  </si>
  <si>
    <t>412.9 MH/s</t>
  </si>
  <si>
    <t>413.7 MH/s</t>
  </si>
  <si>
    <t>413.1 MH/s</t>
  </si>
  <si>
    <t>412.2 MH/s</t>
  </si>
  <si>
    <t>407.4 MH/s</t>
  </si>
  <si>
    <t>406.9 MH/s</t>
  </si>
  <si>
    <t>1669.4 MH/s</t>
  </si>
  <si>
    <t>1666.5 MH/s</t>
  </si>
  <si>
    <t>1667.9 MH/s</t>
  </si>
  <si>
    <t>1672.5 MH/s</t>
  </si>
  <si>
    <t>1666.2 MH/s</t>
  </si>
  <si>
    <t>1665.4 MH/s</t>
  </si>
  <si>
    <t>1665.6 MH/s</t>
  </si>
  <si>
    <t>1667.38 MH/s</t>
  </si>
  <si>
    <t>422.7 MH/s</t>
  </si>
  <si>
    <t>419.5 MH/s</t>
  </si>
  <si>
    <t>419.6 MH/s</t>
  </si>
  <si>
    <t>419.9 MH/s</t>
  </si>
  <si>
    <t>420.5 MH/s</t>
  </si>
  <si>
    <t>419.4 MH/s</t>
  </si>
  <si>
    <t>419.8 MH/s</t>
  </si>
  <si>
    <t>418.8 MH/s</t>
  </si>
  <si>
    <t>419.3 MH/s</t>
  </si>
  <si>
    <t>416.5 MH/s</t>
  </si>
  <si>
    <t>410.9 MH/s</t>
  </si>
  <si>
    <t>411.3 MH/s</t>
  </si>
  <si>
    <t>1668.4 MH/s</t>
  </si>
  <si>
    <t>1670.7 MH/s</t>
  </si>
  <si>
    <t>1671.1 MH/s</t>
  </si>
  <si>
    <t>1670.3 MH/s</t>
  </si>
  <si>
    <t>1667.6 MH/s</t>
  </si>
  <si>
    <t>1673.4 MH/s</t>
  </si>
  <si>
    <t>1666.9 MH/s</t>
  </si>
  <si>
    <t>1670.8 MH/s</t>
  </si>
  <si>
    <t>1669.85 MH/s</t>
  </si>
  <si>
    <t>95602 H/s</t>
  </si>
  <si>
    <t>95627 H/s</t>
  </si>
  <si>
    <t>95517 H/s</t>
  </si>
  <si>
    <t>95617 H/s</t>
  </si>
  <si>
    <t>95590 H/s</t>
  </si>
  <si>
    <t>95682 H/s</t>
  </si>
  <si>
    <t>95678 H/s</t>
  </si>
  <si>
    <t>95527 H/s</t>
  </si>
  <si>
    <t>95662 H/s</t>
  </si>
  <si>
    <t>95580 H/s</t>
  </si>
  <si>
    <t>93096 H/s</t>
  </si>
  <si>
    <t>93136 H/s</t>
  </si>
  <si>
    <t>93143 H/s</t>
  </si>
  <si>
    <t>93161 H/s</t>
  </si>
  <si>
    <t>93206 H/s</t>
  </si>
  <si>
    <t>93100 H/s</t>
  </si>
  <si>
    <t>93142 H/s</t>
  </si>
  <si>
    <t>93045 H/s</t>
  </si>
  <si>
    <t>93110 H/s</t>
  </si>
  <si>
    <t>92904 H/s</t>
  </si>
  <si>
    <t>93008 H/s</t>
  </si>
  <si>
    <t>93046 H/s</t>
  </si>
  <si>
    <t>93212 H/s</t>
  </si>
  <si>
    <t>93188 H/s</t>
  </si>
  <si>
    <t>93115 H/s</t>
  </si>
  <si>
    <t>93192 H/s</t>
  </si>
  <si>
    <t>92615 H/s</t>
  </si>
  <si>
    <t>93152 H/s</t>
  </si>
  <si>
    <t>92684 H/s</t>
  </si>
  <si>
    <t>91938 H/s</t>
  </si>
  <si>
    <t>92389 H/s</t>
  </si>
  <si>
    <t>92343 H/s</t>
  </si>
  <si>
    <t>92548 H/s</t>
  </si>
  <si>
    <t>92416 H/s</t>
  </si>
  <si>
    <t>92357 H/s</t>
  </si>
  <si>
    <t>92413 H/s</t>
  </si>
  <si>
    <t>92523 H/s</t>
  </si>
  <si>
    <t>92444 H/s</t>
  </si>
  <si>
    <t>92497 H/s</t>
  </si>
  <si>
    <t>373.6 kH/s</t>
  </si>
  <si>
    <t>374.2 kH/s</t>
  </si>
  <si>
    <t>374.5 kH/s</t>
  </si>
  <si>
    <t>374.3 kH/s</t>
  </si>
  <si>
    <t>374.4 kH/s</t>
  </si>
  <si>
    <t>373.7 kH/s</t>
  </si>
  <si>
    <t>374.13 kH/s</t>
  </si>
  <si>
    <t>56030 H/s</t>
  </si>
  <si>
    <t>55896 H/s</t>
  </si>
  <si>
    <t>55990 H/s</t>
  </si>
  <si>
    <t>56004 H/s</t>
  </si>
  <si>
    <t>56025 H/s</t>
  </si>
  <si>
    <t>55961 H/s</t>
  </si>
  <si>
    <t>55982 H/s</t>
  </si>
  <si>
    <t>56170 H/s</t>
  </si>
  <si>
    <t>56251 H/s</t>
  </si>
  <si>
    <t>56231 H/s</t>
  </si>
  <si>
    <t>55921 H/s</t>
  </si>
  <si>
    <t>55997 H/s</t>
  </si>
  <si>
    <t>56045 H/s</t>
  </si>
  <si>
    <t>56024 H/s</t>
  </si>
  <si>
    <t>55985 H/s</t>
  </si>
  <si>
    <t>56036 H/s</t>
  </si>
  <si>
    <t>55972 H/s</t>
  </si>
  <si>
    <t>56005 H/s</t>
  </si>
  <si>
    <t>55898 H/s</t>
  </si>
  <si>
    <t>55306 H/s</t>
  </si>
  <si>
    <t>54844 H/s</t>
  </si>
  <si>
    <t>54804 H/s</t>
  </si>
  <si>
    <t>54778 H/s</t>
  </si>
  <si>
    <t>54850 H/s</t>
  </si>
  <si>
    <t>54995 H/s</t>
  </si>
  <si>
    <t>54979 H/s</t>
  </si>
  <si>
    <t>55005 H/s</t>
  </si>
  <si>
    <t>54617 H/s</t>
  </si>
  <si>
    <t>54527 H/s</t>
  </si>
  <si>
    <t>54547 H/s</t>
  </si>
  <si>
    <t>54573 H/s</t>
  </si>
  <si>
    <t>54508 H/s</t>
  </si>
  <si>
    <t>54598 H/s</t>
  </si>
  <si>
    <t>54522 H/s</t>
  </si>
  <si>
    <t>54559 H/s</t>
  </si>
  <si>
    <t>54567 H/s</t>
  </si>
  <si>
    <t>54584 H/s</t>
  </si>
  <si>
    <t>221.9 kH/s</t>
  </si>
  <si>
    <t>221.3 kH/s</t>
  </si>
  <si>
    <t>221.4 kH/s</t>
  </si>
  <si>
    <t>221.6 kH/s</t>
  </si>
  <si>
    <t>221.7 kH/s</t>
  </si>
  <si>
    <t>221.8 kH/s</t>
  </si>
  <si>
    <t>221.58 kH/s</t>
  </si>
  <si>
    <t>17155 H/s</t>
  </si>
  <si>
    <t>17151 H/s</t>
  </si>
  <si>
    <t>17119 H/s</t>
  </si>
  <si>
    <t>17118 H/s</t>
  </si>
  <si>
    <t>17145 H/s</t>
  </si>
  <si>
    <t>17153 H/s</t>
  </si>
  <si>
    <t>17169 H/s</t>
  </si>
  <si>
    <t>17144 H/s</t>
  </si>
  <si>
    <t>17204 H/s</t>
  </si>
  <si>
    <t>17184 H/s</t>
  </si>
  <si>
    <t>16559 H/s</t>
  </si>
  <si>
    <t>16571 H/s</t>
  </si>
  <si>
    <t>16568 H/s</t>
  </si>
  <si>
    <t>16581 H/s</t>
  </si>
  <si>
    <t>16572 H/s</t>
  </si>
  <si>
    <t>16563 H/s</t>
  </si>
  <si>
    <t>16560 H/s</t>
  </si>
  <si>
    <t>16511 H/s</t>
  </si>
  <si>
    <t>16589 H/s</t>
  </si>
  <si>
    <t>16535 H/s</t>
  </si>
  <si>
    <t>16491 H/s</t>
  </si>
  <si>
    <t>16455 H/s</t>
  </si>
  <si>
    <t>16437 H/s</t>
  </si>
  <si>
    <t>16553 H/s</t>
  </si>
  <si>
    <t>16472 H/s</t>
  </si>
  <si>
    <t>16485 H/s</t>
  </si>
  <si>
    <t>16441 H/s</t>
  </si>
  <si>
    <t>16492 H/s</t>
  </si>
  <si>
    <t>16503 H/s</t>
  </si>
  <si>
    <t>16442 H/s</t>
  </si>
  <si>
    <t>16495 H/s</t>
  </si>
  <si>
    <t>16419 H/s</t>
  </si>
  <si>
    <t>16446 H/s</t>
  </si>
  <si>
    <t>16463 H/s</t>
  </si>
  <si>
    <t>66846 H/s</t>
  </si>
  <si>
    <t>66642 H/s</t>
  </si>
  <si>
    <t>66584 H/s</t>
  </si>
  <si>
    <t>66660 H/s</t>
  </si>
  <si>
    <t>66542 H/s</t>
  </si>
  <si>
    <t>66727 H/s</t>
  </si>
  <si>
    <t>66656.8 H/s</t>
  </si>
  <si>
    <t>11388 H/s</t>
  </si>
  <si>
    <t>11402 H/s</t>
  </si>
  <si>
    <t>11404 H/s</t>
  </si>
  <si>
    <t>11399 H/s</t>
  </si>
  <si>
    <t>11387 H/s</t>
  </si>
  <si>
    <t>11386 H/s</t>
  </si>
  <si>
    <t>11382 H/s</t>
  </si>
  <si>
    <t>11364 H/s</t>
  </si>
  <si>
    <t>11379 H/s</t>
  </si>
  <si>
    <t>11384 H/s</t>
  </si>
  <si>
    <t>11372 H/s</t>
  </si>
  <si>
    <t>11383 H/s</t>
  </si>
  <si>
    <t>11367 H/s</t>
  </si>
  <si>
    <t>11380 H/s</t>
  </si>
  <si>
    <t>11390 H/s</t>
  </si>
  <si>
    <t>11348 H/s</t>
  </si>
  <si>
    <t>11171 H/s</t>
  </si>
  <si>
    <t>11169 H/s</t>
  </si>
  <si>
    <t>11173 H/s</t>
  </si>
  <si>
    <t>11168 H/s</t>
  </si>
  <si>
    <t>11178 H/s</t>
  </si>
  <si>
    <t>11184 H/s</t>
  </si>
  <si>
    <t>11175 H/s</t>
  </si>
  <si>
    <t>11074 H/s</t>
  </si>
  <si>
    <t>11069 H/s</t>
  </si>
  <si>
    <t>11075 H/s</t>
  </si>
  <si>
    <t>11076 H/s</t>
  </si>
  <si>
    <t>11070 H/s</t>
  </si>
  <si>
    <t>11073 H/s</t>
  </si>
  <si>
    <t>45012 H/s</t>
  </si>
  <si>
    <t>45022 H/s</t>
  </si>
  <si>
    <t>45036 H/s</t>
  </si>
  <si>
    <t>45017 H/s</t>
  </si>
  <si>
    <t>45034 H/s</t>
  </si>
  <si>
    <t>45013 H/s</t>
  </si>
  <si>
    <t>45007 H/s</t>
  </si>
  <si>
    <t>45035 H/s</t>
  </si>
  <si>
    <t>44960 H/s</t>
  </si>
  <si>
    <t>45014.8 H/s</t>
  </si>
  <si>
    <t>50449 H/s</t>
  </si>
  <si>
    <t>50319 H/s</t>
  </si>
  <si>
    <t>50306 H/s</t>
  </si>
  <si>
    <t>50312 H/s</t>
  </si>
  <si>
    <t>50333 H/s</t>
  </si>
  <si>
    <t>50430 H/s</t>
  </si>
  <si>
    <t>50321 H/s</t>
  </si>
  <si>
    <t>50308 H/s</t>
  </si>
  <si>
    <t>50347 H/s</t>
  </si>
  <si>
    <t>50305 H/s</t>
  </si>
  <si>
    <t>47602 H/s</t>
  </si>
  <si>
    <t>50974 H/s</t>
  </si>
  <si>
    <t>50972 H/s</t>
  </si>
  <si>
    <t>50996 H/s</t>
  </si>
  <si>
    <t>51008 H/s</t>
  </si>
  <si>
    <t>50986 H/s</t>
  </si>
  <si>
    <t>50983 H/s</t>
  </si>
  <si>
    <t>50975 H/s</t>
  </si>
  <si>
    <t>50999 H/s</t>
  </si>
  <si>
    <t>50985 H/s</t>
  </si>
  <si>
    <t>47558 H/s</t>
  </si>
  <si>
    <t>47552 H/s</t>
  </si>
  <si>
    <t>47554 H/s</t>
  </si>
  <si>
    <t>47559 H/s</t>
  </si>
  <si>
    <t>47487 H/s</t>
  </si>
  <si>
    <t>47496 H/s</t>
  </si>
  <si>
    <t>47493 H/s</t>
  </si>
  <si>
    <t>47502 H/s</t>
  </si>
  <si>
    <t>47511 H/s</t>
  </si>
  <si>
    <t>47508 H/s</t>
  </si>
  <si>
    <t>47513 H/s</t>
  </si>
  <si>
    <t>47519 H/s</t>
  </si>
  <si>
    <t>47504 H/s</t>
  </si>
  <si>
    <t>47521 H/s</t>
  </si>
  <si>
    <t>47518 H/s</t>
  </si>
  <si>
    <t>47514 H/s</t>
  </si>
  <si>
    <t>196.04 kH/s</t>
  </si>
  <si>
    <t>48869 H/s</t>
  </si>
  <si>
    <t>48927 H/s</t>
  </si>
  <si>
    <t>48922 H/s</t>
  </si>
  <si>
    <t>48872 H/s</t>
  </si>
  <si>
    <t>48932 H/s</t>
  </si>
  <si>
    <t>48918 H/s</t>
  </si>
  <si>
    <t>48845 H/s</t>
  </si>
  <si>
    <t>48711 H/s</t>
  </si>
  <si>
    <t>48702 H/s</t>
  </si>
  <si>
    <t>47547 H/s</t>
  </si>
  <si>
    <t>47557 H/s</t>
  </si>
  <si>
    <t>47550 H/s</t>
  </si>
  <si>
    <t>47565 H/s</t>
  </si>
  <si>
    <t>47582 H/s</t>
  </si>
  <si>
    <t>47484 H/s</t>
  </si>
  <si>
    <t>47505 H/s</t>
  </si>
  <si>
    <t>47515 H/s</t>
  </si>
  <si>
    <t>47534 H/s</t>
  </si>
  <si>
    <t>47506 H/s</t>
  </si>
  <si>
    <t>47121 H/s</t>
  </si>
  <si>
    <t>47133 H/s</t>
  </si>
  <si>
    <t>47130 H/s</t>
  </si>
  <si>
    <t>47136 H/s</t>
  </si>
  <si>
    <t>47139 H/s</t>
  </si>
  <si>
    <t>191.04 kH/s</t>
  </si>
  <si>
    <t>337.1 kH/s</t>
  </si>
  <si>
    <t>336.0 kH/s</t>
  </si>
  <si>
    <t>337.3 kH/s</t>
  </si>
  <si>
    <t>337.4 kH/s</t>
  </si>
  <si>
    <t>336.6 kH/s</t>
  </si>
  <si>
    <t>328.1 kH/s</t>
  </si>
  <si>
    <t>328.0 kH/s</t>
  </si>
  <si>
    <t>326.3 kH/s</t>
  </si>
  <si>
    <t>324.0 kH/s</t>
  </si>
  <si>
    <t>324.2 kH/s</t>
  </si>
  <si>
    <t>1315.6 kH/s</t>
  </si>
  <si>
    <t>1314.8 kH/s</t>
  </si>
  <si>
    <t>1316.8 kH/s</t>
  </si>
  <si>
    <t>1315.7 kH/s</t>
  </si>
  <si>
    <t>1316.2 kH/s</t>
  </si>
  <si>
    <t>1315.5 kH/s</t>
  </si>
  <si>
    <t>1315.2 kH/s</t>
  </si>
  <si>
    <t>1316.7 kH/s</t>
  </si>
  <si>
    <t>1316.9 kH/s</t>
  </si>
  <si>
    <t>1316.01 kH/s</t>
  </si>
  <si>
    <t>186.9 kH/s</t>
  </si>
  <si>
    <t>187.5 kH/s</t>
  </si>
  <si>
    <t>187.4 kH/s</t>
  </si>
  <si>
    <t>187.3 kH/s</t>
  </si>
  <si>
    <t>187.1 kH/s</t>
  </si>
  <si>
    <t>187.2 kH/s</t>
  </si>
  <si>
    <t>186.8 kH/s</t>
  </si>
  <si>
    <t>184.8 kH/s</t>
  </si>
  <si>
    <t>186.7 kH/s</t>
  </si>
  <si>
    <t>186.6 kH/s</t>
  </si>
  <si>
    <t>181.9 kH/s</t>
  </si>
  <si>
    <t>180.5 kH/s</t>
  </si>
  <si>
    <t>180.6 kH/s</t>
  </si>
  <si>
    <t>736.8 kH/s</t>
  </si>
  <si>
    <t>736.7 kH/s</t>
  </si>
  <si>
    <t>736.4 kH/s</t>
  </si>
  <si>
    <t>736.6 kH/s</t>
  </si>
  <si>
    <t>736.24 kH/s</t>
  </si>
  <si>
    <t>2983.9 kH/s</t>
  </si>
  <si>
    <t>2981.5 kH/s</t>
  </si>
  <si>
    <t>2980.1 kH/s</t>
  </si>
  <si>
    <t>2979.8 kH/s</t>
  </si>
  <si>
    <t>2989.9 kH/s</t>
  </si>
  <si>
    <t>2979.5 kH/s</t>
  </si>
  <si>
    <t>2987.0 kH/s</t>
  </si>
  <si>
    <t>2945.0 kH/s</t>
  </si>
  <si>
    <t>2927.5 kH/s</t>
  </si>
  <si>
    <t>2999.1 kH/s</t>
  </si>
  <si>
    <t>2878.5 kH/s</t>
  </si>
  <si>
    <t>2889.6 kH/s</t>
  </si>
  <si>
    <t>2891.6 kH/s</t>
  </si>
  <si>
    <t>2889.8 kH/s</t>
  </si>
  <si>
    <t>2909.8 kH/s</t>
  </si>
  <si>
    <t>2880.0 kH/s</t>
  </si>
  <si>
    <t>2894.5 kH/s</t>
  </si>
  <si>
    <t>2884.5 kH/s</t>
  </si>
  <si>
    <t>2904.0 kH/s</t>
  </si>
  <si>
    <t>2896.0 kH/s</t>
  </si>
  <si>
    <t>2889.2 kH/s</t>
  </si>
  <si>
    <t>2886.7 kH/s</t>
  </si>
  <si>
    <t>2890.2 kH/s</t>
  </si>
  <si>
    <t>2884.8 kH/s</t>
  </si>
  <si>
    <t>2887.1 kH/s</t>
  </si>
  <si>
    <t>2886.9 kH/s</t>
  </si>
  <si>
    <t>2883.3 kH/s</t>
  </si>
  <si>
    <t>2885.0 kH/s</t>
  </si>
  <si>
    <t>2879.1 kH/s</t>
  </si>
  <si>
    <t>2888.6 kH/s</t>
  </si>
  <si>
    <t>2877.2 kH/s</t>
  </si>
  <si>
    <t>2895.4 kH/s</t>
  </si>
  <si>
    <t>2883.9 kH/s</t>
  </si>
  <si>
    <t>2866.1 kH/s</t>
  </si>
  <si>
    <t>2891.4 kH/s</t>
  </si>
  <si>
    <t>2870.9 kH/s</t>
  </si>
  <si>
    <t>2873.4 kH/s</t>
  </si>
  <si>
    <t>11630.7 kH/s</t>
  </si>
  <si>
    <t>11646.4 kH/s</t>
  </si>
  <si>
    <t>11639.1 kH/s</t>
  </si>
  <si>
    <t>11649.8 kH/s</t>
  </si>
  <si>
    <t>11668.4 kH/s</t>
  </si>
  <si>
    <t>11612.4 kH/s</t>
  </si>
  <si>
    <t>11645.1 kH/s</t>
  </si>
  <si>
    <t>11607.8 kH/s</t>
  </si>
  <si>
    <t>11585.7 kH/s</t>
  </si>
  <si>
    <t>11653.5 kH/s</t>
  </si>
  <si>
    <t>11633.89 kH/s</t>
  </si>
  <si>
    <t>5936 H/s</t>
  </si>
  <si>
    <t>5924 H/s</t>
  </si>
  <si>
    <t>5935 H/s</t>
  </si>
  <si>
    <t>5940 H/s</t>
  </si>
  <si>
    <t>5938 H/s</t>
  </si>
  <si>
    <t>5934 H/s</t>
  </si>
  <si>
    <t>5926 H/s</t>
  </si>
  <si>
    <t>5906 H/s</t>
  </si>
  <si>
    <t>5778 H/s</t>
  </si>
  <si>
    <t>5766 H/s</t>
  </si>
  <si>
    <t>5763 H/s</t>
  </si>
  <si>
    <t>5759 H/s</t>
  </si>
  <si>
    <t>5756 H/s</t>
  </si>
  <si>
    <t>5774 H/s</t>
  </si>
  <si>
    <t>5775 H/s</t>
  </si>
  <si>
    <t>5765 H/s</t>
  </si>
  <si>
    <t>5721 H/s</t>
  </si>
  <si>
    <t>5722 H/s</t>
  </si>
  <si>
    <t>5724 H/s</t>
  </si>
  <si>
    <t>23202 H/s</t>
  </si>
  <si>
    <t>23160 H/s</t>
  </si>
  <si>
    <t>23188 H/s</t>
  </si>
  <si>
    <t>23178 H/s</t>
  </si>
  <si>
    <t>23192 H/s</t>
  </si>
  <si>
    <t>23170 H/s</t>
  </si>
  <si>
    <t>23182.2 H/s</t>
  </si>
  <si>
    <t>Hash</t>
  </si>
  <si>
    <t>Standard Dev</t>
  </si>
  <si>
    <t>28902.4 MH/s</t>
  </si>
  <si>
    <t>25878.8 MH/s</t>
  </si>
  <si>
    <t>25982.3 MH/s</t>
  </si>
  <si>
    <t>26054.6 MH/s</t>
  </si>
  <si>
    <t>26070.4 MH/s</t>
  </si>
  <si>
    <t>26027.4 MH/s</t>
  </si>
  <si>
    <t>25882.1 MH/s</t>
  </si>
  <si>
    <t>26121.6 MH/s</t>
  </si>
  <si>
    <t>26106.5 MH/s</t>
  </si>
  <si>
    <t>26070.5 MH/s</t>
  </si>
  <si>
    <t>28023.1 MH/s</t>
  </si>
  <si>
    <t>27600.7 MH/s</t>
  </si>
  <si>
    <t>27657.1 MH/s</t>
  </si>
  <si>
    <t>27709.9 MH/s</t>
  </si>
  <si>
    <t>27653.3 MH/s</t>
  </si>
  <si>
    <t>27573.7 MH/s</t>
  </si>
  <si>
    <t>27683.3 MH/s</t>
  </si>
  <si>
    <t>27696.2 MH/s</t>
  </si>
  <si>
    <t>27672.7 MH/s</t>
  </si>
  <si>
    <t>27638.2 MH/s</t>
  </si>
  <si>
    <t>27790.1 MH/s</t>
  </si>
  <si>
    <t>27636.1 MH/s</t>
  </si>
  <si>
    <t>27612.4 MH/s</t>
  </si>
  <si>
    <t>27608.4 MH/s</t>
  </si>
  <si>
    <t>27636.7 MH/s</t>
  </si>
  <si>
    <t>27637.2 MH/s</t>
  </si>
  <si>
    <t>27635.7 MH/s</t>
  </si>
  <si>
    <t>27614.5 MH/s</t>
  </si>
  <si>
    <t>27634.4 MH/s</t>
  </si>
  <si>
    <t>27625.5 MH/s</t>
  </si>
  <si>
    <t>28547.2 MH/s</t>
  </si>
  <si>
    <t>28407.5 MH/s</t>
  </si>
  <si>
    <t>28491.6 MH/s</t>
  </si>
  <si>
    <t>28421.3 MH/s</t>
  </si>
  <si>
    <t>28378.9 MH/s</t>
  </si>
  <si>
    <t>28376.4 MH/s</t>
  </si>
  <si>
    <t>28326.7 MH/s</t>
  </si>
  <si>
    <t>28281.3 MH/s</t>
  </si>
  <si>
    <t>28295.7 MH/s</t>
  </si>
  <si>
    <t>28278.9 MH/s</t>
  </si>
  <si>
    <t>113.3 GH/s</t>
  </si>
  <si>
    <t>110.01 GH/s</t>
  </si>
  <si>
    <t>11046.8 MH/s</t>
  </si>
  <si>
    <t>9943.0 MH/s</t>
  </si>
  <si>
    <t>9847.3 MH/s</t>
  </si>
  <si>
    <t>9924.4 MH/s</t>
  </si>
  <si>
    <t>9819.0 MH/s</t>
  </si>
  <si>
    <t>9929.3 MH/s</t>
  </si>
  <si>
    <t>9391.1 MH/s</t>
  </si>
  <si>
    <t>9922.7 MH/s</t>
  </si>
  <si>
    <t>9950.4 MH/s</t>
  </si>
  <si>
    <t>9794.3 MH/s</t>
  </si>
  <si>
    <t>10619.2 MH/s</t>
  </si>
  <si>
    <t>9963.1 MH/s</t>
  </si>
  <si>
    <t>9983.9 MH/s</t>
  </si>
  <si>
    <t>10077.9 MH/s</t>
  </si>
  <si>
    <t>10005.3 MH/s</t>
  </si>
  <si>
    <t>9934.9 MH/s</t>
  </si>
  <si>
    <t>10060.3 MH/s</t>
  </si>
  <si>
    <t>9931.5 MH/s</t>
  </si>
  <si>
    <t>10050.9 MH/s</t>
  </si>
  <si>
    <t>10002.3 MH/s</t>
  </si>
  <si>
    <t>10602.3 MH/s</t>
  </si>
  <si>
    <t>10528.7 MH/s</t>
  </si>
  <si>
    <t>10504.1 MH/s</t>
  </si>
  <si>
    <t>10519.2 MH/s</t>
  </si>
  <si>
    <t>10494.7 MH/s</t>
  </si>
  <si>
    <t>10478.6 MH/s</t>
  </si>
  <si>
    <t>10498.7 MH/s</t>
  </si>
  <si>
    <t>10475.3 MH/s</t>
  </si>
  <si>
    <t>10506.9 MH/s</t>
  </si>
  <si>
    <t>10492.3 MH/s</t>
  </si>
  <si>
    <t>10811.9 MH/s</t>
  </si>
  <si>
    <t>10804.4 MH/s</t>
  </si>
  <si>
    <t>10800.0 MH/s</t>
  </si>
  <si>
    <t>10801.4 MH/s</t>
  </si>
  <si>
    <t>10801.0 MH/s</t>
  </si>
  <si>
    <t>10774.6 MH/s</t>
  </si>
  <si>
    <t>10798.7 MH/s</t>
  </si>
  <si>
    <t>10779.5 MH/s</t>
  </si>
  <si>
    <t>10778.0 MH/s</t>
  </si>
  <si>
    <t>10800.9 MH/s</t>
  </si>
  <si>
    <t>43080.3 MH/s</t>
  </si>
  <si>
    <t>41239.2 MH/s</t>
  </si>
  <si>
    <t>41135.4 MH/s</t>
  </si>
  <si>
    <t>41322.9 MH/s</t>
  </si>
  <si>
    <t>41120.0 MH/s</t>
  </si>
  <si>
    <t>41117.3 MH/s</t>
  </si>
  <si>
    <t>40748.8 MH/s</t>
  </si>
  <si>
    <t>41109.1 MH/s</t>
  </si>
  <si>
    <t>41286.2 MH/s</t>
  </si>
  <si>
    <t>41089.9 MH/s</t>
  </si>
  <si>
    <t>41325.491 MH/s</t>
  </si>
  <si>
    <t>4060.7 MH/s</t>
  </si>
  <si>
    <t>3631.0 MH/s</t>
  </si>
  <si>
    <t>3619.6 MH/s</t>
  </si>
  <si>
    <t>3636.5 MH/s</t>
  </si>
  <si>
    <t>3548.6 MH/s</t>
  </si>
  <si>
    <t>3614.8 MH/s</t>
  </si>
  <si>
    <t>3461.9 MH/s</t>
  </si>
  <si>
    <t>3651.9 MH/s</t>
  </si>
  <si>
    <t>3634.6 MH/s</t>
  </si>
  <si>
    <t>3355.5 MH/s</t>
  </si>
  <si>
    <t>3918.0 MH/s</t>
  </si>
  <si>
    <t>3699.2 MH/s</t>
  </si>
  <si>
    <t>3685.0 MH/s</t>
  </si>
  <si>
    <t>3674.4 MH/s</t>
  </si>
  <si>
    <t>3676.5 MH/s</t>
  </si>
  <si>
    <t>3679.0 MH/s</t>
  </si>
  <si>
    <t>3672.9 MH/s</t>
  </si>
  <si>
    <t>3673.0 MH/s</t>
  </si>
  <si>
    <t>3694.9 MH/s</t>
  </si>
  <si>
    <t>3663.4 MH/s</t>
  </si>
  <si>
    <t>3935.1 MH/s</t>
  </si>
  <si>
    <t>3768.4 MH/s</t>
  </si>
  <si>
    <t>3789.5 MH/s</t>
  </si>
  <si>
    <t>3824.1 MH/s</t>
  </si>
  <si>
    <t>3808.3 MH/s</t>
  </si>
  <si>
    <t>3814.1 MH/s</t>
  </si>
  <si>
    <t>3803.0 MH/s</t>
  </si>
  <si>
    <t>3836.3 MH/s</t>
  </si>
  <si>
    <t>3821.1 MH/s</t>
  </si>
  <si>
    <t>3807.9 MH/s</t>
  </si>
  <si>
    <t>3994.3 MH/s</t>
  </si>
  <si>
    <t>3993.4 MH/s</t>
  </si>
  <si>
    <t>3993.7 MH/s</t>
  </si>
  <si>
    <t>3992.9 MH/s</t>
  </si>
  <si>
    <t>3980.4 MH/s</t>
  </si>
  <si>
    <t>3981.9 MH/s</t>
  </si>
  <si>
    <t>3983.0 MH/s</t>
  </si>
  <si>
    <t>3980.5 MH/s</t>
  </si>
  <si>
    <t>3979.1 MH/s</t>
  </si>
  <si>
    <t>3983.1 MH/s</t>
  </si>
  <si>
    <t>15908.1 MH/s</t>
  </si>
  <si>
    <t>15091.9 MH/s</t>
  </si>
  <si>
    <t>15087.7 MH/s</t>
  </si>
  <si>
    <t>15127.9 MH/s</t>
  </si>
  <si>
    <t>15013.8 MH/s</t>
  </si>
  <si>
    <t>15089.8 MH/s</t>
  </si>
  <si>
    <t>14920.9 MH/s</t>
  </si>
  <si>
    <t>15141.7 MH/s</t>
  </si>
  <si>
    <t>15129.7 MH/s</t>
  </si>
  <si>
    <t>14809.8 MH/s</t>
  </si>
  <si>
    <t>15132.13 MH/s</t>
  </si>
  <si>
    <t>1352.2 MH/s</t>
  </si>
  <si>
    <t>1146.5 MH/s</t>
  </si>
  <si>
    <t>1214.1 MH/s</t>
  </si>
  <si>
    <t>1110.0 MH/s</t>
  </si>
  <si>
    <t>1210.9 MH/s</t>
  </si>
  <si>
    <t>1211.0 MH/s</t>
  </si>
  <si>
    <t>1200.9 MH/s</t>
  </si>
  <si>
    <t>1215.8 MH/s</t>
  </si>
  <si>
    <t>1141.5 MH/s</t>
  </si>
  <si>
    <t>1249.2 MH/s</t>
  </si>
  <si>
    <t>1280.4 MH/s</t>
  </si>
  <si>
    <t>1252.8 MH/s</t>
  </si>
  <si>
    <t>1297.6 MH/s</t>
  </si>
  <si>
    <t>1238.8 MH/s</t>
  </si>
  <si>
    <t>1283.8 MH/s</t>
  </si>
  <si>
    <t>1236.9 MH/s</t>
  </si>
  <si>
    <t>1235.4 MH/s</t>
  </si>
  <si>
    <t>1302.8 MH/s</t>
  </si>
  <si>
    <t>1308.0 MH/s</t>
  </si>
  <si>
    <t>1296.8 MH/s</t>
  </si>
  <si>
    <t>1282.3 MH/s</t>
  </si>
  <si>
    <t>1312.8 MH/s</t>
  </si>
  <si>
    <t>1291.7 MH/s</t>
  </si>
  <si>
    <t>1307.5 MH/s</t>
  </si>
  <si>
    <t>1308.4 MH/s</t>
  </si>
  <si>
    <t>1342.2 MH/s</t>
  </si>
  <si>
    <t>1341.2 MH/s</t>
  </si>
  <si>
    <t>1340.6 MH/s</t>
  </si>
  <si>
    <t>1339.2 MH/s</t>
  </si>
  <si>
    <t>1340.2 MH/s</t>
  </si>
  <si>
    <t>1339.0 MH/s</t>
  </si>
  <si>
    <t>1337.6 MH/s</t>
  </si>
  <si>
    <t>1337.2 MH/s</t>
  </si>
  <si>
    <t>1338.3 MH/s</t>
  </si>
  <si>
    <t>1336.6 MH/s</t>
  </si>
  <si>
    <t>5306.8 MH/s</t>
  </si>
  <si>
    <t>5039.6 MH/s</t>
  </si>
  <si>
    <t>5143.2 MH/s</t>
  </si>
  <si>
    <t>4998.9 MH/s</t>
  </si>
  <si>
    <t>5131.0 MH/s</t>
  </si>
  <si>
    <t>5101.5 MH/s</t>
  </si>
  <si>
    <t>5106.1 MH/s</t>
  </si>
  <si>
    <t>5081.6 MH/s</t>
  </si>
  <si>
    <t>5088.6 MH/s</t>
  </si>
  <si>
    <t>5020.2 MH/s</t>
  </si>
  <si>
    <t>5101.75 MH/s</t>
  </si>
  <si>
    <t>512.8 kH/s</t>
  </si>
  <si>
    <t>502.6 kH/s</t>
  </si>
  <si>
    <t>500.5 kH/s</t>
  </si>
  <si>
    <t>506.4 kH/s</t>
  </si>
  <si>
    <t>500.1 kH/s</t>
  </si>
  <si>
    <t>502.9 kH/s</t>
  </si>
  <si>
    <t>505.6 kH/s</t>
  </si>
  <si>
    <t>511.9 kH/s</t>
  </si>
  <si>
    <t>505.2 kH/s</t>
  </si>
  <si>
    <t>506.1 kH/s</t>
  </si>
  <si>
    <t>500.0 kH/s</t>
  </si>
  <si>
    <t>504.1 kH/s</t>
  </si>
  <si>
    <t>506.2 kH/s</t>
  </si>
  <si>
    <t>507.6 kH/s</t>
  </si>
  <si>
    <t>505.1 kH/s</t>
  </si>
  <si>
    <t>506.0 kH/s</t>
  </si>
  <si>
    <t>507.8 kH/s</t>
  </si>
  <si>
    <t>507.4 kH/s</t>
  </si>
  <si>
    <t>2040.0 kH/s</t>
  </si>
  <si>
    <t>2028.8 kH/s</t>
  </si>
  <si>
    <t>2023.3 kH/s</t>
  </si>
  <si>
    <t>2031.8 kH/s</t>
  </si>
  <si>
    <t>2020.5 kH/s</t>
  </si>
  <si>
    <t>2029.4 kH/s</t>
  </si>
  <si>
    <t>2029.5 kH/s</t>
  </si>
  <si>
    <t>2033.7 kH/s</t>
  </si>
  <si>
    <t>2029.3 kH/s</t>
  </si>
  <si>
    <t>2040.2 kH/s</t>
  </si>
  <si>
    <t>2030.65 kH/s</t>
  </si>
  <si>
    <t>46825.9 MH/s</t>
  </si>
  <si>
    <t>44804.3 MH/s</t>
  </si>
  <si>
    <t>44685.8 MH/s</t>
  </si>
  <si>
    <t>44098.6 MH/s</t>
  </si>
  <si>
    <t>44427.9 MH/s</t>
  </si>
  <si>
    <t>44583.6 MH/s</t>
  </si>
  <si>
    <t>44367.5 MH/s</t>
  </si>
  <si>
    <t>44551.6 MH/s</t>
  </si>
  <si>
    <t>44386.0 MH/s</t>
  </si>
  <si>
    <t>44383.0 MH/s</t>
  </si>
  <si>
    <t>46382.4 MH/s</t>
  </si>
  <si>
    <t>45734.4 MH/s</t>
  </si>
  <si>
    <t>45279.1 MH/s</t>
  </si>
  <si>
    <t>46619.2 MH/s</t>
  </si>
  <si>
    <t>46108.0 MH/s</t>
  </si>
  <si>
    <t>45979.6 MH/s</t>
  </si>
  <si>
    <t>46306.7 MH/s</t>
  </si>
  <si>
    <t>46219.7 MH/s</t>
  </si>
  <si>
    <t>46455.6 MH/s</t>
  </si>
  <si>
    <t>45795.7 MH/s</t>
  </si>
  <si>
    <t>47037.0 MH/s</t>
  </si>
  <si>
    <t>47014.8 MH/s</t>
  </si>
  <si>
    <t>46712.3 MH/s</t>
  </si>
  <si>
    <t>46659.7 MH/s</t>
  </si>
  <si>
    <t>46985.1 MH/s</t>
  </si>
  <si>
    <t>46959.3 MH/s</t>
  </si>
  <si>
    <t>46794.5 MH/s</t>
  </si>
  <si>
    <t>47450.5 MH/s</t>
  </si>
  <si>
    <t>46672.7 MH/s</t>
  </si>
  <si>
    <t>46970.8 MH/s</t>
  </si>
  <si>
    <t>48112.4 MH/s</t>
  </si>
  <si>
    <t>48104.9 MH/s</t>
  </si>
  <si>
    <t>48074.2 MH/s</t>
  </si>
  <si>
    <t>48072.8 MH/s</t>
  </si>
  <si>
    <t>47932.1 MH/s</t>
  </si>
  <si>
    <t>47929.1 MH/s</t>
  </si>
  <si>
    <t>47924.6 MH/s</t>
  </si>
  <si>
    <t>47941.0 MH/s</t>
  </si>
  <si>
    <t>47959.3 MH/s</t>
  </si>
  <si>
    <t>47952.0 MH/s</t>
  </si>
  <si>
    <t>185.7 GH/s</t>
  </si>
  <si>
    <t>184.8 GH/s</t>
  </si>
  <si>
    <t>185.5 GH/s</t>
  </si>
  <si>
    <t>185.4 GH/s</t>
  </si>
  <si>
    <t>185.1 GH/s</t>
  </si>
  <si>
    <t>185.76 GH/s</t>
  </si>
  <si>
    <t>25526.5 MH/s</t>
  </si>
  <si>
    <t>25350.4 MH/s</t>
  </si>
  <si>
    <t>25538.7 MH/s</t>
  </si>
  <si>
    <t>24191.8 MH/s</t>
  </si>
  <si>
    <t>23881.6 MH/s</t>
  </si>
  <si>
    <t>25301.3 MH/s</t>
  </si>
  <si>
    <t>25359.0 MH/s</t>
  </si>
  <si>
    <t>24419.1 MH/s</t>
  </si>
  <si>
    <t>25829.1 MH/s</t>
  </si>
  <si>
    <t>25237.8 MH/s</t>
  </si>
  <si>
    <t>26195.2 MH/s</t>
  </si>
  <si>
    <t>25822.7 MH/s</t>
  </si>
  <si>
    <t>26224.1 MH/s</t>
  </si>
  <si>
    <t>25921.1 MH/s</t>
  </si>
  <si>
    <t>25755.7 MH/s</t>
  </si>
  <si>
    <t>26011.3 MH/s</t>
  </si>
  <si>
    <t>25990.2 MH/s</t>
  </si>
  <si>
    <t>25957.6 MH/s</t>
  </si>
  <si>
    <t>25740.5 MH/s</t>
  </si>
  <si>
    <t>26125.2 MH/s</t>
  </si>
  <si>
    <t>27026.9 MH/s</t>
  </si>
  <si>
    <t>26802.5 MH/s</t>
  </si>
  <si>
    <t>26705.1 MH/s</t>
  </si>
  <si>
    <t>26685.4 MH/s</t>
  </si>
  <si>
    <t>27194.6 MH/s</t>
  </si>
  <si>
    <t>27044.7 MH/s</t>
  </si>
  <si>
    <t>26941.5 MH/s</t>
  </si>
  <si>
    <t>27409.3 MH/s</t>
  </si>
  <si>
    <t>26719.4 MH/s</t>
  </si>
  <si>
    <t>26827.3 MH/s</t>
  </si>
  <si>
    <t>28035.0 MH/s</t>
  </si>
  <si>
    <t>28035.7 MH/s</t>
  </si>
  <si>
    <t>28030.0 MH/s</t>
  </si>
  <si>
    <t>28020.7 MH/s</t>
  </si>
  <si>
    <t>28027.9 MH/s</t>
  </si>
  <si>
    <t>28021.0 MH/s</t>
  </si>
  <si>
    <t>28022.9 MH/s</t>
  </si>
  <si>
    <t>28021.7 MH/s</t>
  </si>
  <si>
    <t>28027.8 MH/s</t>
  </si>
  <si>
    <t>28019.1 MH/s</t>
  </si>
  <si>
    <t>106.8 GH/s</t>
  </si>
  <si>
    <t>106.0 GH/s</t>
  </si>
  <si>
    <t>106.5 GH/s</t>
  </si>
  <si>
    <t>104.8 GH/s</t>
  </si>
  <si>
    <t>104.9 GH/s</t>
  </si>
  <si>
    <t>106.4 GH/s</t>
  </si>
  <si>
    <t>106.3 GH/s</t>
  </si>
  <si>
    <t>105.8 GH/s</t>
  </si>
  <si>
    <t>106.2 GH/s</t>
  </si>
  <si>
    <t>106 GH/s</t>
  </si>
  <si>
    <t>26548.4 MH/s</t>
  </si>
  <si>
    <t>26733.2 MH/s</t>
  </si>
  <si>
    <t>27001.5 MH/s</t>
  </si>
  <si>
    <t>26929.4 MH/s</t>
  </si>
  <si>
    <t>26934.3 MH/s</t>
  </si>
  <si>
    <t>26737.8 MH/s</t>
  </si>
  <si>
    <t>26592.6 MH/s</t>
  </si>
  <si>
    <t>26809.5 MH/s</t>
  </si>
  <si>
    <t>26719.2 MH/s</t>
  </si>
  <si>
    <t>26650.4 MH/s</t>
  </si>
  <si>
    <t>26605.7 MH/s</t>
  </si>
  <si>
    <t>27193.7 MH/s</t>
  </si>
  <si>
    <t>26730.0 MH/s</t>
  </si>
  <si>
    <t>27087.3 MH/s</t>
  </si>
  <si>
    <t>26446.6 MH/s</t>
  </si>
  <si>
    <t>26937.8 MH/s</t>
  </si>
  <si>
    <t>26730.2 MH/s</t>
  </si>
  <si>
    <t>26982.0 MH/s</t>
  </si>
  <si>
    <t>26739.9 MH/s</t>
  </si>
  <si>
    <t>27087.9 MH/s</t>
  </si>
  <si>
    <t>27679.4 MH/s</t>
  </si>
  <si>
    <t>27623.2 MH/s</t>
  </si>
  <si>
    <t>27143.1 MH/s</t>
  </si>
  <si>
    <t>26948.9 MH/s</t>
  </si>
  <si>
    <t>27692.4 MH/s</t>
  </si>
  <si>
    <t>27164.9 MH/s</t>
  </si>
  <si>
    <t>27517.7 MH/s</t>
  </si>
  <si>
    <t>27205.9 MH/s</t>
  </si>
  <si>
    <t>27364.4 MH/s</t>
  </si>
  <si>
    <t>28991.7 MH/s</t>
  </si>
  <si>
    <t>29026.1 MH/s</t>
  </si>
  <si>
    <t>28998.1 MH/s</t>
  </si>
  <si>
    <t>29025.0 MH/s</t>
  </si>
  <si>
    <t>28953.4 MH/s</t>
  </si>
  <si>
    <t>28963.1 MH/s</t>
  </si>
  <si>
    <t>28944.3 MH/s</t>
  </si>
  <si>
    <t>28927.4 MH/s</t>
  </si>
  <si>
    <t>28949.5 MH/s</t>
  </si>
  <si>
    <t>28954.7 MH/s</t>
  </si>
  <si>
    <t>110.6 GH/s</t>
  </si>
  <si>
    <t>110.0 GH/s</t>
  </si>
  <si>
    <t>110.8 GH/s</t>
  </si>
  <si>
    <t>110.1 GH/s</t>
  </si>
  <si>
    <t>110.04 GH/s</t>
  </si>
  <si>
    <t>2026.5 MH/s</t>
  </si>
  <si>
    <t>2021.3 MH/s</t>
  </si>
  <si>
    <t>1988.6 MH/s</t>
  </si>
  <si>
    <t>1946.9 MH/s</t>
  </si>
  <si>
    <t>2006.3 MH/s</t>
  </si>
  <si>
    <t>2006.9 MH/s</t>
  </si>
  <si>
    <t>1995.0 MH/s</t>
  </si>
  <si>
    <t>1868.4 MH/s</t>
  </si>
  <si>
    <t>1982.3 MH/s</t>
  </si>
  <si>
    <t>1974.0 MH/s</t>
  </si>
  <si>
    <t>2056.9 MH/s</t>
  </si>
  <si>
    <t>2016.1 MH/s</t>
  </si>
  <si>
    <t>2003.4 MH/s</t>
  </si>
  <si>
    <t>2022.8 MH/s</t>
  </si>
  <si>
    <t>2002.4 MH/s</t>
  </si>
  <si>
    <t>1978.1 MH/s</t>
  </si>
  <si>
    <t>1986.1 MH/s</t>
  </si>
  <si>
    <t>2030.6 MH/s</t>
  </si>
  <si>
    <t>2018.7 MH/s</t>
  </si>
  <si>
    <t>2105.0 MH/s</t>
  </si>
  <si>
    <t>2113.8 MH/s</t>
  </si>
  <si>
    <t>2120.8 MH/s</t>
  </si>
  <si>
    <t>2086.6 MH/s</t>
  </si>
  <si>
    <t>2079.0 MH/s</t>
  </si>
  <si>
    <t>2112.3 MH/s</t>
  </si>
  <si>
    <t>2101.6 MH/s</t>
  </si>
  <si>
    <t>2103.0 MH/s</t>
  </si>
  <si>
    <t>2078.9 MH/s</t>
  </si>
  <si>
    <t>2095.3 MH/s</t>
  </si>
  <si>
    <t>2201.7 MH/s</t>
  </si>
  <si>
    <t>2202.2 MH/s</t>
  </si>
  <si>
    <t>2201.3 MH/s</t>
  </si>
  <si>
    <t>2200.1 MH/s</t>
  </si>
  <si>
    <t>2200.7 MH/s</t>
  </si>
  <si>
    <t>2200.9 MH/s</t>
  </si>
  <si>
    <t>2201.0 MH/s</t>
  </si>
  <si>
    <t>8390.0 MH/s</t>
  </si>
  <si>
    <t>8353.4 MH/s</t>
  </si>
  <si>
    <t>8314.2 MH/s</t>
  </si>
  <si>
    <t>8256.6 MH/s</t>
  </si>
  <si>
    <t>8287.7 MH/s</t>
  </si>
  <si>
    <t>8297.8 MH/s</t>
  </si>
  <si>
    <t>8283.3 MH/s</t>
  </si>
  <si>
    <t>8202.9 MH/s</t>
  </si>
  <si>
    <t>8297.3 MH/s</t>
  </si>
  <si>
    <t>8288.9 MH/s</t>
  </si>
  <si>
    <t>8297.21 MH/s</t>
  </si>
  <si>
    <t>1087.7 MH/s</t>
  </si>
  <si>
    <t>1092.5 MH/s</t>
  </si>
  <si>
    <t>1093.8 MH/s</t>
  </si>
  <si>
    <t>1091.3 MH/s</t>
  </si>
  <si>
    <t>1082.7 MH/s</t>
  </si>
  <si>
    <t>1086.1 MH/s</t>
  </si>
  <si>
    <t>1086.3 MH/s</t>
  </si>
  <si>
    <t>1097.4 MH/s</t>
  </si>
  <si>
    <t>1080.1 MH/s</t>
  </si>
  <si>
    <t>1086.4 MH/s</t>
  </si>
  <si>
    <t>1152.7 MH/s</t>
  </si>
  <si>
    <t>1137.5 MH/s</t>
  </si>
  <si>
    <t>1151.9 MH/s</t>
  </si>
  <si>
    <t>1136.0 MH/s</t>
  </si>
  <si>
    <t>1144.1 MH/s</t>
  </si>
  <si>
    <t>1132.3 MH/s</t>
  </si>
  <si>
    <t>1144.5 MH/s</t>
  </si>
  <si>
    <t>1154.8 MH/s</t>
  </si>
  <si>
    <t>1160.7 MH/s</t>
  </si>
  <si>
    <t>1183.4 MH/s</t>
  </si>
  <si>
    <t>1184.1 MH/s</t>
  </si>
  <si>
    <t>1193.1 MH/s</t>
  </si>
  <si>
    <t>1183.2 MH/s</t>
  </si>
  <si>
    <t>1180.3 MH/s</t>
  </si>
  <si>
    <t>1192.7 MH/s</t>
  </si>
  <si>
    <t>1190.3 MH/s</t>
  </si>
  <si>
    <t>1187.8 MH/s</t>
  </si>
  <si>
    <t>1181.8 MH/s</t>
  </si>
  <si>
    <t>1208.8 MH/s</t>
  </si>
  <si>
    <t>1203.2 MH/s</t>
  </si>
  <si>
    <t>4632.7 MH/s</t>
  </si>
  <si>
    <t>4622.8 MH/s</t>
  </si>
  <si>
    <t>4644.8 MH/s</t>
  </si>
  <si>
    <t>4628.9 MH/s</t>
  </si>
  <si>
    <t>4613.3 MH/s</t>
  </si>
  <si>
    <t>4602.0 MH/s</t>
  </si>
  <si>
    <t>4627.0 MH/s</t>
  </si>
  <si>
    <t>4633.3 MH/s</t>
  </si>
  <si>
    <t>4626.1 MH/s</t>
  </si>
  <si>
    <t>4632.3 MH/s</t>
  </si>
  <si>
    <t>4626.32 MH/s</t>
  </si>
  <si>
    <t>11455.8 kH/s</t>
  </si>
  <si>
    <t>11409.3 kH/s</t>
  </si>
  <si>
    <t>10455.0 kH/s</t>
  </si>
  <si>
    <t>10816.6 kH/s</t>
  </si>
  <si>
    <t>10478.5 kH/s</t>
  </si>
  <si>
    <t>10440.1 kH/s</t>
  </si>
  <si>
    <t>10954.7 kH/s</t>
  </si>
  <si>
    <t>11037.6 kH/s</t>
  </si>
  <si>
    <t>11243.7 kH/s</t>
  </si>
  <si>
    <t>10609.2 kH/s</t>
  </si>
  <si>
    <t>11161.2 kH/s</t>
  </si>
  <si>
    <t>11184.0 kH/s</t>
  </si>
  <si>
    <t>11312.7 kH/s</t>
  </si>
  <si>
    <t>11197.1 kH/s</t>
  </si>
  <si>
    <t>11101.1 kH/s</t>
  </si>
  <si>
    <t>11161.7 kH/s</t>
  </si>
  <si>
    <t>11122.9 kH/s</t>
  </si>
  <si>
    <t>11123.4 kH/s</t>
  </si>
  <si>
    <t>11175.8 kH/s</t>
  </si>
  <si>
    <t>11308.6 kH/s</t>
  </si>
  <si>
    <t>10985.2 kH/s</t>
  </si>
  <si>
    <t>11022.8 kH/s</t>
  </si>
  <si>
    <t>11018.3 kH/s</t>
  </si>
  <si>
    <t>11017.2 kH/s</t>
  </si>
  <si>
    <t>11252.6 kH/s</t>
  </si>
  <si>
    <t>11011.9 kH/s</t>
  </si>
  <si>
    <t>10988.8 kH/s</t>
  </si>
  <si>
    <t>11018.8 kH/s</t>
  </si>
  <si>
    <t>11058.5 kH/s</t>
  </si>
  <si>
    <t>11533.2 kH/s</t>
  </si>
  <si>
    <t>11611.1 kH/s</t>
  </si>
  <si>
    <t>11273.7 kH/s</t>
  </si>
  <si>
    <t>11162.4 kH/s</t>
  </si>
  <si>
    <t>11196.7 kH/s</t>
  </si>
  <si>
    <t>11539.9 kH/s</t>
  </si>
  <si>
    <t>11336.5 kH/s</t>
  </si>
  <si>
    <t>11519.4 kH/s</t>
  </si>
  <si>
    <t>11379.3 kH/s</t>
  </si>
  <si>
    <t>44874.8 kH/s</t>
  </si>
  <si>
    <t>45149.4 kH/s</t>
  </si>
  <si>
    <t>44397.1 kH/s</t>
  </si>
  <si>
    <t>44304.6 kH/s</t>
  </si>
  <si>
    <t>43994.7 kH/s</t>
  </si>
  <si>
    <t>43810.4 kH/s</t>
  </si>
  <si>
    <t>44606.3 kH/s</t>
  </si>
  <si>
    <t>44516.2 kH/s</t>
  </si>
  <si>
    <t>44997.4 kH/s</t>
  </si>
  <si>
    <t>44320.5 kH/s</t>
  </si>
  <si>
    <t>44497.14 kH/s</t>
  </si>
  <si>
    <t>20702 H/s</t>
  </si>
  <si>
    <t>20983 H/s</t>
  </si>
  <si>
    <t>21001 H/s</t>
  </si>
  <si>
    <t>20992 H/s</t>
  </si>
  <si>
    <t>20987 H/s</t>
  </si>
  <si>
    <t>21002 H/s</t>
  </si>
  <si>
    <t>20996 H/s</t>
  </si>
  <si>
    <t>21020 H/s</t>
  </si>
  <si>
    <t>21004 H/s</t>
  </si>
  <si>
    <t>20714 H/s</t>
  </si>
  <si>
    <t>20704 H/s</t>
  </si>
  <si>
    <t>20710 H/s</t>
  </si>
  <si>
    <t>20690 H/s</t>
  </si>
  <si>
    <t>20708 H/s</t>
  </si>
  <si>
    <t>20457 H/s</t>
  </si>
  <si>
    <t>20715 H/s</t>
  </si>
  <si>
    <t>20444 H/s</t>
  </si>
  <si>
    <t>20706 H/s</t>
  </si>
  <si>
    <t>20536 H/s</t>
  </si>
  <si>
    <t>20560 H/s</t>
  </si>
  <si>
    <t>20522 H/s</t>
  </si>
  <si>
    <t>20558 H/s</t>
  </si>
  <si>
    <t>20282 H/s</t>
  </si>
  <si>
    <t>20542 H/s</t>
  </si>
  <si>
    <t>20528 H/s</t>
  </si>
  <si>
    <t>20551 H/s</t>
  </si>
  <si>
    <t>20530 H/s</t>
  </si>
  <si>
    <t>21350 H/s</t>
  </si>
  <si>
    <t>21362 H/s</t>
  </si>
  <si>
    <t>20971 H/s</t>
  </si>
  <si>
    <t>21356 H/s</t>
  </si>
  <si>
    <t>21347 H/s</t>
  </si>
  <si>
    <t>21352 H/s</t>
  </si>
  <si>
    <t>83302 H/s</t>
  </si>
  <si>
    <t>83597 H/s</t>
  </si>
  <si>
    <t>83609 H/s</t>
  </si>
  <si>
    <t>83175 H/s</t>
  </si>
  <si>
    <t>83294 H/s</t>
  </si>
  <si>
    <t>83323 H/s</t>
  </si>
  <si>
    <t>83339 H/s</t>
  </si>
  <si>
    <t>83577 H/s</t>
  </si>
  <si>
    <t>83363 H/s</t>
  </si>
  <si>
    <t>83592 H/s</t>
  </si>
  <si>
    <t>83417.1 H/s</t>
  </si>
  <si>
    <t>193.6 kH/s</t>
  </si>
  <si>
    <t>190.7 kH/s</t>
  </si>
  <si>
    <t>191.5 kH/s</t>
  </si>
  <si>
    <t>197.7 kH/s</t>
  </si>
  <si>
    <t>197.9 kH/s</t>
  </si>
  <si>
    <t>197.6 kH/s</t>
  </si>
  <si>
    <t>197.2 kH/s</t>
  </si>
  <si>
    <t>196.7 kH/s</t>
  </si>
  <si>
    <t>195.8 kH/s</t>
  </si>
  <si>
    <t>770.5 kH/s</t>
  </si>
  <si>
    <t>771.5 kH/s</t>
  </si>
  <si>
    <t>771.7 kH/s</t>
  </si>
  <si>
    <t>771.3 kH/s</t>
  </si>
  <si>
    <t>770.4 kH/s</t>
  </si>
  <si>
    <t>770.1 kH/s</t>
  </si>
  <si>
    <t>769.3 kH/s</t>
  </si>
  <si>
    <t>769.5 kH/s</t>
  </si>
  <si>
    <t>770.2 kH/s</t>
  </si>
  <si>
    <t>770.58 kH/s</t>
  </si>
  <si>
    <t>407.6 MH/s</t>
  </si>
  <si>
    <t>404.6 MH/s</t>
  </si>
  <si>
    <t>411.2 MH/s</t>
  </si>
  <si>
    <t>1656.4 MH/s</t>
  </si>
  <si>
    <t>1652.3 MH/s</t>
  </si>
  <si>
    <t>1658.6 MH/s</t>
  </si>
  <si>
    <t>1655.3 MH/s</t>
  </si>
  <si>
    <t>1654.7 MH/s</t>
  </si>
  <si>
    <t>1652.4 MH/s</t>
  </si>
  <si>
    <t>1652.2 MH/s</t>
  </si>
  <si>
    <t>1655.5 MH/s</t>
  </si>
  <si>
    <t>1649.8 MH/s</t>
  </si>
  <si>
    <t>1654.52 MH/s</t>
  </si>
  <si>
    <t>403.1 MH/s</t>
  </si>
  <si>
    <t>402.4 MH/s</t>
  </si>
  <si>
    <t>412.0 MH/s</t>
  </si>
  <si>
    <t>414.1 MH/s</t>
  </si>
  <si>
    <t>414.0 MH/s</t>
  </si>
  <si>
    <t>410.6 MH/s</t>
  </si>
  <si>
    <t>408.9 MH/s</t>
  </si>
  <si>
    <t>406.5 MH/s</t>
  </si>
  <si>
    <t>409.8 MH/s</t>
  </si>
  <si>
    <t>424.2 MH/s</t>
  </si>
  <si>
    <t>424.5 MH/s</t>
  </si>
  <si>
    <t>423.3 MH/s</t>
  </si>
  <si>
    <t>1654.2 MH/s</t>
  </si>
  <si>
    <t>1659.9 MH/s</t>
  </si>
  <si>
    <t>1657.1 MH/s</t>
  </si>
  <si>
    <t>1654.9 MH/s</t>
  </si>
  <si>
    <t>1646.0 MH/s</t>
  </si>
  <si>
    <t>1643.8 MH/s</t>
  </si>
  <si>
    <t>1654.8 MH/s</t>
  </si>
  <si>
    <t>1655.4 MH/s</t>
  </si>
  <si>
    <t>1653.5 MH/s</t>
  </si>
  <si>
    <t>1653.75 MH/s</t>
  </si>
  <si>
    <t>88062 H/s</t>
  </si>
  <si>
    <t>86164 H/s</t>
  </si>
  <si>
    <t>87421 H/s</t>
  </si>
  <si>
    <t>87455 H/s</t>
  </si>
  <si>
    <t>85987 H/s</t>
  </si>
  <si>
    <t>86106 H/s</t>
  </si>
  <si>
    <t>86452 H/s</t>
  </si>
  <si>
    <t>87013 H/s</t>
  </si>
  <si>
    <t>85338 H/s</t>
  </si>
  <si>
    <t>87849 H/s</t>
  </si>
  <si>
    <t>91720 H/s</t>
  </si>
  <si>
    <t>91726 H/s</t>
  </si>
  <si>
    <t>92425 H/s</t>
  </si>
  <si>
    <t>91977 H/s</t>
  </si>
  <si>
    <t>92429 H/s</t>
  </si>
  <si>
    <t>91429 H/s</t>
  </si>
  <si>
    <t>92496 H/s</t>
  </si>
  <si>
    <t>92060 H/s</t>
  </si>
  <si>
    <t>92214 H/s</t>
  </si>
  <si>
    <t>91648 H/s</t>
  </si>
  <si>
    <t>92044 H/s</t>
  </si>
  <si>
    <t>92075 H/s</t>
  </si>
  <si>
    <t>92094 H/s</t>
  </si>
  <si>
    <t>92115 H/s</t>
  </si>
  <si>
    <t>92066 H/s</t>
  </si>
  <si>
    <t>92074 H/s</t>
  </si>
  <si>
    <t>92026 H/s</t>
  </si>
  <si>
    <t>93872 H/s</t>
  </si>
  <si>
    <t>93856 H/s</t>
  </si>
  <si>
    <t>93786 H/s</t>
  </si>
  <si>
    <t>93715 H/s</t>
  </si>
  <si>
    <t>93810 H/s</t>
  </si>
  <si>
    <t>93743 H/s</t>
  </si>
  <si>
    <t>93829 H/s</t>
  </si>
  <si>
    <t>93773 H/s</t>
  </si>
  <si>
    <t>93849 H/s</t>
  </si>
  <si>
    <t>93802 H/s</t>
  </si>
  <si>
    <t>363.8 kH/s</t>
  </si>
  <si>
    <t>365.2 kH/s</t>
  </si>
  <si>
    <t>364.3 kH/s</t>
  </si>
  <si>
    <t>363.4 kH/s</t>
  </si>
  <si>
    <t>364.9 kH/s</t>
  </si>
  <si>
    <t>363.5 kH/s</t>
  </si>
  <si>
    <t>365.3 kH/s</t>
  </si>
  <si>
    <t>364.67 kH/s</t>
  </si>
  <si>
    <t>55039 H/s</t>
  </si>
  <si>
    <t>55033 H/s</t>
  </si>
  <si>
    <t>55053 H/s</t>
  </si>
  <si>
    <t>55030 H/s</t>
  </si>
  <si>
    <t>55279 H/s</t>
  </si>
  <si>
    <t>55271 H/s</t>
  </si>
  <si>
    <t>55031 H/s</t>
  </si>
  <si>
    <t>55034 H/s</t>
  </si>
  <si>
    <t>55032 H/s</t>
  </si>
  <si>
    <t>54275 H/s</t>
  </si>
  <si>
    <t>54097 H/s</t>
  </si>
  <si>
    <t>54323 H/s</t>
  </si>
  <si>
    <t>54216 H/s</t>
  </si>
  <si>
    <t>54261 H/s</t>
  </si>
  <si>
    <t>54193 H/s</t>
  </si>
  <si>
    <t>54292 H/s</t>
  </si>
  <si>
    <t>54251 H/s</t>
  </si>
  <si>
    <t>53993 H/s</t>
  </si>
  <si>
    <t>54053 H/s</t>
  </si>
  <si>
    <t>53841 H/s</t>
  </si>
  <si>
    <t>53807 H/s</t>
  </si>
  <si>
    <t>53748 H/s</t>
  </si>
  <si>
    <t>53845 H/s</t>
  </si>
  <si>
    <t>53790 H/s</t>
  </si>
  <si>
    <t>53847 H/s</t>
  </si>
  <si>
    <t>53848 H/s</t>
  </si>
  <si>
    <t>53867 H/s</t>
  </si>
  <si>
    <t>53851 H/s</t>
  </si>
  <si>
    <t>56506 H/s</t>
  </si>
  <si>
    <t>56472 H/s</t>
  </si>
  <si>
    <t>56419 H/s</t>
  </si>
  <si>
    <t>56470 H/s</t>
  </si>
  <si>
    <t>56405 H/s</t>
  </si>
  <si>
    <t>56483 H/s</t>
  </si>
  <si>
    <t>56366 H/s</t>
  </si>
  <si>
    <t>219.4 kH/s</t>
  </si>
  <si>
    <t>219.2 kH/s</t>
  </si>
  <si>
    <t>219.56 kH/s</t>
  </si>
  <si>
    <t>16808 H/s</t>
  </si>
  <si>
    <t>16827 H/s</t>
  </si>
  <si>
    <t>16484 H/s</t>
  </si>
  <si>
    <t>16467 H/s</t>
  </si>
  <si>
    <t>16468 H/s</t>
  </si>
  <si>
    <t>16457 H/s</t>
  </si>
  <si>
    <t>16478 H/s</t>
  </si>
  <si>
    <t>16474 H/s</t>
  </si>
  <si>
    <t>16481 H/s</t>
  </si>
  <si>
    <t>16459 H/s</t>
  </si>
  <si>
    <t>16300 H/s</t>
  </si>
  <si>
    <t>16296 H/s</t>
  </si>
  <si>
    <t>16295 H/s</t>
  </si>
  <si>
    <t>16308 H/s</t>
  </si>
  <si>
    <t>16299 H/s</t>
  </si>
  <si>
    <t>16331 H/s</t>
  </si>
  <si>
    <t>16851 H/s</t>
  </si>
  <si>
    <t>16848 H/s</t>
  </si>
  <si>
    <t>16843 H/s</t>
  </si>
  <si>
    <t>66443 H/s</t>
  </si>
  <si>
    <t>66444 H/s</t>
  </si>
  <si>
    <t>66450 H/s</t>
  </si>
  <si>
    <t>66431 H/s</t>
  </si>
  <si>
    <t>66464 H/s</t>
  </si>
  <si>
    <t>66448 H/s</t>
  </si>
  <si>
    <t>66599 H/s</t>
  </si>
  <si>
    <t>66488 H/s</t>
  </si>
  <si>
    <t>66484 H/s</t>
  </si>
  <si>
    <t>66470.9 H/s</t>
  </si>
  <si>
    <t>11206 H/s</t>
  </si>
  <si>
    <t>11226 H/s</t>
  </si>
  <si>
    <t>11225 H/s</t>
  </si>
  <si>
    <t>11213 H/s</t>
  </si>
  <si>
    <t>11542 H/s</t>
  </si>
  <si>
    <t>11222 H/s</t>
  </si>
  <si>
    <t>11217 H/s</t>
  </si>
  <si>
    <t>11216 H/s</t>
  </si>
  <si>
    <t>11472 H/s</t>
  </si>
  <si>
    <t>11052 H/s</t>
  </si>
  <si>
    <t>11047 H/s</t>
  </si>
  <si>
    <t>11051 H/s</t>
  </si>
  <si>
    <t>11044 H/s</t>
  </si>
  <si>
    <t>11046 H/s</t>
  </si>
  <si>
    <t>11042 H/s</t>
  </si>
  <si>
    <t>11027 H/s</t>
  </si>
  <si>
    <t>10974 H/s</t>
  </si>
  <si>
    <t>10971 H/s</t>
  </si>
  <si>
    <t>10966 H/s</t>
  </si>
  <si>
    <t>10973 H/s</t>
  </si>
  <si>
    <t>11298 H/s</t>
  </si>
  <si>
    <t>11294 H/s</t>
  </si>
  <si>
    <t>11476 H/s</t>
  </si>
  <si>
    <t>11467 H/s</t>
  </si>
  <si>
    <t>11478 H/s</t>
  </si>
  <si>
    <t>11821 H/s</t>
  </si>
  <si>
    <t>11481 H/s</t>
  </si>
  <si>
    <t>11482 H/s</t>
  </si>
  <si>
    <t>11494 H/s</t>
  </si>
  <si>
    <t>11836 H/s</t>
  </si>
  <si>
    <t>44708 H/s</t>
  </si>
  <si>
    <t>44711 H/s</t>
  </si>
  <si>
    <t>44720 H/s</t>
  </si>
  <si>
    <t>46043 H/s</t>
  </si>
  <si>
    <t>44722 H/s</t>
  </si>
  <si>
    <t>44712 H/s</t>
  </si>
  <si>
    <t>44723 H/s</t>
  </si>
  <si>
    <t>44710 H/s</t>
  </si>
  <si>
    <t>45982 H/s</t>
  </si>
  <si>
    <t>44974 H/s</t>
  </si>
  <si>
    <t>50589 H/s</t>
  </si>
  <si>
    <t>50555 H/s</t>
  </si>
  <si>
    <t>50586 H/s</t>
  </si>
  <si>
    <t>50581 H/s</t>
  </si>
  <si>
    <t>50584 H/s</t>
  </si>
  <si>
    <t>50605 H/s</t>
  </si>
  <si>
    <t>50573 H/s</t>
  </si>
  <si>
    <t>50590 H/s</t>
  </si>
  <si>
    <t>50864 H/s</t>
  </si>
  <si>
    <t>47482 H/s</t>
  </si>
  <si>
    <t>50860 H/s</t>
  </si>
  <si>
    <t>47492 H/s</t>
  </si>
  <si>
    <t>50844 H/s</t>
  </si>
  <si>
    <t>50852 H/s</t>
  </si>
  <si>
    <t>50859 H/s</t>
  </si>
  <si>
    <t>47500 H/s</t>
  </si>
  <si>
    <t>47490 H/s</t>
  </si>
  <si>
    <t>47470 H/s</t>
  </si>
  <si>
    <t>47488 H/s</t>
  </si>
  <si>
    <t>47478 H/s</t>
  </si>
  <si>
    <t>47473 H/s</t>
  </si>
  <si>
    <t>47477 H/s</t>
  </si>
  <si>
    <t>47481 H/s</t>
  </si>
  <si>
    <t>47687 H/s</t>
  </si>
  <si>
    <t>47680 H/s</t>
  </si>
  <si>
    <t>47689 H/s</t>
  </si>
  <si>
    <t>47677 H/s</t>
  </si>
  <si>
    <t>47696 H/s</t>
  </si>
  <si>
    <t>47682 H/s</t>
  </si>
  <si>
    <t>47694 H/s</t>
  </si>
  <si>
    <t>47693 H/s</t>
  </si>
  <si>
    <t>194.92 kH/s</t>
  </si>
  <si>
    <t>45894 H/s</t>
  </si>
  <si>
    <t>46172 H/s</t>
  </si>
  <si>
    <t>45897 H/s</t>
  </si>
  <si>
    <t>46445 H/s</t>
  </si>
  <si>
    <t>46684 H/s</t>
  </si>
  <si>
    <t>45930 H/s</t>
  </si>
  <si>
    <t>46286 H/s</t>
  </si>
  <si>
    <t>45907 H/s</t>
  </si>
  <si>
    <t>46612 H/s</t>
  </si>
  <si>
    <t>46455 H/s</t>
  </si>
  <si>
    <t>47177 H/s</t>
  </si>
  <si>
    <t>47181 H/s</t>
  </si>
  <si>
    <t>47218 H/s</t>
  </si>
  <si>
    <t>47156 H/s</t>
  </si>
  <si>
    <t>47214 H/s</t>
  </si>
  <si>
    <t>47201 H/s</t>
  </si>
  <si>
    <t>47000 H/s</t>
  </si>
  <si>
    <t>47091 H/s</t>
  </si>
  <si>
    <t>47094 H/s</t>
  </si>
  <si>
    <t>47098 H/s</t>
  </si>
  <si>
    <t>47087 H/s</t>
  </si>
  <si>
    <t>47095 H/s</t>
  </si>
  <si>
    <t>48249 H/s</t>
  </si>
  <si>
    <t>48199 H/s</t>
  </si>
  <si>
    <t>48241 H/s</t>
  </si>
  <si>
    <t>48333 H/s</t>
  </si>
  <si>
    <t>48247 H/s</t>
  </si>
  <si>
    <t>48240 H/s</t>
  </si>
  <si>
    <t>48268 H/s</t>
  </si>
  <si>
    <t>48316 H/s</t>
  </si>
  <si>
    <t>48347 H/s</t>
  </si>
  <si>
    <t>48288 H/s</t>
  </si>
  <si>
    <t>188.6 kH/s</t>
  </si>
  <si>
    <t>189.0 kH/s</t>
  </si>
  <si>
    <t>188.5 kH/s</t>
  </si>
  <si>
    <t>188.8 kH/s</t>
  </si>
  <si>
    <t>188.74 kH/s</t>
  </si>
  <si>
    <t>329.0 kH/s</t>
  </si>
  <si>
    <t>331.3 kH/s</t>
  </si>
  <si>
    <t>329.4 kH/s</t>
  </si>
  <si>
    <t>331.2 kH/s</t>
  </si>
  <si>
    <t>330.9 kH/s</t>
  </si>
  <si>
    <t>331.7 kH/s</t>
  </si>
  <si>
    <t>322.1 kH/s</t>
  </si>
  <si>
    <t>323.0 kH/s</t>
  </si>
  <si>
    <t>322.4 kH/s</t>
  </si>
  <si>
    <t>323.4 kH/s</t>
  </si>
  <si>
    <t>323.6 kH/s</t>
  </si>
  <si>
    <t>329.2 kH/s</t>
  </si>
  <si>
    <t>1307.6 kH/s</t>
  </si>
  <si>
    <t>1306.2 kH/s</t>
  </si>
  <si>
    <t>1305.0 kH/s</t>
  </si>
  <si>
    <t>1305.9 kH/s</t>
  </si>
  <si>
    <t>1306.3 kH/s</t>
  </si>
  <si>
    <t>1305.2 kH/s</t>
  </si>
  <si>
    <t>1306.15 kH/s</t>
  </si>
  <si>
    <t>178.9 kH/s</t>
  </si>
  <si>
    <t>177.9 kH/s</t>
  </si>
  <si>
    <t>179.0 kH/s</t>
  </si>
  <si>
    <t>177.5 kH/s</t>
  </si>
  <si>
    <t>178.3 kH/s</t>
  </si>
  <si>
    <t>179.5 kH/s</t>
  </si>
  <si>
    <t>183.2 kH/s</t>
  </si>
  <si>
    <t>185.4 kH/s</t>
  </si>
  <si>
    <t>185.5 kH/s</t>
  </si>
  <si>
    <t>185.0 kH/s</t>
  </si>
  <si>
    <t>184.9 kH/s</t>
  </si>
  <si>
    <t>186.0 kH/s</t>
  </si>
  <si>
    <t>728.4 kH/s</t>
  </si>
  <si>
    <t>726.1 kH/s</t>
  </si>
  <si>
    <t>728.6 kH/s</t>
  </si>
  <si>
    <t>725.1 kH/s</t>
  </si>
  <si>
    <t>727.3 kH/s</t>
  </si>
  <si>
    <t>728.2 kH/s</t>
  </si>
  <si>
    <t>727.6 kH/s</t>
  </si>
  <si>
    <t>729.8 kH/s</t>
  </si>
  <si>
    <t>728.5 kH/s</t>
  </si>
  <si>
    <t>727.69 kH/s</t>
  </si>
  <si>
    <t>2942.9 kH/s</t>
  </si>
  <si>
    <t>2937.6 kH/s</t>
  </si>
  <si>
    <t>2946.5 kH/s</t>
  </si>
  <si>
    <t>2938.3 kH/s</t>
  </si>
  <si>
    <t>2944.0 kH/s</t>
  </si>
  <si>
    <t>2945.9 kH/s</t>
  </si>
  <si>
    <t>2942.5 kH/s</t>
  </si>
  <si>
    <t>2944.9 kH/s</t>
  </si>
  <si>
    <t>2883.2 kH/s</t>
  </si>
  <si>
    <t>2891.3 kH/s</t>
  </si>
  <si>
    <t>2884.6 kH/s</t>
  </si>
  <si>
    <t>2870.4 kH/s</t>
  </si>
  <si>
    <t>2885.1 kH/s</t>
  </si>
  <si>
    <t>2889.9 kH/s</t>
  </si>
  <si>
    <t>2868.2 kH/s</t>
  </si>
  <si>
    <t>2876.1 kH/s</t>
  </si>
  <si>
    <t>2874.4 kH/s</t>
  </si>
  <si>
    <t>2876.3 kH/s</t>
  </si>
  <si>
    <t>2871.8 kH/s</t>
  </si>
  <si>
    <t>2874.0 kH/s</t>
  </si>
  <si>
    <t>2883.5 kH/s</t>
  </si>
  <si>
    <t>2882.4 kH/s</t>
  </si>
  <si>
    <t>2872.7 kH/s</t>
  </si>
  <si>
    <t>2944.3 kH/s</t>
  </si>
  <si>
    <t>2943.4 kH/s</t>
  </si>
  <si>
    <t>2937.1 kH/s</t>
  </si>
  <si>
    <t>2928.8 kH/s</t>
  </si>
  <si>
    <t>2931.8 kH/s</t>
  </si>
  <si>
    <t>2931.4 kH/s</t>
  </si>
  <si>
    <t>2925.1 kH/s</t>
  </si>
  <si>
    <t>11652.9 kH/s</t>
  </si>
  <si>
    <t>11651.2 kH/s</t>
  </si>
  <si>
    <t>11621.9 kH/s</t>
  </si>
  <si>
    <t>11621.5 kH/s</t>
  </si>
  <si>
    <t>11637.0 kH/s</t>
  </si>
  <si>
    <t>11641.4 kH/s</t>
  </si>
  <si>
    <t>11643.5 kH/s</t>
  </si>
  <si>
    <t>11641.7 kH/s</t>
  </si>
  <si>
    <t>11610.9 kH/s</t>
  </si>
  <si>
    <t>11636.05 kH/s</t>
  </si>
  <si>
    <t>5601 H/s</t>
  </si>
  <si>
    <t>5702 H/s</t>
  </si>
  <si>
    <t>5637 H/s</t>
  </si>
  <si>
    <t>5589 H/s</t>
  </si>
  <si>
    <t>5640 H/s</t>
  </si>
  <si>
    <t>5578 H/s</t>
  </si>
  <si>
    <t>5564 H/s</t>
  </si>
  <si>
    <t>5597 H/s</t>
  </si>
  <si>
    <t>5616 H/s</t>
  </si>
  <si>
    <t>5644 H/s</t>
  </si>
  <si>
    <t>5727 H/s</t>
  </si>
  <si>
    <t>5731 H/s</t>
  </si>
  <si>
    <t>5728 H/s</t>
  </si>
  <si>
    <t>5720 H/s</t>
  </si>
  <si>
    <t>5729 H/s</t>
  </si>
  <si>
    <t>5855 H/s</t>
  </si>
  <si>
    <t>5850 H/s</t>
  </si>
  <si>
    <t>5858 H/s</t>
  </si>
  <si>
    <t>5853 H/s</t>
  </si>
  <si>
    <t>22911 H/s</t>
  </si>
  <si>
    <t>23010 H/s</t>
  </si>
  <si>
    <t>22942 H/s</t>
  </si>
  <si>
    <t>22908 H/s</t>
  </si>
  <si>
    <t>22952 H/s</t>
  </si>
  <si>
    <t>22893 H/s</t>
  </si>
  <si>
    <t>22860 H/s</t>
  </si>
  <si>
    <t>22907 H/s</t>
  </si>
  <si>
    <t>22920 H/s</t>
  </si>
  <si>
    <t>22944 H/s</t>
  </si>
  <si>
    <t>22924.7 H/s</t>
  </si>
  <si>
    <t>Simplified Table</t>
  </si>
  <si>
    <t>MacOS</t>
  </si>
  <si>
    <t>29229.6 MH/s</t>
  </si>
  <si>
    <t>29361.9 MH/s</t>
  </si>
  <si>
    <t>29774.0 MH/s</t>
  </si>
  <si>
    <t>29569.1 MH/s</t>
  </si>
  <si>
    <t>29404.2 MH/s</t>
  </si>
  <si>
    <t>29651.1 MH/s</t>
  </si>
  <si>
    <t>29478.7 MH/s</t>
  </si>
  <si>
    <t>29198.3 MH/s</t>
  </si>
  <si>
    <t>29761.5 MH/s</t>
  </si>
  <si>
    <t>29610.2 MH/s</t>
  </si>
  <si>
    <t>28566.1 MH/s</t>
  </si>
  <si>
    <t>28587.1 MH/s</t>
  </si>
  <si>
    <t>28743.2 MH/s</t>
  </si>
  <si>
    <t>28608.7 MH/s</t>
  </si>
  <si>
    <t>28521.3 MH/s</t>
  </si>
  <si>
    <t>28835.6 MH/s</t>
  </si>
  <si>
    <t>28399.1 MH/s</t>
  </si>
  <si>
    <t>28364.4 MH/s</t>
  </si>
  <si>
    <t>28144.8 MH/s</t>
  </si>
  <si>
    <t>26949.9 MH/s</t>
  </si>
  <si>
    <t>27485.3 MH/s</t>
  </si>
  <si>
    <t>26673.1 MH/s</t>
  </si>
  <si>
    <t>27791.8 MH/s</t>
  </si>
  <si>
    <t>27469.0 MH/s</t>
  </si>
  <si>
    <t>26188.1 MH/s</t>
  </si>
  <si>
    <t>24210.3 MH/s</t>
  </si>
  <si>
    <t>26061.7 MH/s</t>
  </si>
  <si>
    <t>26341.9 MH/s</t>
  </si>
  <si>
    <t>27482.5 MH/s</t>
  </si>
  <si>
    <t>28172.5 MH/s</t>
  </si>
  <si>
    <t>28049.2 MH/s</t>
  </si>
  <si>
    <t>28158.9 MH/s</t>
  </si>
  <si>
    <t>27426.5 MH/s</t>
  </si>
  <si>
    <t>26879.7 MH/s</t>
  </si>
  <si>
    <t>26714.7 MH/s</t>
  </si>
  <si>
    <t>27131.4 MH/s</t>
  </si>
  <si>
    <t>27452.7 MH/s</t>
  </si>
  <si>
    <t>28192.1 MH/s</t>
  </si>
  <si>
    <t>110.9 GH/s</t>
  </si>
  <si>
    <t>11197.4 MH/s</t>
  </si>
  <si>
    <t>11199.9 MH/s</t>
  </si>
  <si>
    <t>11316.9 MH/s</t>
  </si>
  <si>
    <t>11236.4 MH/s</t>
  </si>
  <si>
    <t>11181.7 MH/s</t>
  </si>
  <si>
    <t>11372.5 MH/s</t>
  </si>
  <si>
    <t>11198.9 MH/s</t>
  </si>
  <si>
    <t>11154.7 MH/s</t>
  </si>
  <si>
    <t>11381.4 MH/s</t>
  </si>
  <si>
    <t>11249.2 MH/s</t>
  </si>
  <si>
    <t>10872.3 MH/s</t>
  </si>
  <si>
    <t>10842.5 MH/s</t>
  </si>
  <si>
    <t>10927.2 MH/s</t>
  </si>
  <si>
    <t>10868.2 MH/s</t>
  </si>
  <si>
    <t>10938.4 MH/s</t>
  </si>
  <si>
    <t>10818.2 MH/s</t>
  </si>
  <si>
    <t>10833.5 MH/s</t>
  </si>
  <si>
    <t>10842.2 MH/s</t>
  </si>
  <si>
    <t>10731.2 MH/s</t>
  </si>
  <si>
    <t>10488.5 MH/s</t>
  </si>
  <si>
    <t>10560.9 MH/s</t>
  </si>
  <si>
    <t>10555.3 MH/s</t>
  </si>
  <si>
    <t>10560.5 MH/s</t>
  </si>
  <si>
    <t>10555.8 MH/s</t>
  </si>
  <si>
    <t>10263.2 MH/s</t>
  </si>
  <si>
    <t>9543.9 MH/s</t>
  </si>
  <si>
    <t>10208.0 MH/s</t>
  </si>
  <si>
    <t>10376.1 MH/s</t>
  </si>
  <si>
    <t>10540.7 MH/s</t>
  </si>
  <si>
    <t>10687.2 MH/s</t>
  </si>
  <si>
    <t>10671.7 MH/s</t>
  </si>
  <si>
    <t>10677.7 MH/s</t>
  </si>
  <si>
    <t>10457.3 MH/s</t>
  </si>
  <si>
    <t>10633.9 MH/s</t>
  </si>
  <si>
    <t>10419.1 MH/s</t>
  </si>
  <si>
    <t>9681.9 MH/s</t>
  </si>
  <si>
    <t>10191.0 MH/s</t>
  </si>
  <si>
    <t>10624.5 MH/s</t>
  </si>
  <si>
    <t>10692.1 MH/s</t>
  </si>
  <si>
    <t>43245.4 MH/s</t>
  </si>
  <si>
    <t>43275.0 MH/s</t>
  </si>
  <si>
    <t>43477.1 MH/s</t>
  </si>
  <si>
    <t>43122.5 MH/s</t>
  </si>
  <si>
    <t>43192.4 MH/s</t>
  </si>
  <si>
    <t>42993.2 MH/s</t>
  </si>
  <si>
    <t>41242.9 MH/s</t>
  </si>
  <si>
    <t>42387.2 MH/s</t>
  </si>
  <si>
    <t>43224.2 MH/s</t>
  </si>
  <si>
    <t>43213.2 MH/s</t>
  </si>
  <si>
    <t>42937.21 MH/s</t>
  </si>
  <si>
    <t>4133.4 MH/s</t>
  </si>
  <si>
    <t>4143.5 MH/s</t>
  </si>
  <si>
    <t>4187.3 MH/s</t>
  </si>
  <si>
    <t>4140.4 MH/s</t>
  </si>
  <si>
    <t>4143.8 MH/s</t>
  </si>
  <si>
    <t>4157.8 MH/s</t>
  </si>
  <si>
    <t>4135.1 MH/s</t>
  </si>
  <si>
    <t>4127.2 MH/s</t>
  </si>
  <si>
    <t>4184.0 MH/s</t>
  </si>
  <si>
    <t>4154.6 MH/s</t>
  </si>
  <si>
    <t>4019.2 MH/s</t>
  </si>
  <si>
    <t>4017.8 MH/s</t>
  </si>
  <si>
    <t>4008.7 MH/s</t>
  </si>
  <si>
    <t>4020.0 MH/s</t>
  </si>
  <si>
    <t>4016.7 MH/s</t>
  </si>
  <si>
    <t>4007.9 MH/s</t>
  </si>
  <si>
    <t>3977.8 MH/s</t>
  </si>
  <si>
    <t>3967.3 MH/s</t>
  </si>
  <si>
    <t>3947.4 MH/s</t>
  </si>
  <si>
    <t>3800.4 MH/s</t>
  </si>
  <si>
    <t>3846.7 MH/s</t>
  </si>
  <si>
    <t>3858.7 MH/s</t>
  </si>
  <si>
    <t>3879.5 MH/s</t>
  </si>
  <si>
    <t>3856.1 MH/s</t>
  </si>
  <si>
    <t>3731.2 MH/s</t>
  </si>
  <si>
    <t>3335.5 MH/s</t>
  </si>
  <si>
    <t>3795.2 MH/s</t>
  </si>
  <si>
    <t>3819.7 MH/s</t>
  </si>
  <si>
    <t>3940.0 MH/s</t>
  </si>
  <si>
    <t>3931.0 MH/s</t>
  </si>
  <si>
    <t>3917.4 MH/s</t>
  </si>
  <si>
    <t>3913.3 MH/s</t>
  </si>
  <si>
    <t>3922.7 MH/s</t>
  </si>
  <si>
    <t>3899.0 MH/s</t>
  </si>
  <si>
    <t>3385.5 MH/s</t>
  </si>
  <si>
    <t>3853.1 MH/s</t>
  </si>
  <si>
    <t>3938.4 MH/s</t>
  </si>
  <si>
    <t>3932.0 MH/s</t>
  </si>
  <si>
    <t>15893.0 MH/s</t>
  </si>
  <si>
    <t>15939.0 MH/s</t>
  </si>
  <si>
    <t>15972.1 MH/s</t>
  </si>
  <si>
    <t>15953.2 MH/s</t>
  </si>
  <si>
    <t>15939.3 MH/s</t>
  </si>
  <si>
    <t>15796.0 MH/s</t>
  </si>
  <si>
    <t>14833.9 MH/s</t>
  </si>
  <si>
    <t>15789.2 MH/s</t>
  </si>
  <si>
    <t>15909.4 MH/s</t>
  </si>
  <si>
    <t>15899.8 MH/s</t>
  </si>
  <si>
    <t>15792.49 MH/s</t>
  </si>
  <si>
    <t>1376.1 MH/s</t>
  </si>
  <si>
    <t>1379.3 MH/s</t>
  </si>
  <si>
    <t>1390.7 MH/s</t>
  </si>
  <si>
    <t>1390.1 MH/s</t>
  </si>
  <si>
    <t>1380.1 MH/s</t>
  </si>
  <si>
    <t>1394.7 MH/s</t>
  </si>
  <si>
    <t>1385.0 MH/s</t>
  </si>
  <si>
    <t>1375.7 MH/s</t>
  </si>
  <si>
    <t>1397.4 MH/s</t>
  </si>
  <si>
    <t>1388.6 MH/s</t>
  </si>
  <si>
    <t>1333.1 MH/s</t>
  </si>
  <si>
    <t>1335.2 MH/s</t>
  </si>
  <si>
    <t>1337.3 MH/s</t>
  </si>
  <si>
    <t>1332.6 MH/s</t>
  </si>
  <si>
    <t>1334.4 MH/s</t>
  </si>
  <si>
    <t>1326.3 MH/s</t>
  </si>
  <si>
    <t>1320.2 MH/s</t>
  </si>
  <si>
    <t>1278.5 MH/s</t>
  </si>
  <si>
    <t>1295.1 MH/s</t>
  </si>
  <si>
    <t>1301.5 MH/s</t>
  </si>
  <si>
    <t>1313.6 MH/s</t>
  </si>
  <si>
    <t>1311.8 MH/s</t>
  </si>
  <si>
    <t>1312.9 MH/s</t>
  </si>
  <si>
    <t>1191.7 MH/s</t>
  </si>
  <si>
    <t>1290.6 MH/s</t>
  </si>
  <si>
    <t>1314.4 MH/s</t>
  </si>
  <si>
    <t>1318.6 MH/s</t>
  </si>
  <si>
    <t>1326.9 MH/s</t>
  </si>
  <si>
    <t>1310.5 MH/s</t>
  </si>
  <si>
    <t>1323.6 MH/s</t>
  </si>
  <si>
    <t>1315.0 MH/s</t>
  </si>
  <si>
    <t>1270.8 MH/s</t>
  </si>
  <si>
    <t>1277.8 MH/s</t>
  </si>
  <si>
    <t>5302.1 MH/s</t>
  </si>
  <si>
    <t>5325.2 MH/s</t>
  </si>
  <si>
    <t>5354.3 MH/s</t>
  </si>
  <si>
    <t>5351.4 MH/s</t>
  </si>
  <si>
    <t>5348.1 MH/s</t>
  </si>
  <si>
    <t>5360.3 MH/s</t>
  </si>
  <si>
    <t>5174.2 MH/s</t>
  </si>
  <si>
    <t>5278.5 MH/s</t>
  </si>
  <si>
    <t>5341.9 MH/s</t>
  </si>
  <si>
    <t>5327.9 MH/s</t>
  </si>
  <si>
    <t>5316.39 MH/s</t>
  </si>
  <si>
    <t>533.2 kH/s</t>
  </si>
  <si>
    <t>534.5 kH/s</t>
  </si>
  <si>
    <t>534.0 kH/s</t>
  </si>
  <si>
    <t>533.7 kH/s</t>
  </si>
  <si>
    <t>534.4 kH/s</t>
  </si>
  <si>
    <t>532.7 kH/s</t>
  </si>
  <si>
    <t>532.5 kH/s</t>
  </si>
  <si>
    <t>533.0 kH/s</t>
  </si>
  <si>
    <t>517.8 kH/s</t>
  </si>
  <si>
    <t>512.6 kH/s</t>
  </si>
  <si>
    <t>514.0 kH/s</t>
  </si>
  <si>
    <t>515.7 kH/s</t>
  </si>
  <si>
    <t>516.5 kH/s</t>
  </si>
  <si>
    <t>506.5 kH/s</t>
  </si>
  <si>
    <t>504.3 kH/s</t>
  </si>
  <si>
    <t>472.1 kH/s</t>
  </si>
  <si>
    <t>497.3 kH/s</t>
  </si>
  <si>
    <t>479.0 kH/s</t>
  </si>
  <si>
    <t>506.6 kH/s</t>
  </si>
  <si>
    <t>480.3 kH/s</t>
  </si>
  <si>
    <t>501.1 kH/s</t>
  </si>
  <si>
    <t>490.2 kH/s</t>
  </si>
  <si>
    <t>490.7 kH/s</t>
  </si>
  <si>
    <t>506.7 kH/s</t>
  </si>
  <si>
    <t>2057.4 kH/s</t>
  </si>
  <si>
    <t>2036.8 kH/s</t>
  </si>
  <si>
    <t>2056.2 kH/s</t>
  </si>
  <si>
    <t>2062.0 kH/s</t>
  </si>
  <si>
    <t>2053.2 kH/s</t>
  </si>
  <si>
    <t>2063.6 kH/s</t>
  </si>
  <si>
    <t>2010.7 kH/s</t>
  </si>
  <si>
    <t>2037.0 kH/s</t>
  </si>
  <si>
    <t>2029.7 kH/s</t>
  </si>
  <si>
    <t>2046.4 kH/s</t>
  </si>
  <si>
    <t>49575.3 MH/s</t>
  </si>
  <si>
    <t>49617.3 MH/s</t>
  </si>
  <si>
    <t>49765.7 MH/s</t>
  </si>
  <si>
    <t>49524.1 MH/s</t>
  </si>
  <si>
    <t>49311.3 MH/s</t>
  </si>
  <si>
    <t>49781.0 MH/s</t>
  </si>
  <si>
    <t>49766.6 MH/s</t>
  </si>
  <si>
    <t>49537.1 MH/s</t>
  </si>
  <si>
    <t>49482.0 MH/s</t>
  </si>
  <si>
    <t>49561.4 MH/s</t>
  </si>
  <si>
    <t>48135.5 MH/s</t>
  </si>
  <si>
    <t>48107.8 MH/s</t>
  </si>
  <si>
    <t>48128.5 MH/s</t>
  </si>
  <si>
    <t>48109.3 MH/s</t>
  </si>
  <si>
    <t>48139.8 MH/s</t>
  </si>
  <si>
    <t>48152.2 MH/s</t>
  </si>
  <si>
    <t>48327.4 MH/s</t>
  </si>
  <si>
    <t>48183.2 MH/s</t>
  </si>
  <si>
    <t>47054.9 MH/s</t>
  </si>
  <si>
    <t>46948.6 MH/s</t>
  </si>
  <si>
    <t>43299.5 MH/s</t>
  </si>
  <si>
    <t>45362.7 MH/s</t>
  </si>
  <si>
    <t>45663.0 MH/s</t>
  </si>
  <si>
    <t>46536.4 MH/s</t>
  </si>
  <si>
    <t>45805.3 MH/s</t>
  </si>
  <si>
    <t>46639.2 MH/s</t>
  </si>
  <si>
    <t>46465.5 MH/s</t>
  </si>
  <si>
    <t>43394.1 MH/s</t>
  </si>
  <si>
    <t>46601.8 MH/s</t>
  </si>
  <si>
    <t>46604.5 MH/s</t>
  </si>
  <si>
    <t>47188.1 MH/s</t>
  </si>
  <si>
    <t>47357.1 MH/s</t>
  </si>
  <si>
    <t>47388.3 MH/s</t>
  </si>
  <si>
    <t>47213.1 MH/s</t>
  </si>
  <si>
    <t>47287.6 MH/s</t>
  </si>
  <si>
    <t>47079.3 MH/s</t>
  </si>
  <si>
    <t>47123.0 MH/s</t>
  </si>
  <si>
    <t>46459.9 MH/s</t>
  </si>
  <si>
    <t>47369.1 MH/s</t>
  </si>
  <si>
    <t>47379.0 MH/s</t>
  </si>
  <si>
    <t>188.2 GH/s</t>
  </si>
  <si>
    <t>190.4 GH/s</t>
  </si>
  <si>
    <t>191.4 GH/s</t>
  </si>
  <si>
    <t>190.5 GH/s</t>
  </si>
  <si>
    <t>191.7 GH/s</t>
  </si>
  <si>
    <t>190.34 GH/s</t>
  </si>
  <si>
    <t>28770.3 MH/s</t>
  </si>
  <si>
    <t>28751.9 MH/s</t>
  </si>
  <si>
    <t>28886.0 MH/s</t>
  </si>
  <si>
    <t>28806.0 MH/s</t>
  </si>
  <si>
    <t>28861.5 MH/s</t>
  </si>
  <si>
    <t>28913.0 MH/s</t>
  </si>
  <si>
    <t>28900.5 MH/s</t>
  </si>
  <si>
    <t>28858.9 MH/s</t>
  </si>
  <si>
    <t>28908.9 MH/s</t>
  </si>
  <si>
    <t>28824.8 MH/s</t>
  </si>
  <si>
    <t>27739.0 MH/s</t>
  </si>
  <si>
    <t>27706.5 MH/s</t>
  </si>
  <si>
    <t>27911.1 MH/s</t>
  </si>
  <si>
    <t>27905.0 MH/s</t>
  </si>
  <si>
    <t>27865.9 MH/s</t>
  </si>
  <si>
    <t>27930.6 MH/s</t>
  </si>
  <si>
    <t>27949.2 MH/s</t>
  </si>
  <si>
    <t>27754.7 MH/s</t>
  </si>
  <si>
    <t>27666.6 MH/s</t>
  </si>
  <si>
    <t>27441.0 MH/s</t>
  </si>
  <si>
    <t>27616.7 MH/s</t>
  </si>
  <si>
    <t>26687.8 MH/s</t>
  </si>
  <si>
    <t>27138.0 MH/s</t>
  </si>
  <si>
    <t>27200.7 MH/s</t>
  </si>
  <si>
    <t>26923.4 MH/s</t>
  </si>
  <si>
    <t>27352.2 MH/s</t>
  </si>
  <si>
    <t>27258.6 MH/s</t>
  </si>
  <si>
    <t>18649.1 MH/s</t>
  </si>
  <si>
    <t>27453.4 MH/s</t>
  </si>
  <si>
    <t>27607.9 MH/s</t>
  </si>
  <si>
    <t>27686.8 MH/s</t>
  </si>
  <si>
    <t>27696.1 MH/s</t>
  </si>
  <si>
    <t>27741.4 MH/s</t>
  </si>
  <si>
    <t>27666.3 MH/s</t>
  </si>
  <si>
    <t>27522.7 MH/s</t>
  </si>
  <si>
    <t>27633.9 MH/s</t>
  </si>
  <si>
    <t>27712.3 MH/s</t>
  </si>
  <si>
    <t>19012.2 MH/s</t>
  </si>
  <si>
    <t>27744.1 MH/s</t>
  </si>
  <si>
    <t>94274.9 MH/s</t>
  </si>
  <si>
    <t>109.82749 GH/s</t>
  </si>
  <si>
    <t>29886.6 MH/s</t>
  </si>
  <si>
    <t>29771.3 MH/s</t>
  </si>
  <si>
    <t>29825.9 MH/s</t>
  </si>
  <si>
    <t>29783.1 MH/s</t>
  </si>
  <si>
    <t>29789.1 MH/s</t>
  </si>
  <si>
    <t>29821.5 MH/s</t>
  </si>
  <si>
    <t>29809.8 MH/s</t>
  </si>
  <si>
    <t>29958.1 MH/s</t>
  </si>
  <si>
    <t>29962.4 MH/s</t>
  </si>
  <si>
    <t>29758.8 MH/s</t>
  </si>
  <si>
    <t>28836.5 MH/s</t>
  </si>
  <si>
    <t>28812.5 MH/s</t>
  </si>
  <si>
    <t>28812.3 MH/s</t>
  </si>
  <si>
    <t>28892.8 MH/s</t>
  </si>
  <si>
    <t>28806.5 MH/s</t>
  </si>
  <si>
    <t>28859.5 MH/s</t>
  </si>
  <si>
    <t>28866.9 MH/s</t>
  </si>
  <si>
    <t>29106.7 MH/s</t>
  </si>
  <si>
    <t>28526.0 MH/s</t>
  </si>
  <si>
    <t>28463.2 MH/s</t>
  </si>
  <si>
    <t>28507.9 MH/s</t>
  </si>
  <si>
    <t>28055.1 MH/s</t>
  </si>
  <si>
    <t>28294.3 MH/s</t>
  </si>
  <si>
    <t>27730.3 MH/s</t>
  </si>
  <si>
    <t>27866.3 MH/s</t>
  </si>
  <si>
    <t>28365.5 MH/s</t>
  </si>
  <si>
    <t>28207.8 MH/s</t>
  </si>
  <si>
    <t>27933.8 MH/s</t>
  </si>
  <si>
    <t>28202.8 MH/s</t>
  </si>
  <si>
    <t>28654.6 MH/s</t>
  </si>
  <si>
    <t>28604.5 MH/s</t>
  </si>
  <si>
    <t>28585.6 MH/s</t>
  </si>
  <si>
    <t>28499.8 MH/s</t>
  </si>
  <si>
    <t>28370.3 MH/s</t>
  </si>
  <si>
    <t>28513.4 MH/s</t>
  </si>
  <si>
    <t>28468.3 MH/s</t>
  </si>
  <si>
    <t>28326.0 MH/s</t>
  </si>
  <si>
    <t>28549.6 MH/s</t>
  </si>
  <si>
    <t>28621.6 MH/s</t>
  </si>
  <si>
    <t>115.8 GH/s</t>
  </si>
  <si>
    <t>115.4 GH/s</t>
  </si>
  <si>
    <t>114.8 GH/s</t>
  </si>
  <si>
    <t>115.6 GH/s</t>
  </si>
  <si>
    <t>115.5 GH/s</t>
  </si>
  <si>
    <t>2252.7 MH/s</t>
  </si>
  <si>
    <t>2249.6 MH/s</t>
  </si>
  <si>
    <t>2253.5 MH/s</t>
  </si>
  <si>
    <t>2256.0 MH/s</t>
  </si>
  <si>
    <t>2249.7 MH/s</t>
  </si>
  <si>
    <t>2257.4 MH/s</t>
  </si>
  <si>
    <t>2254.3 MH/s</t>
  </si>
  <si>
    <t>2266.1 MH/s</t>
  </si>
  <si>
    <t>2258.8 MH/s</t>
  </si>
  <si>
    <t>2252.9 MH/s</t>
  </si>
  <si>
    <t>2178.5 MH/s</t>
  </si>
  <si>
    <t>2179.0 MH/s</t>
  </si>
  <si>
    <t>2194.6 MH/s</t>
  </si>
  <si>
    <t>2177.9 MH/s</t>
  </si>
  <si>
    <t>2181.5 MH/s</t>
  </si>
  <si>
    <t>2176.9 MH/s</t>
  </si>
  <si>
    <t>2186.5 MH/s</t>
  </si>
  <si>
    <t>2150.8 MH/s</t>
  </si>
  <si>
    <t>2162.3 MH/s</t>
  </si>
  <si>
    <t>2112.2 MH/s</t>
  </si>
  <si>
    <t>2048.6 MH/s</t>
  </si>
  <si>
    <t>2120.5 MH/s</t>
  </si>
  <si>
    <t>2116.4 MH/s</t>
  </si>
  <si>
    <t>2147.7 MH/s</t>
  </si>
  <si>
    <t>2125.2 MH/s</t>
  </si>
  <si>
    <t>2104.4 MH/s</t>
  </si>
  <si>
    <t>2150.1 MH/s</t>
  </si>
  <si>
    <t>2158.9 MH/s</t>
  </si>
  <si>
    <t>2164.6 MH/s</t>
  </si>
  <si>
    <t>2165.1 MH/s</t>
  </si>
  <si>
    <t>2161.5 MH/s</t>
  </si>
  <si>
    <t>2131.1 MH/s</t>
  </si>
  <si>
    <t>2158.6 MH/s</t>
  </si>
  <si>
    <t>2162.7 MH/s</t>
  </si>
  <si>
    <t>2136.1 MH/s</t>
  </si>
  <si>
    <t>2173.1 MH/s</t>
  </si>
  <si>
    <t>2165.7 MH/s</t>
  </si>
  <si>
    <t>8739.7 MH/s</t>
  </si>
  <si>
    <t>8705.8 MH/s</t>
  </si>
  <si>
    <t>8633.1 MH/s</t>
  </si>
  <si>
    <t>8702.1 MH/s</t>
  </si>
  <si>
    <t>8702.6 MH/s</t>
  </si>
  <si>
    <t>8749.3 MH/s</t>
  </si>
  <si>
    <t>8699.7 MH/s</t>
  </si>
  <si>
    <t>8693.2 MH/s</t>
  </si>
  <si>
    <t>8732.7 MH/s</t>
  </si>
  <si>
    <t>8739.8 MH/s</t>
  </si>
  <si>
    <t>8709.8 MH/s</t>
  </si>
  <si>
    <t>1242.5 MH/s</t>
  </si>
  <si>
    <t>1249.1 MH/s</t>
  </si>
  <si>
    <t>1248.9 MH/s</t>
  </si>
  <si>
    <t>1246.9 MH/s</t>
  </si>
  <si>
    <t>1247.0 MH/s</t>
  </si>
  <si>
    <t>1243.2 MH/s</t>
  </si>
  <si>
    <t>1253.1 MH/s</t>
  </si>
  <si>
    <t>1245.3 MH/s</t>
  </si>
  <si>
    <t>1247.2 MH/s</t>
  </si>
  <si>
    <t>1202.1 MH/s</t>
  </si>
  <si>
    <t>1206.8 MH/s</t>
  </si>
  <si>
    <t>1205.6 MH/s</t>
  </si>
  <si>
    <t>1193.8 MH/s</t>
  </si>
  <si>
    <t>1197.9 MH/s</t>
  </si>
  <si>
    <t>1197.8 MH/s</t>
  </si>
  <si>
    <t>1110.2 MH/s</t>
  </si>
  <si>
    <t>1157.6 MH/s</t>
  </si>
  <si>
    <t>1199.2 MH/s</t>
  </si>
  <si>
    <t>1176.6 MH/s</t>
  </si>
  <si>
    <t>1197.0 MH/s</t>
  </si>
  <si>
    <t>1199.9 MH/s</t>
  </si>
  <si>
    <t>1201.1 MH/s</t>
  </si>
  <si>
    <t>1197.5 MH/s</t>
  </si>
  <si>
    <t>1201.0 MH/s</t>
  </si>
  <si>
    <t>4843.7 MH/s</t>
  </si>
  <si>
    <t>4754.1 MH/s</t>
  </si>
  <si>
    <t>4814.6 MH/s</t>
  </si>
  <si>
    <t>4839.8 MH/s</t>
  </si>
  <si>
    <t>4844.1 MH/s</t>
  </si>
  <si>
    <t>4852.7 MH/s</t>
  </si>
  <si>
    <t>4832.1 MH/s</t>
  </si>
  <si>
    <t>4811.7 MH/s</t>
  </si>
  <si>
    <t>4838.2 MH/s</t>
  </si>
  <si>
    <t>4848.2 MH/s</t>
  </si>
  <si>
    <t>4827.92 MH/s</t>
  </si>
  <si>
    <t>11341.0 kH/s</t>
  </si>
  <si>
    <t>11584.6 kH/s</t>
  </si>
  <si>
    <t>11538.3 kH/s</t>
  </si>
  <si>
    <t>11591.3 kH/s</t>
  </si>
  <si>
    <t>11541.7 kH/s</t>
  </si>
  <si>
    <t>11577.1 kH/s</t>
  </si>
  <si>
    <t>11598.7 kH/s</t>
  </si>
  <si>
    <t>11609.3 kH/s</t>
  </si>
  <si>
    <t>11696.3 kH/s</t>
  </si>
  <si>
    <t>11612.9 kH/s</t>
  </si>
  <si>
    <t>10464.8 kH/s</t>
  </si>
  <si>
    <t>9345.7 kH/s</t>
  </si>
  <si>
    <t>11088.3 kH/s</t>
  </si>
  <si>
    <t>11283.2 kH/s</t>
  </si>
  <si>
    <t>11508.8 kH/s</t>
  </si>
  <si>
    <t>11161.9 kH/s</t>
  </si>
  <si>
    <t>11198.1 kH/s</t>
  </si>
  <si>
    <t>11214.2 kH/s</t>
  </si>
  <si>
    <t>10813.1 kH/s</t>
  </si>
  <si>
    <t>10792.5 kH/s</t>
  </si>
  <si>
    <t>11152.0 kH/s</t>
  </si>
  <si>
    <t>9051.4 kH/s</t>
  </si>
  <si>
    <t>10721.5 kH/s</t>
  </si>
  <si>
    <t>9522.3 kH/s</t>
  </si>
  <si>
    <t>10077.7 kH/s</t>
  </si>
  <si>
    <t>10708.1 kH/s</t>
  </si>
  <si>
    <t>10613.3 kH/s</t>
  </si>
  <si>
    <t>10126.6 kH/s</t>
  </si>
  <si>
    <t>10830.9 kH/s</t>
  </si>
  <si>
    <t>10442.3 kH/s</t>
  </si>
  <si>
    <t>11292.7 kH/s</t>
  </si>
  <si>
    <t>11127.4 kH/s</t>
  </si>
  <si>
    <t>11186.4 kH/s</t>
  </si>
  <si>
    <t>11106.7 kH/s</t>
  </si>
  <si>
    <t>11190.5 kH/s</t>
  </si>
  <si>
    <t>11080.2 kH/s</t>
  </si>
  <si>
    <t>10764.4 kH/s</t>
  </si>
  <si>
    <t>11141.9 kH/s</t>
  </si>
  <si>
    <t>11195.9 kH/s</t>
  </si>
  <si>
    <t>11172.4 kH/s</t>
  </si>
  <si>
    <t>44250.5 kH/s</t>
  </si>
  <si>
    <t>41109.1 kH/s</t>
  </si>
  <si>
    <t>44534.5 kH/s</t>
  </si>
  <si>
    <t>43503.4 kH/s</t>
  </si>
  <si>
    <t>44318.8 kH/s</t>
  </si>
  <si>
    <t>44527.3 kH/s</t>
  </si>
  <si>
    <t>44174.6 kH/s</t>
  </si>
  <si>
    <t>44092.2 kH/s</t>
  </si>
  <si>
    <t>44536.1 kH/s</t>
  </si>
  <si>
    <t>44020.1 kH/s</t>
  </si>
  <si>
    <t>43906.66 kH/s</t>
  </si>
  <si>
    <t>21025 H/s</t>
  </si>
  <si>
    <t>21169 H/s</t>
  </si>
  <si>
    <t>21402 H/s</t>
  </si>
  <si>
    <t>21322 H/s</t>
  </si>
  <si>
    <t>21403 H/s</t>
  </si>
  <si>
    <t>21380 H/s</t>
  </si>
  <si>
    <t>21296 H/s</t>
  </si>
  <si>
    <t>20898 H/s</t>
  </si>
  <si>
    <t>21375 H/s</t>
  </si>
  <si>
    <t>21081 H/s</t>
  </si>
  <si>
    <t>21055 H/s</t>
  </si>
  <si>
    <t>21458 H/s</t>
  </si>
  <si>
    <t>21175 H/s</t>
  </si>
  <si>
    <t>21455 H/s</t>
  </si>
  <si>
    <t>21436 H/s</t>
  </si>
  <si>
    <t>20948 H/s</t>
  </si>
  <si>
    <t>21335 H/s</t>
  </si>
  <si>
    <t>21017 H/s</t>
  </si>
  <si>
    <t>20648 H/s</t>
  </si>
  <si>
    <t>20622 H/s</t>
  </si>
  <si>
    <t>20418 H/s</t>
  </si>
  <si>
    <t>20171 H/s</t>
  </si>
  <si>
    <t>19338 H/s</t>
  </si>
  <si>
    <t>20021 H/s</t>
  </si>
  <si>
    <t>20741 H/s</t>
  </si>
  <si>
    <t>19909 H/s</t>
  </si>
  <si>
    <t>19697 H/s</t>
  </si>
  <si>
    <t>20816 H/s</t>
  </si>
  <si>
    <t>20513 H/s</t>
  </si>
  <si>
    <t>20703 H/s</t>
  </si>
  <si>
    <t>20906 H/s</t>
  </si>
  <si>
    <t>20680 H/s</t>
  </si>
  <si>
    <t>20679 H/s</t>
  </si>
  <si>
    <t>20879 H/s</t>
  </si>
  <si>
    <t>20227 H/s</t>
  </si>
  <si>
    <t>20433 H/s</t>
  </si>
  <si>
    <t>20890 H/s</t>
  </si>
  <si>
    <t>20431 H/s</t>
  </si>
  <si>
    <t>83405 H/s</t>
  </si>
  <si>
    <t>83951 H/s</t>
  </si>
  <si>
    <t>83428 H/s</t>
  </si>
  <si>
    <t>82794 H/s</t>
  </si>
  <si>
    <t>83760 H/s</t>
  </si>
  <si>
    <t>84110 H/s</t>
  </si>
  <si>
    <t>82381 H/s</t>
  </si>
  <si>
    <t>82363 H/s</t>
  </si>
  <si>
    <t>84098 H/s</t>
  </si>
  <si>
    <t>82672 H/s</t>
  </si>
  <si>
    <t>83296.2 H/s</t>
  </si>
  <si>
    <t>199.0 kH/s</t>
  </si>
  <si>
    <t>200.0 kH/s</t>
  </si>
  <si>
    <t>199.7 kH/s</t>
  </si>
  <si>
    <t>200.9 kH/s</t>
  </si>
  <si>
    <t>198.9 kH/s</t>
  </si>
  <si>
    <t>198.6 kH/s</t>
  </si>
  <si>
    <t>199.4 kH/s</t>
  </si>
  <si>
    <t>198.7 kH/s</t>
  </si>
  <si>
    <t>195.1 kH/s</t>
  </si>
  <si>
    <t>197.1 kH/s</t>
  </si>
  <si>
    <t>194.6 kH/s</t>
  </si>
  <si>
    <t>150.4 kH/s</t>
  </si>
  <si>
    <t>191.3 kH/s</t>
  </si>
  <si>
    <t>162.2 kH/s</t>
  </si>
  <si>
    <t>188.2 kH/s</t>
  </si>
  <si>
    <t>777.7 kH/s</t>
  </si>
  <si>
    <t>779.8 kH/s</t>
  </si>
  <si>
    <t>775.4 kH/s</t>
  </si>
  <si>
    <t>711.2 kH/s</t>
  </si>
  <si>
    <t>773.2 kH/s</t>
  </si>
  <si>
    <t>775.7 kH/s</t>
  </si>
  <si>
    <t>775.9 kH/s</t>
  </si>
  <si>
    <t>769.83 kH/s</t>
  </si>
  <si>
    <t>422.1 MH/s</t>
  </si>
  <si>
    <t>426.7 MH/s</t>
  </si>
  <si>
    <t>429.9 MH/s</t>
  </si>
  <si>
    <t>423.5 MH/s</t>
  </si>
  <si>
    <t>425.0 MH/s</t>
  </si>
  <si>
    <t>422.8 MH/s</t>
  </si>
  <si>
    <t>423.0 MH/s</t>
  </si>
  <si>
    <t>423.2 MH/s</t>
  </si>
  <si>
    <t>432.2 MH/s</t>
  </si>
  <si>
    <t>401.8 MH/s</t>
  </si>
  <si>
    <t>401.9 MH/s</t>
  </si>
  <si>
    <t>412.4 MH/s</t>
  </si>
  <si>
    <t>1666.0 MH/s</t>
  </si>
  <si>
    <t>1671.4 MH/s</t>
  </si>
  <si>
    <t>1679.7 MH/s</t>
  </si>
  <si>
    <t>1660.8 MH/s</t>
  </si>
  <si>
    <t>1667.7 MH/s</t>
  </si>
  <si>
    <t>1660.7 MH/s</t>
  </si>
  <si>
    <t>1659.3 MH/s</t>
  </si>
  <si>
    <t>1665.59 MH/s</t>
  </si>
  <si>
    <t>421.5 MH/s</t>
  </si>
  <si>
    <t>422.6 MH/s</t>
  </si>
  <si>
    <t>421.4 MH/s</t>
  </si>
  <si>
    <t>422.9 MH/s</t>
  </si>
  <si>
    <t>421.1 MH/s</t>
  </si>
  <si>
    <t>421.7 MH/s</t>
  </si>
  <si>
    <t>426.6 MH/s</t>
  </si>
  <si>
    <t>413.8 MH/s</t>
  </si>
  <si>
    <t>403.7 MH/s</t>
  </si>
  <si>
    <t>405.7 MH/s</t>
  </si>
  <si>
    <t>403.9 MH/s</t>
  </si>
  <si>
    <t>398.4 MH/s</t>
  </si>
  <si>
    <t>411.4 MH/s</t>
  </si>
  <si>
    <t>413.4 MH/s</t>
  </si>
  <si>
    <t>1663.7 MH/s</t>
  </si>
  <si>
    <t>1666.4 MH/s</t>
  </si>
  <si>
    <t>1656.7 MH/s</t>
  </si>
  <si>
    <t>1657.3 MH/s</t>
  </si>
  <si>
    <t>1657.5 MH/s</t>
  </si>
  <si>
    <t>1659.98 MH/s</t>
  </si>
  <si>
    <t>95481 H/s</t>
  </si>
  <si>
    <t>95300 H/s</t>
  </si>
  <si>
    <t>97741 H/s</t>
  </si>
  <si>
    <t>95941 H/s</t>
  </si>
  <si>
    <t>96067 H/s</t>
  </si>
  <si>
    <t>96141 H/s</t>
  </si>
  <si>
    <t>96188 H/s</t>
  </si>
  <si>
    <t>94890 H/s</t>
  </si>
  <si>
    <t>95935 H/s</t>
  </si>
  <si>
    <t>96020 H/s</t>
  </si>
  <si>
    <t>93740 H/s</t>
  </si>
  <si>
    <t>93772 H/s</t>
  </si>
  <si>
    <t>95741 H/s</t>
  </si>
  <si>
    <t>93441 H/s</t>
  </si>
  <si>
    <t>93777 H/s</t>
  </si>
  <si>
    <t>93887 H/s</t>
  </si>
  <si>
    <t>93543 H/s</t>
  </si>
  <si>
    <t>93642 H/s</t>
  </si>
  <si>
    <t>92931 H/s</t>
  </si>
  <si>
    <t>92794 H/s</t>
  </si>
  <si>
    <t>92418 H/s</t>
  </si>
  <si>
    <t>92234 H/s</t>
  </si>
  <si>
    <t>81859 H/s</t>
  </si>
  <si>
    <t>92581 H/s</t>
  </si>
  <si>
    <t>91653 H/s</t>
  </si>
  <si>
    <t>92630 H/s</t>
  </si>
  <si>
    <t>91732 H/s</t>
  </si>
  <si>
    <t>92367 H/s</t>
  </si>
  <si>
    <t>92911 H/s</t>
  </si>
  <si>
    <t>93028 H/s</t>
  </si>
  <si>
    <t>91871 H/s</t>
  </si>
  <si>
    <t>92635 H/s</t>
  </si>
  <si>
    <t>88889 H/s</t>
  </si>
  <si>
    <t>92188 H/s</t>
  </si>
  <si>
    <t>92484 H/s</t>
  </si>
  <si>
    <t>92638 H/s</t>
  </si>
  <si>
    <t>92283 H/s</t>
  </si>
  <si>
    <t>91400 H/s</t>
  </si>
  <si>
    <t>92898 H/s</t>
  </si>
  <si>
    <t>92791 H/s</t>
  </si>
  <si>
    <t>373.5 kH/s</t>
  </si>
  <si>
    <t>373.9 kH/s</t>
  </si>
  <si>
    <t>364.2 kH/s</t>
  </si>
  <si>
    <t>374.0 kH/s</t>
  </si>
  <si>
    <t>375.3 kH/s</t>
  </si>
  <si>
    <t>372.3 kH/s</t>
  </si>
  <si>
    <t>374.7 kH/s</t>
  </si>
  <si>
    <t>373.04 kH/s</t>
  </si>
  <si>
    <t>56198 H/s</t>
  </si>
  <si>
    <t>56240 H/s</t>
  </si>
  <si>
    <t>56660 H/s</t>
  </si>
  <si>
    <t>56449 H/s</t>
  </si>
  <si>
    <t>56270 H/s</t>
  </si>
  <si>
    <t>56233 H/s</t>
  </si>
  <si>
    <t>56406 H/s</t>
  </si>
  <si>
    <t>56289 H/s</t>
  </si>
  <si>
    <t>56316 H/s</t>
  </si>
  <si>
    <t>56369 H/s</t>
  </si>
  <si>
    <t>55989 H/s</t>
  </si>
  <si>
    <t>56664 H/s</t>
  </si>
  <si>
    <t>55899 H/s</t>
  </si>
  <si>
    <t>55889 H/s</t>
  </si>
  <si>
    <t>56482 H/s</t>
  </si>
  <si>
    <t>56197 H/s</t>
  </si>
  <si>
    <t>55959 H/s</t>
  </si>
  <si>
    <t>56102 H/s</t>
  </si>
  <si>
    <t>54173 H/s</t>
  </si>
  <si>
    <t>54377 H/s</t>
  </si>
  <si>
    <t>54788 H/s</t>
  </si>
  <si>
    <t>54618 H/s</t>
  </si>
  <si>
    <t>54290 H/s</t>
  </si>
  <si>
    <t>54520 H/s</t>
  </si>
  <si>
    <t>52579 H/s</t>
  </si>
  <si>
    <t>52704 H/s</t>
  </si>
  <si>
    <t>54442 H/s</t>
  </si>
  <si>
    <t>54002 H/s</t>
  </si>
  <si>
    <t>54692 H/s</t>
  </si>
  <si>
    <t>54843 H/s</t>
  </si>
  <si>
    <t>54487 H/s</t>
  </si>
  <si>
    <t>54439 H/s</t>
  </si>
  <si>
    <t>54394 H/s</t>
  </si>
  <si>
    <t>54485 H/s</t>
  </si>
  <si>
    <t>54200 H/s</t>
  </si>
  <si>
    <t>54459 H/s</t>
  </si>
  <si>
    <t>54654 H/s</t>
  </si>
  <si>
    <t>223.0 kH/s</t>
  </si>
  <si>
    <t>221.5 kH/s</t>
  </si>
  <si>
    <t>221.1 kH/s</t>
  </si>
  <si>
    <t>221.03 kH/s</t>
  </si>
  <si>
    <t>17215 H/s</t>
  </si>
  <si>
    <t>17210 H/s</t>
  </si>
  <si>
    <t>17405 H/s</t>
  </si>
  <si>
    <t>17255 H/s</t>
  </si>
  <si>
    <t>17250 H/s</t>
  </si>
  <si>
    <t>17149 H/s</t>
  </si>
  <si>
    <t>17228 H/s</t>
  </si>
  <si>
    <t>17252 H/s</t>
  </si>
  <si>
    <t>17282 H/s</t>
  </si>
  <si>
    <t>17224 H/s</t>
  </si>
  <si>
    <t>16731 H/s</t>
  </si>
  <si>
    <t>16621 H/s</t>
  </si>
  <si>
    <t>16864 H/s</t>
  </si>
  <si>
    <t>16657 H/s</t>
  </si>
  <si>
    <t>16541 H/s</t>
  </si>
  <si>
    <t>16809 H/s</t>
  </si>
  <si>
    <t>16735 H/s</t>
  </si>
  <si>
    <t>16672 H/s</t>
  </si>
  <si>
    <t>16711 H/s</t>
  </si>
  <si>
    <t>16661 H/s</t>
  </si>
  <si>
    <t>16326 H/s</t>
  </si>
  <si>
    <t>16412 H/s</t>
  </si>
  <si>
    <t>16603 H/s</t>
  </si>
  <si>
    <t>16367 H/s</t>
  </si>
  <si>
    <t>16217 H/s</t>
  </si>
  <si>
    <t>16382 H/s</t>
  </si>
  <si>
    <t>16259 H/s</t>
  </si>
  <si>
    <t>16513 H/s</t>
  </si>
  <si>
    <t>16517 H/s</t>
  </si>
  <si>
    <t>16443 H/s</t>
  </si>
  <si>
    <t>16403 H/s</t>
  </si>
  <si>
    <t>15977 H/s</t>
  </si>
  <si>
    <t>16423 H/s</t>
  </si>
  <si>
    <t>16303 H/s</t>
  </si>
  <si>
    <t>67063 H/s</t>
  </si>
  <si>
    <t>66671 H/s</t>
  </si>
  <si>
    <t>67197 H/s</t>
  </si>
  <si>
    <t>66996 H/s</t>
  </si>
  <si>
    <t>66677 H/s</t>
  </si>
  <si>
    <t>65884 H/s</t>
  </si>
  <si>
    <t>66842 H/s</t>
  </si>
  <si>
    <t>66825 H/s</t>
  </si>
  <si>
    <t>66914 H/s</t>
  </si>
  <si>
    <t>66616 H/s</t>
  </si>
  <si>
    <t>66768.5 H/s</t>
  </si>
  <si>
    <t>11371 H/s</t>
  </si>
  <si>
    <t>11378 H/s</t>
  </si>
  <si>
    <t>11602 H/s</t>
  </si>
  <si>
    <t>11419 H/s</t>
  </si>
  <si>
    <t>11401 H/s</t>
  </si>
  <si>
    <t>11462 H/s</t>
  </si>
  <si>
    <t>11398 H/s</t>
  </si>
  <si>
    <t>11434 H/s</t>
  </si>
  <si>
    <t>11349 H/s</t>
  </si>
  <si>
    <t>11501 H/s</t>
  </si>
  <si>
    <t>11354 H/s</t>
  </si>
  <si>
    <t>11407 H/s</t>
  </si>
  <si>
    <t>11422 H/s</t>
  </si>
  <si>
    <t>11351 H/s</t>
  </si>
  <si>
    <t>11369 H/s</t>
  </si>
  <si>
    <t>11166 H/s</t>
  </si>
  <si>
    <t>11025 H/s</t>
  </si>
  <si>
    <t>11084 H/s</t>
  </si>
  <si>
    <t>11087 H/s</t>
  </si>
  <si>
    <t>10912 H/s</t>
  </si>
  <si>
    <t>11004 H/s</t>
  </si>
  <si>
    <t>11030 H/s</t>
  </si>
  <si>
    <t>11127 H/s</t>
  </si>
  <si>
    <t>10994 H/s</t>
  </si>
  <si>
    <t>11016 H/s</t>
  </si>
  <si>
    <t>11034 H/s</t>
  </si>
  <si>
    <t>11033 H/s</t>
  </si>
  <si>
    <t>11018 H/s</t>
  </si>
  <si>
    <t>10771 H/s</t>
  </si>
  <si>
    <t>10967 H/s</t>
  </si>
  <si>
    <t>11038 H/s</t>
  </si>
  <si>
    <t>44966 H/s</t>
  </si>
  <si>
    <t>44768 H/s</t>
  </si>
  <si>
    <t>45222 H/s</t>
  </si>
  <si>
    <t>44927 H/s</t>
  </si>
  <si>
    <t>44847 H/s</t>
  </si>
  <si>
    <t>44499 H/s</t>
  </si>
  <si>
    <t>44780 H/s</t>
  </si>
  <si>
    <t>44735 H/s</t>
  </si>
  <si>
    <t>44928 H/s</t>
  </si>
  <si>
    <t>44879 H/s</t>
  </si>
  <si>
    <t>44855.1 H/s</t>
  </si>
  <si>
    <t>50713 H/s</t>
  </si>
  <si>
    <t>50853 H/s</t>
  </si>
  <si>
    <t>50942 H/s</t>
  </si>
  <si>
    <t>50793 H/s</t>
  </si>
  <si>
    <t>50858 H/s</t>
  </si>
  <si>
    <t>50903 H/s</t>
  </si>
  <si>
    <t>50843 H/s</t>
  </si>
  <si>
    <t>50837 H/s</t>
  </si>
  <si>
    <t>50855 H/s</t>
  </si>
  <si>
    <t>50753 H/s</t>
  </si>
  <si>
    <t>50423 H/s</t>
  </si>
  <si>
    <t>50574 H/s</t>
  </si>
  <si>
    <t>47072 H/s</t>
  </si>
  <si>
    <t>47152 H/s</t>
  </si>
  <si>
    <t>50049 H/s</t>
  </si>
  <si>
    <t>47167 H/s</t>
  </si>
  <si>
    <t>50403 H/s</t>
  </si>
  <si>
    <t>50289 H/s</t>
  </si>
  <si>
    <t>46585 H/s</t>
  </si>
  <si>
    <t>46323 H/s</t>
  </si>
  <si>
    <t>46520 H/s</t>
  </si>
  <si>
    <t>46708 H/s</t>
  </si>
  <si>
    <t>46399 H/s</t>
  </si>
  <si>
    <t>46372 H/s</t>
  </si>
  <si>
    <t>43346 H/s</t>
  </si>
  <si>
    <t>46332 H/s</t>
  </si>
  <si>
    <t>46484 H/s</t>
  </si>
  <si>
    <t>46387 H/s</t>
  </si>
  <si>
    <t>46977 H/s</t>
  </si>
  <si>
    <t>46691 H/s</t>
  </si>
  <si>
    <t>46907 H/s</t>
  </si>
  <si>
    <t>46576 H/s</t>
  </si>
  <si>
    <t>46396 H/s</t>
  </si>
  <si>
    <t>49999 H/s</t>
  </si>
  <si>
    <t>44818 H/s</t>
  </si>
  <si>
    <t>46490 H/s</t>
  </si>
  <si>
    <t>47171 H/s</t>
  </si>
  <si>
    <t>194.7 kH/s</t>
  </si>
  <si>
    <t>189.1 kH/s</t>
  </si>
  <si>
    <t>194.3 kH/s</t>
  </si>
  <si>
    <t>192.58 kH/s</t>
  </si>
  <si>
    <t>49319 H/s</t>
  </si>
  <si>
    <t>49295 H/s</t>
  </si>
  <si>
    <t>49847 H/s</t>
  </si>
  <si>
    <t>49004 H/s</t>
  </si>
  <si>
    <t>49094 H/s</t>
  </si>
  <si>
    <t>49646 H/s</t>
  </si>
  <si>
    <t>50033 H/s</t>
  </si>
  <si>
    <t>49293 H/s</t>
  </si>
  <si>
    <t>49144 H/s</t>
  </si>
  <si>
    <t>49205 H/s</t>
  </si>
  <si>
    <t>47597 H/s</t>
  </si>
  <si>
    <t>47431 H/s</t>
  </si>
  <si>
    <t>47910 H/s</t>
  </si>
  <si>
    <t>47905 H/s</t>
  </si>
  <si>
    <t>47900 H/s</t>
  </si>
  <si>
    <t>48699 H/s</t>
  </si>
  <si>
    <t>47959 H/s</t>
  </si>
  <si>
    <t>47524 H/s</t>
  </si>
  <si>
    <t>47617 H/s</t>
  </si>
  <si>
    <t>47480 H/s</t>
  </si>
  <si>
    <t>47370 H/s</t>
  </si>
  <si>
    <t>47345 H/s</t>
  </si>
  <si>
    <t>47245 H/s</t>
  </si>
  <si>
    <t>47378 H/s</t>
  </si>
  <si>
    <t>45877 H/s</t>
  </si>
  <si>
    <t>47051 H/s</t>
  </si>
  <si>
    <t>47178 H/s</t>
  </si>
  <si>
    <t>47270 H/s</t>
  </si>
  <si>
    <t>46914 H/s</t>
  </si>
  <si>
    <t>47202 H/s</t>
  </si>
  <si>
    <t>47275 H/s</t>
  </si>
  <si>
    <t>42490 H/s</t>
  </si>
  <si>
    <t>47019 H/s</t>
  </si>
  <si>
    <t>47446 H/s</t>
  </si>
  <si>
    <t>47422 H/s</t>
  </si>
  <si>
    <t>191.09 kH/s</t>
  </si>
  <si>
    <t>340.2 kH/s</t>
  </si>
  <si>
    <t>339.9 kH/s</t>
  </si>
  <si>
    <t>339.8 kH/s</t>
  </si>
  <si>
    <t>338.0 kH/s</t>
  </si>
  <si>
    <t>337.7 kH/s</t>
  </si>
  <si>
    <t>340.6 kH/s</t>
  </si>
  <si>
    <t>343.1 kH/s</t>
  </si>
  <si>
    <t>340.3 kH/s</t>
  </si>
  <si>
    <t>338.1 kH/s</t>
  </si>
  <si>
    <t>334.7 kH/s</t>
  </si>
  <si>
    <t>325.8 kH/s</t>
  </si>
  <si>
    <t>327.8 kH/s</t>
  </si>
  <si>
    <t>325.7 kH/s</t>
  </si>
  <si>
    <t>322.9 kH/s</t>
  </si>
  <si>
    <t>322.0 kH/s</t>
  </si>
  <si>
    <t>316.4 kH/s</t>
  </si>
  <si>
    <t>319.8 kH/s</t>
  </si>
  <si>
    <t>325.5 kH/s</t>
  </si>
  <si>
    <t>1319.9 kH/s</t>
  </si>
  <si>
    <t>1316.5 kH/s</t>
  </si>
  <si>
    <t>1314.0 kH/s</t>
  </si>
  <si>
    <t>1319.3 kH/s</t>
  </si>
  <si>
    <t>1313.8 kH/s</t>
  </si>
  <si>
    <t>1318.3 kH/s</t>
  </si>
  <si>
    <t>1331.2 kH/s</t>
  </si>
  <si>
    <t>1304.7 kH/s</t>
  </si>
  <si>
    <t>1294.1 kH/s</t>
  </si>
  <si>
    <t>1317.2 kH/s</t>
  </si>
  <si>
    <t>1314.9 kH/s</t>
  </si>
  <si>
    <t>186.1 kH/s</t>
  </si>
  <si>
    <t>188.7 kH/s</t>
  </si>
  <si>
    <t>183.5 kH/s</t>
  </si>
  <si>
    <t>188.9 kH/s</t>
  </si>
  <si>
    <t>188.0 kH/s</t>
  </si>
  <si>
    <t>178.5 kH/s</t>
  </si>
  <si>
    <t>178.2 kH/s</t>
  </si>
  <si>
    <t>181.1 kH/s</t>
  </si>
  <si>
    <t>178.8 kH/s</t>
  </si>
  <si>
    <t>179.1 kH/s</t>
  </si>
  <si>
    <t>178.4 kH/s</t>
  </si>
  <si>
    <t>177.6 kH/s</t>
  </si>
  <si>
    <t>177.8 kH/s</t>
  </si>
  <si>
    <t>728.8 kH/s</t>
  </si>
  <si>
    <t>731.2 kH/s</t>
  </si>
  <si>
    <t>727.9 kH/s</t>
  </si>
  <si>
    <t>726.3 kH/s</t>
  </si>
  <si>
    <t>727.7 kH/s</t>
  </si>
  <si>
    <t>733.3 kH/s</t>
  </si>
  <si>
    <t>732.6 kH/s</t>
  </si>
  <si>
    <t>729.6 kH/s</t>
  </si>
  <si>
    <t>733.9 kH/s</t>
  </si>
  <si>
    <t>729.99 kH/s</t>
  </si>
  <si>
    <t>3007.4 kH/s</t>
  </si>
  <si>
    <t>3018.5 kH/s</t>
  </si>
  <si>
    <t>3025.2 kH/s</t>
  </si>
  <si>
    <t>2967.1 kH/s</t>
  </si>
  <si>
    <t>3004.6 kH/s</t>
  </si>
  <si>
    <t>3017.3 kH/s</t>
  </si>
  <si>
    <t>3025.7 kH/s</t>
  </si>
  <si>
    <t>3006.0 kH/s</t>
  </si>
  <si>
    <t>3015.8 kH/s</t>
  </si>
  <si>
    <t>2983.0 kH/s</t>
  </si>
  <si>
    <t>2910.4 kH/s</t>
  </si>
  <si>
    <t>2931.9 kH/s</t>
  </si>
  <si>
    <t>2919.2 kH/s</t>
  </si>
  <si>
    <t>2919.1 kH/s</t>
  </si>
  <si>
    <t>2924.0 kH/s</t>
  </si>
  <si>
    <t>2862.0 kH/s</t>
  </si>
  <si>
    <t>2915.9 kH/s</t>
  </si>
  <si>
    <t>2495.3 kH/s</t>
  </si>
  <si>
    <t>2499.2 kH/s</t>
  </si>
  <si>
    <t>2848.7 kH/s</t>
  </si>
  <si>
    <t>2796.5 kH/s</t>
  </si>
  <si>
    <t>2782.9 kH/s</t>
  </si>
  <si>
    <t>2816.2 kH/s</t>
  </si>
  <si>
    <t>2740.8 kH/s</t>
  </si>
  <si>
    <t>2831.8 kH/s</t>
  </si>
  <si>
    <t>2879.5 kH/s</t>
  </si>
  <si>
    <t>2891.0 kH/s</t>
  </si>
  <si>
    <t>2896.5 kH/s</t>
  </si>
  <si>
    <t>2771.1 kH/s</t>
  </si>
  <si>
    <t>2862.3 kH/s</t>
  </si>
  <si>
    <t>2882.6 kH/s</t>
  </si>
  <si>
    <t>2886.0 kH/s</t>
  </si>
  <si>
    <t>2402.6 kH/s</t>
  </si>
  <si>
    <t>2899.3 kH/s</t>
  </si>
  <si>
    <t>2901.9 kH/s</t>
  </si>
  <si>
    <t>11304.1 kH/s</t>
  </si>
  <si>
    <t>11346.1 kH/s</t>
  </si>
  <si>
    <t>11580.6 kH/s</t>
  </si>
  <si>
    <t>11545.2 kH/s</t>
  </si>
  <si>
    <t>11587.5 kH/s</t>
  </si>
  <si>
    <t>11638.6 kH/s</t>
  </si>
  <si>
    <t>11099.3 kH/s</t>
  </si>
  <si>
    <t>11661.2 kH/s</t>
  </si>
  <si>
    <t>11659.3 kH/s</t>
  </si>
  <si>
    <t>11630.2 kH/s</t>
  </si>
  <si>
    <t>11505.21 kH/s</t>
  </si>
  <si>
    <t>6060 H/s</t>
  </si>
  <si>
    <t>6124 H/s</t>
  </si>
  <si>
    <t>6113 H/s</t>
  </si>
  <si>
    <t>6088 H/s</t>
  </si>
  <si>
    <t>6116 H/s</t>
  </si>
  <si>
    <t>6104 H/s</t>
  </si>
  <si>
    <t>6052 H/s</t>
  </si>
  <si>
    <t>6127 H/s</t>
  </si>
  <si>
    <t>6125 H/s</t>
  </si>
  <si>
    <t>6054 H/s</t>
  </si>
  <si>
    <t>5905 H/s</t>
  </si>
  <si>
    <t>5951 H/s</t>
  </si>
  <si>
    <t>5932 H/s</t>
  </si>
  <si>
    <t>5912 H/s</t>
  </si>
  <si>
    <t>5929 H/s</t>
  </si>
  <si>
    <t>5870 H/s</t>
  </si>
  <si>
    <t>5942 H/s</t>
  </si>
  <si>
    <t>5823 H/s</t>
  </si>
  <si>
    <t>5821 H/s</t>
  </si>
  <si>
    <t>5751 H/s</t>
  </si>
  <si>
    <t>5619 H/s</t>
  </si>
  <si>
    <t>5666 H/s</t>
  </si>
  <si>
    <t>5707 H/s</t>
  </si>
  <si>
    <t>5519 H/s</t>
  </si>
  <si>
    <t>5705 H/s</t>
  </si>
  <si>
    <t>5713 H/s</t>
  </si>
  <si>
    <t>5683 H/s</t>
  </si>
  <si>
    <t>5805 H/s</t>
  </si>
  <si>
    <t>5496 H/s</t>
  </si>
  <si>
    <t>5811 H/s</t>
  </si>
  <si>
    <t>5602 H/s</t>
  </si>
  <si>
    <t>5815 H/s</t>
  </si>
  <si>
    <t>5710 H/s</t>
  </si>
  <si>
    <t>5659 H/s</t>
  </si>
  <si>
    <t>5755 H/s</t>
  </si>
  <si>
    <t>5745 H/s</t>
  </si>
  <si>
    <t>23521 H/s</t>
  </si>
  <si>
    <t>23536 H/s</t>
  </si>
  <si>
    <t>23208 H/s</t>
  </si>
  <si>
    <t>23518 H/s</t>
  </si>
  <si>
    <t>23175 H/s</t>
  </si>
  <si>
    <t>23552 H/s</t>
  </si>
  <si>
    <t>23346 H/s</t>
  </si>
  <si>
    <t>23380 H/s</t>
  </si>
  <si>
    <t>23387 H/s</t>
  </si>
  <si>
    <t>23400 H/s</t>
  </si>
  <si>
    <t>23402.3 H/s</t>
  </si>
  <si>
    <t>29089.3 MH/s</t>
  </si>
  <si>
    <t>28843.3 MH/s</t>
  </si>
  <si>
    <t>28814.3 MH/s</t>
  </si>
  <si>
    <t>28790.9 MH/s</t>
  </si>
  <si>
    <t>28779.6 MH/s</t>
  </si>
  <si>
    <t>28781.3 MH/s</t>
  </si>
  <si>
    <t>28796.6 MH/s</t>
  </si>
  <si>
    <t>28781.2 MH/s</t>
  </si>
  <si>
    <t>28838.8 MH/s</t>
  </si>
  <si>
    <t>28832.2 MH/s</t>
  </si>
  <si>
    <t>29371.6 MH/s</t>
  </si>
  <si>
    <t>29118.6 MH/s</t>
  </si>
  <si>
    <t>29128.4 MH/s</t>
  </si>
  <si>
    <t>29120.1 MH/s</t>
  </si>
  <si>
    <t>29114.3 MH/s</t>
  </si>
  <si>
    <t>29122.4 MH/s</t>
  </si>
  <si>
    <t>29128.8 MH/s</t>
  </si>
  <si>
    <t>29120.2 MH/s</t>
  </si>
  <si>
    <t>29117.8 MH/s</t>
  </si>
  <si>
    <t>29120.6 MH/s</t>
  </si>
  <si>
    <t>29568.1 MH/s</t>
  </si>
  <si>
    <t>29268.3 MH/s</t>
  </si>
  <si>
    <t>29265.3 MH/s</t>
  </si>
  <si>
    <t>29261.2 MH/s</t>
  </si>
  <si>
    <t>29263.6 MH/s</t>
  </si>
  <si>
    <t>29258.5 MH/s</t>
  </si>
  <si>
    <t>29276.0 MH/s</t>
  </si>
  <si>
    <t>29274.2 MH/s</t>
  </si>
  <si>
    <t>29280.6 MH/s</t>
  </si>
  <si>
    <t>29264.7 MH/s</t>
  </si>
  <si>
    <t>30218.7 MH/s</t>
  </si>
  <si>
    <t>29812.3 MH/s</t>
  </si>
  <si>
    <t>29852.9 MH/s</t>
  </si>
  <si>
    <t>29841.5 MH/s</t>
  </si>
  <si>
    <t>29850.4 MH/s</t>
  </si>
  <si>
    <t>29846.8 MH/s</t>
  </si>
  <si>
    <t>29827.0 MH/s</t>
  </si>
  <si>
    <t>29858.8 MH/s</t>
  </si>
  <si>
    <t>29859.4 MH/s</t>
  </si>
  <si>
    <t>29843.5 MH/s</t>
  </si>
  <si>
    <t>118.2 GH/s</t>
  </si>
  <si>
    <t>117.0 GH/s</t>
  </si>
  <si>
    <t>117.1 GH/s</t>
  </si>
  <si>
    <t>117.15 GH/s</t>
  </si>
  <si>
    <t>11132.5 MH/s</t>
  </si>
  <si>
    <t>11018.2 MH/s</t>
  </si>
  <si>
    <t>10987.2 MH/s</t>
  </si>
  <si>
    <t>10974.5 MH/s</t>
  </si>
  <si>
    <t>10991.3 MH/s</t>
  </si>
  <si>
    <t>10974.6 MH/s</t>
  </si>
  <si>
    <t>10990.3 MH/s</t>
  </si>
  <si>
    <t>10942.0 MH/s</t>
  </si>
  <si>
    <t>11005.7 MH/s</t>
  </si>
  <si>
    <t>11028.9 MH/s</t>
  </si>
  <si>
    <t>11122.2 MH/s</t>
  </si>
  <si>
    <t>11103.0 MH/s</t>
  </si>
  <si>
    <t>11103.4 MH/s</t>
  </si>
  <si>
    <t>11102.4 MH/s</t>
  </si>
  <si>
    <t>11102.8 MH/s</t>
  </si>
  <si>
    <t>11105.7 MH/s</t>
  </si>
  <si>
    <t>11099.1 MH/s</t>
  </si>
  <si>
    <t>11072.6 MH/s</t>
  </si>
  <si>
    <t>11100.5 MH/s</t>
  </si>
  <si>
    <t>11102.1 MH/s</t>
  </si>
  <si>
    <t>11293.1 MH/s</t>
  </si>
  <si>
    <t>11151.0 MH/s</t>
  </si>
  <si>
    <t>11151.1 MH/s</t>
  </si>
  <si>
    <t>11151.5 MH/s</t>
  </si>
  <si>
    <t>11141.3 MH/s</t>
  </si>
  <si>
    <t>11142.3 MH/s</t>
  </si>
  <si>
    <t>11162.2 MH/s</t>
  </si>
  <si>
    <t>11121.9 MH/s</t>
  </si>
  <si>
    <t>11152.0 MH/s</t>
  </si>
  <si>
    <t>11165.0 MH/s</t>
  </si>
  <si>
    <t>11467.0 MH/s</t>
  </si>
  <si>
    <t>11477.6 MH/s</t>
  </si>
  <si>
    <t>11471.6 MH/s</t>
  </si>
  <si>
    <t>11481.2 MH/s</t>
  </si>
  <si>
    <t>11482.2 MH/s</t>
  </si>
  <si>
    <t>11459.4 MH/s</t>
  </si>
  <si>
    <t>11452.8 MH/s</t>
  </si>
  <si>
    <t>11448.6 MH/s</t>
  </si>
  <si>
    <t>11470.6 MH/s</t>
  </si>
  <si>
    <t>11476.7 MH/s</t>
  </si>
  <si>
    <t>45014.8 MH/s</t>
  </si>
  <si>
    <t>44749.8 MH/s</t>
  </si>
  <si>
    <t>44713.2 MH/s</t>
  </si>
  <si>
    <t>44709.7 MH/s</t>
  </si>
  <si>
    <t>44717.5 MH/s</t>
  </si>
  <si>
    <t>44682.0 MH/s</t>
  </si>
  <si>
    <t>44704.4 MH/s</t>
  </si>
  <si>
    <t>44585.1 MH/s</t>
  </si>
  <si>
    <t>44728.9 MH/s</t>
  </si>
  <si>
    <t>44772.7 MH/s</t>
  </si>
  <si>
    <t>44737.81 MH/s</t>
  </si>
  <si>
    <t>4117.3 MH/s</t>
  </si>
  <si>
    <t>4077.5 MH/s</t>
  </si>
  <si>
    <t>4071.2 MH/s</t>
  </si>
  <si>
    <t>4074.7 MH/s</t>
  </si>
  <si>
    <t>4077.1 MH/s</t>
  </si>
  <si>
    <t>4074.2 MH/s</t>
  </si>
  <si>
    <t>4075.3 MH/s</t>
  </si>
  <si>
    <t>4072.0 MH/s</t>
  </si>
  <si>
    <t>4076.0 MH/s</t>
  </si>
  <si>
    <t>4078.5 MH/s</t>
  </si>
  <si>
    <t>4112.1 MH/s</t>
  </si>
  <si>
    <t>4086.7 MH/s</t>
  </si>
  <si>
    <t>4087.6 MH/s</t>
  </si>
  <si>
    <t>4084.9 MH/s</t>
  </si>
  <si>
    <t>4089.5 MH/s</t>
  </si>
  <si>
    <t>4087.1 MH/s</t>
  </si>
  <si>
    <t>4086.6 MH/s</t>
  </si>
  <si>
    <t>4086.4 MH/s</t>
  </si>
  <si>
    <t>4088.5 MH/s</t>
  </si>
  <si>
    <t>4088.9 MH/s</t>
  </si>
  <si>
    <t>4156.2 MH/s</t>
  </si>
  <si>
    <t>4116.8 MH/s</t>
  </si>
  <si>
    <t>4117.6 MH/s</t>
  </si>
  <si>
    <t>4118.8 MH/s</t>
  </si>
  <si>
    <t>4118.0 MH/s</t>
  </si>
  <si>
    <t>4118.3 MH/s</t>
  </si>
  <si>
    <t>4117.2 MH/s</t>
  </si>
  <si>
    <t>4115.3 MH/s</t>
  </si>
  <si>
    <t>4244.3 MH/s</t>
  </si>
  <si>
    <t>4241.9 MH/s</t>
  </si>
  <si>
    <t>4243.3 MH/s</t>
  </si>
  <si>
    <t>4241.7 MH/s</t>
  </si>
  <si>
    <t>4238.0 MH/s</t>
  </si>
  <si>
    <t>4230.1 MH/s</t>
  </si>
  <si>
    <t>4233.0 MH/s</t>
  </si>
  <si>
    <t>4223.7 MH/s</t>
  </si>
  <si>
    <t>4230.2 MH/s</t>
  </si>
  <si>
    <t>4221.7 MH/s</t>
  </si>
  <si>
    <t>16629.9 MH/s</t>
  </si>
  <si>
    <t>16523.4 MH/s</t>
  </si>
  <si>
    <t>16519.0 MH/s</t>
  </si>
  <si>
    <t>16518.8 MH/s</t>
  </si>
  <si>
    <t>16523.3 MH/s</t>
  </si>
  <si>
    <t>16509.5 MH/s</t>
  </si>
  <si>
    <t>16513.2 MH/s</t>
  </si>
  <si>
    <t>16499.3 MH/s</t>
  </si>
  <si>
    <t>16512.0 MH/s</t>
  </si>
  <si>
    <t>16504.4 MH/s</t>
  </si>
  <si>
    <t>16252.8 MH/s</t>
  </si>
  <si>
    <t>1383.8 MH/s</t>
  </si>
  <si>
    <t>1365.3 MH/s</t>
  </si>
  <si>
    <t>1364.9 MH/s</t>
  </si>
  <si>
    <t>1363.5 MH/s</t>
  </si>
  <si>
    <t>1364.6 MH/s</t>
  </si>
  <si>
    <t>1364.1 MH/s</t>
  </si>
  <si>
    <t>1365.1 MH/s</t>
  </si>
  <si>
    <t>1374.4 MH/s</t>
  </si>
  <si>
    <t>1369.7 MH/s</t>
  </si>
  <si>
    <t>1374.8 MH/s</t>
  </si>
  <si>
    <t>1371.2 MH/s</t>
  </si>
  <si>
    <t>1370.7 MH/s</t>
  </si>
  <si>
    <t>1371.3 MH/s</t>
  </si>
  <si>
    <t>1374.0 MH/s</t>
  </si>
  <si>
    <t>1370.8 MH/s</t>
  </si>
  <si>
    <t>1369.9 MH/s</t>
  </si>
  <si>
    <t>1393.3 MH/s</t>
  </si>
  <si>
    <t>1381.0 MH/s</t>
  </si>
  <si>
    <t>1379.9 MH/s</t>
  </si>
  <si>
    <t>1380.5 MH/s</t>
  </si>
  <si>
    <t>1380.9 MH/s</t>
  </si>
  <si>
    <t>1381.2 MH/s</t>
  </si>
  <si>
    <t>1381.4 MH/s</t>
  </si>
  <si>
    <t>1380.6 MH/s</t>
  </si>
  <si>
    <t>1415.1 MH/s</t>
  </si>
  <si>
    <t>1416.0 MH/s</t>
  </si>
  <si>
    <t>1415.6 MH/s</t>
  </si>
  <si>
    <t>1414.5 MH/s</t>
  </si>
  <si>
    <t>1412.2 MH/s</t>
  </si>
  <si>
    <t>1414.2 MH/s</t>
  </si>
  <si>
    <t>1413.3 MH/s</t>
  </si>
  <si>
    <t>1414.1 MH/s</t>
  </si>
  <si>
    <t>1415.3 MH/s</t>
  </si>
  <si>
    <t>5566.6 MH/s</t>
  </si>
  <si>
    <t>5532.0 MH/s</t>
  </si>
  <si>
    <t>5536.2 MH/s</t>
  </si>
  <si>
    <t>5530.6 MH/s</t>
  </si>
  <si>
    <t>5529.6 MH/s</t>
  </si>
  <si>
    <t>5529.3 MH/s</t>
  </si>
  <si>
    <t>5533.2 MH/s</t>
  </si>
  <si>
    <t>5530.5 MH/s</t>
  </si>
  <si>
    <t>5534.8 MH/s</t>
  </si>
  <si>
    <t>5530.8 MH/s</t>
  </si>
  <si>
    <t>5535.36 MH/s</t>
  </si>
  <si>
    <t>527.9 kH/s</t>
  </si>
  <si>
    <t>525.5 kH/s</t>
  </si>
  <si>
    <t>524.0 kH/s</t>
  </si>
  <si>
    <t>526.1 kH/s</t>
  </si>
  <si>
    <t>526.8 kH/s</t>
  </si>
  <si>
    <t>526.4 kH/s</t>
  </si>
  <si>
    <t>528.1 kH/s</t>
  </si>
  <si>
    <t>524.1 kH/s</t>
  </si>
  <si>
    <t>526.5 kH/s</t>
  </si>
  <si>
    <t>530.1 kH/s</t>
  </si>
  <si>
    <t>529.4 kH/s</t>
  </si>
  <si>
    <t>528.4 kH/s</t>
  </si>
  <si>
    <t>529.2 kH/s</t>
  </si>
  <si>
    <t>528.5 kH/s</t>
  </si>
  <si>
    <t>528.7 kH/s</t>
  </si>
  <si>
    <t>528.9 kH/s</t>
  </si>
  <si>
    <t>528.8 kH/s</t>
  </si>
  <si>
    <t>539.9 kH/s</t>
  </si>
  <si>
    <t>532.1 kH/s</t>
  </si>
  <si>
    <t>532.2 kH/s</t>
  </si>
  <si>
    <t>532.3 kH/s</t>
  </si>
  <si>
    <t>532.4 kH/s</t>
  </si>
  <si>
    <t>552.1 kH/s</t>
  </si>
  <si>
    <t>548.5 kH/s</t>
  </si>
  <si>
    <t>550.3 kH/s</t>
  </si>
  <si>
    <t>550.1 kH/s</t>
  </si>
  <si>
    <t>551.0 kH/s</t>
  </si>
  <si>
    <t>550.5 kH/s</t>
  </si>
  <si>
    <t>550.0 kH/s</t>
  </si>
  <si>
    <t>550.6 kH/s</t>
  </si>
  <si>
    <t>2150.0 kH/s</t>
  </si>
  <si>
    <t>2135.5 kH/s</t>
  </si>
  <si>
    <t>2134.8 kH/s</t>
  </si>
  <si>
    <t>2137.7 kH/s</t>
  </si>
  <si>
    <t>2139.5 kH/s</t>
  </si>
  <si>
    <t>2139.1 kH/s</t>
  </si>
  <si>
    <t>2139.3 kH/s</t>
  </si>
  <si>
    <t>2135.8 kH/s</t>
  </si>
  <si>
    <t>2138.6 kH/s</t>
  </si>
  <si>
    <t>2138.8 kH/s</t>
  </si>
  <si>
    <t>49178.3 MH/s</t>
  </si>
  <si>
    <t>49031.4 MH/s</t>
  </si>
  <si>
    <t>48974.9 MH/s</t>
  </si>
  <si>
    <t>48972.8 MH/s</t>
  </si>
  <si>
    <t>48978.1 MH/s</t>
  </si>
  <si>
    <t>49035.1 MH/s</t>
  </si>
  <si>
    <t>49022.7 MH/s</t>
  </si>
  <si>
    <t>49181.0 MH/s</t>
  </si>
  <si>
    <t>49012.9 MH/s</t>
  </si>
  <si>
    <t>49010.5 MH/s</t>
  </si>
  <si>
    <t>49432.4 MH/s</t>
  </si>
  <si>
    <t>49399.7 MH/s</t>
  </si>
  <si>
    <t>49093.5 MH/s</t>
  </si>
  <si>
    <t>49405.9 MH/s</t>
  </si>
  <si>
    <t>49209.6 MH/s</t>
  </si>
  <si>
    <t>49400.3 MH/s</t>
  </si>
  <si>
    <t>49400.4 MH/s</t>
  </si>
  <si>
    <t>49407.1 MH/s</t>
  </si>
  <si>
    <t>49265.9 MH/s</t>
  </si>
  <si>
    <t>49410.0 MH/s</t>
  </si>
  <si>
    <t>49888.6 MH/s</t>
  </si>
  <si>
    <t>49455.6 MH/s</t>
  </si>
  <si>
    <t>49484.3 MH/s</t>
  </si>
  <si>
    <t>49596.0 MH/s</t>
  </si>
  <si>
    <t>49479.1 MH/s</t>
  </si>
  <si>
    <t>49596.4 MH/s</t>
  </si>
  <si>
    <t>49413.6 MH/s</t>
  </si>
  <si>
    <t>49603.5 MH/s</t>
  </si>
  <si>
    <t>49444.3 MH/s</t>
  </si>
  <si>
    <t>49581.5 MH/s</t>
  </si>
  <si>
    <t>50969.3 MH/s</t>
  </si>
  <si>
    <t>50925.4 MH/s</t>
  </si>
  <si>
    <t>50985.9 MH/s</t>
  </si>
  <si>
    <t>50992.5 MH/s</t>
  </si>
  <si>
    <t>50797.2 MH/s</t>
  </si>
  <si>
    <t>50771.7 MH/s</t>
  </si>
  <si>
    <t>50799.6 MH/s</t>
  </si>
  <si>
    <t>50768.1 MH/s</t>
  </si>
  <si>
    <t>50754.3 MH/s</t>
  </si>
  <si>
    <t>50712.3 MH/s</t>
  </si>
  <si>
    <t>199.5 GH/s</t>
  </si>
  <si>
    <t>198.8 GH/s</t>
  </si>
  <si>
    <t>198.5 GH/s</t>
  </si>
  <si>
    <t>199.0 GH/s</t>
  </si>
  <si>
    <t>198.6 GH/s</t>
  </si>
  <si>
    <t>198.7 GH/s</t>
  </si>
  <si>
    <t>198.79 GH/s</t>
  </si>
  <si>
    <t>28772.1 MH/s</t>
  </si>
  <si>
    <t>28601.6 MH/s</t>
  </si>
  <si>
    <t>28599.8 MH/s</t>
  </si>
  <si>
    <t>28629.2 MH/s</t>
  </si>
  <si>
    <t>28597.3 MH/s</t>
  </si>
  <si>
    <t>28609.7 MH/s</t>
  </si>
  <si>
    <t>28584.1 MH/s</t>
  </si>
  <si>
    <t>28595.5 MH/s</t>
  </si>
  <si>
    <t>28617.2 MH/s</t>
  </si>
  <si>
    <t>28598.0 MH/s</t>
  </si>
  <si>
    <t>28911.7 MH/s</t>
  </si>
  <si>
    <t>28839.7 MH/s</t>
  </si>
  <si>
    <t>28778.3 MH/s</t>
  </si>
  <si>
    <t>28843.5 MH/s</t>
  </si>
  <si>
    <t>28841.4 MH/s</t>
  </si>
  <si>
    <t>28849.1 MH/s</t>
  </si>
  <si>
    <t>28780.5 MH/s</t>
  </si>
  <si>
    <t>28808.8 MH/s</t>
  </si>
  <si>
    <t>28897.8 MH/s</t>
  </si>
  <si>
    <t>28957.6 MH/s</t>
  </si>
  <si>
    <t>28949.2 MH/s</t>
  </si>
  <si>
    <t>28863.9 MH/s</t>
  </si>
  <si>
    <t>28854.3 MH/s</t>
  </si>
  <si>
    <t>28861.2 MH/s</t>
  </si>
  <si>
    <t>28854.4 MH/s</t>
  </si>
  <si>
    <t>28864.7 MH/s</t>
  </si>
  <si>
    <t>28848.9 MH/s</t>
  </si>
  <si>
    <t>28862.9 MH/s</t>
  </si>
  <si>
    <t>28857.2 MH/s</t>
  </si>
  <si>
    <t>28866.1 MH/s</t>
  </si>
  <si>
    <t>29459.1 MH/s</t>
  </si>
  <si>
    <t>29533.9 MH/s</t>
  </si>
  <si>
    <t>29562.6 MH/s</t>
  </si>
  <si>
    <t>29528.3 MH/s</t>
  </si>
  <si>
    <t>29556.5 MH/s</t>
  </si>
  <si>
    <t>29550.5 MH/s</t>
  </si>
  <si>
    <t>29554.8 MH/s</t>
  </si>
  <si>
    <t>29551.6 MH/s</t>
  </si>
  <si>
    <t>29567.9 MH/s</t>
  </si>
  <si>
    <t>116.1 GH/s</t>
  </si>
  <si>
    <t>115.9 GH/s</t>
  </si>
  <si>
    <t>116.0 GH/s</t>
  </si>
  <si>
    <t>115.88 GH/s</t>
  </si>
  <si>
    <t>29639.0 MH/s</t>
  </si>
  <si>
    <t>29469.0 MH/s</t>
  </si>
  <si>
    <t>29436.8 MH/s</t>
  </si>
  <si>
    <t>29490.7 MH/s</t>
  </si>
  <si>
    <t>29465.4 MH/s</t>
  </si>
  <si>
    <t>29460.2 MH/s</t>
  </si>
  <si>
    <t>29468.5 MH/s</t>
  </si>
  <si>
    <t>29447.7 MH/s</t>
  </si>
  <si>
    <t>29443.6 MH/s</t>
  </si>
  <si>
    <t>29739.0 MH/s</t>
  </si>
  <si>
    <t>29688.3 MH/s</t>
  </si>
  <si>
    <t>29735.3 MH/s</t>
  </si>
  <si>
    <t>29700.5 MH/s</t>
  </si>
  <si>
    <t>29740.2 MH/s</t>
  </si>
  <si>
    <t>29653.5 MH/s</t>
  </si>
  <si>
    <t>29741.9 MH/s</t>
  </si>
  <si>
    <t>29741.5 MH/s</t>
  </si>
  <si>
    <t>29744.2 MH/s</t>
  </si>
  <si>
    <t>29724.5 MH/s</t>
  </si>
  <si>
    <t>29976.5 MH/s</t>
  </si>
  <si>
    <t>29950.3 MH/s</t>
  </si>
  <si>
    <t>29950.1 MH/s</t>
  </si>
  <si>
    <t>29960.1 MH/s</t>
  </si>
  <si>
    <t>29960.6 MH/s</t>
  </si>
  <si>
    <t>29963.7 MH/s</t>
  </si>
  <si>
    <t>29955.9 MH/s</t>
  </si>
  <si>
    <t>29959.9 MH/s</t>
  </si>
  <si>
    <t>29964.7 MH/s</t>
  </si>
  <si>
    <t>30743.3 MH/s</t>
  </si>
  <si>
    <t>30732.9 MH/s</t>
  </si>
  <si>
    <t>30738.8 MH/s</t>
  </si>
  <si>
    <t>30684.6 MH/s</t>
  </si>
  <si>
    <t>30665.5 MH/s</t>
  </si>
  <si>
    <t>30684.8 MH/s</t>
  </si>
  <si>
    <t>30632.2 MH/s</t>
  </si>
  <si>
    <t>30605.5 MH/s</t>
  </si>
  <si>
    <t>30624.7 MH/s</t>
  </si>
  <si>
    <t>30525.0 MH/s</t>
  </si>
  <si>
    <t>120.1 GH/s</t>
  </si>
  <si>
    <t>119.8 GH/s</t>
  </si>
  <si>
    <t>119.9 GH/s</t>
  </si>
  <si>
    <t>119.7 GH/s</t>
  </si>
  <si>
    <t>119.83 GH/s</t>
  </si>
  <si>
    <t>2251.7 MH/s</t>
  </si>
  <si>
    <t>2234.0 MH/s</t>
  </si>
  <si>
    <t>2233.2 MH/s</t>
  </si>
  <si>
    <t>2232.5 MH/s</t>
  </si>
  <si>
    <t>2234.1 MH/s</t>
  </si>
  <si>
    <t>2233.9 MH/s</t>
  </si>
  <si>
    <t>2233.6 MH/s</t>
  </si>
  <si>
    <t>2265.5 MH/s</t>
  </si>
  <si>
    <t>2265.6 MH/s</t>
  </si>
  <si>
    <t>2261.2 MH/s</t>
  </si>
  <si>
    <t>2264.7 MH/s</t>
  </si>
  <si>
    <t>2263.9 MH/s</t>
  </si>
  <si>
    <t>2263.6 MH/s</t>
  </si>
  <si>
    <t>2264.5 MH/s</t>
  </si>
  <si>
    <t>2264.2 MH/s</t>
  </si>
  <si>
    <t>2272.6 MH/s</t>
  </si>
  <si>
    <t>2271.4 MH/s</t>
  </si>
  <si>
    <t>2272.2 MH/s</t>
  </si>
  <si>
    <t>2272.1 MH/s</t>
  </si>
  <si>
    <t>2272.4 MH/s</t>
  </si>
  <si>
    <t>2271.8 MH/s</t>
  </si>
  <si>
    <t>2272.0 MH/s</t>
  </si>
  <si>
    <t>2336.4 MH/s</t>
  </si>
  <si>
    <t>2332.7 MH/s</t>
  </si>
  <si>
    <t>2328.2 MH/s</t>
  </si>
  <si>
    <t>2328.0 MH/s</t>
  </si>
  <si>
    <t>2328.1 MH/s</t>
  </si>
  <si>
    <t>2327.0 MH/s</t>
  </si>
  <si>
    <t>2330.2 MH/s</t>
  </si>
  <si>
    <t>2332.0 MH/s</t>
  </si>
  <si>
    <t>2333.8 MH/s</t>
  </si>
  <si>
    <t>9126.3 MH/s</t>
  </si>
  <si>
    <t>9103.7 MH/s</t>
  </si>
  <si>
    <t>9094.7 MH/s</t>
  </si>
  <si>
    <t>9097.3 MH/s</t>
  </si>
  <si>
    <t>9098.3 MH/s</t>
  </si>
  <si>
    <t>9096.8 MH/s</t>
  </si>
  <si>
    <t>9100.9 MH/s</t>
  </si>
  <si>
    <t>9101.9 MH/s</t>
  </si>
  <si>
    <t>9100.2 MH/s</t>
  </si>
  <si>
    <t>9104.3 MH/s</t>
  </si>
  <si>
    <t>9102.44 MH/s</t>
  </si>
  <si>
    <t>1242.0 MH/s</t>
  </si>
  <si>
    <t>1236.0 MH/s</t>
  </si>
  <si>
    <t>1235.6 MH/s</t>
  </si>
  <si>
    <t>1236.2 MH/s</t>
  </si>
  <si>
    <t>1235.9 MH/s</t>
  </si>
  <si>
    <t>1235.7 MH/s</t>
  </si>
  <si>
    <t>1236.8 MH/s</t>
  </si>
  <si>
    <t>1251.3 MH/s</t>
  </si>
  <si>
    <t>1253.2 MH/s</t>
  </si>
  <si>
    <t>1253.3 MH/s</t>
  </si>
  <si>
    <t>1253.0 MH/s</t>
  </si>
  <si>
    <t>1251.9 MH/s</t>
  </si>
  <si>
    <t>1253.4 MH/s</t>
  </si>
  <si>
    <t>1248.0 MH/s</t>
  </si>
  <si>
    <t>1245.1 MH/s</t>
  </si>
  <si>
    <t>1245.4 MH/s</t>
  </si>
  <si>
    <t>1245.8 MH/s</t>
  </si>
  <si>
    <t>1246.4 MH/s</t>
  </si>
  <si>
    <t>1245.7 MH/s</t>
  </si>
  <si>
    <t>1245.5 MH/s</t>
  </si>
  <si>
    <t>1284.2 MH/s</t>
  </si>
  <si>
    <t>1286.6 MH/s</t>
  </si>
  <si>
    <t>1285.3 MH/s</t>
  </si>
  <si>
    <t>1283.3 MH/s</t>
  </si>
  <si>
    <t>1283.7 MH/s</t>
  </si>
  <si>
    <t>1281.8 MH/s</t>
  </si>
  <si>
    <t>1283.2 MH/s</t>
  </si>
  <si>
    <t>1281.9 MH/s</t>
  </si>
  <si>
    <t>5025.4 MH/s</t>
  </si>
  <si>
    <t>5021.1 MH/s</t>
  </si>
  <si>
    <t>5017.9 MH/s</t>
  </si>
  <si>
    <t>5020.6 MH/s</t>
  </si>
  <si>
    <t>5018.4 MH/s</t>
  </si>
  <si>
    <t>5017.4 MH/s</t>
  </si>
  <si>
    <t>5019.3 MH/s</t>
  </si>
  <si>
    <t>5015.2 MH/s</t>
  </si>
  <si>
    <t>5018.9 MH/s</t>
  </si>
  <si>
    <t>5019.16 MH/s</t>
  </si>
  <si>
    <t>10493.0 kH/s</t>
  </si>
  <si>
    <t>10534.9 kH/s</t>
  </si>
  <si>
    <t>11074.1 kH/s</t>
  </si>
  <si>
    <t>11418.9 kH/s</t>
  </si>
  <si>
    <t>10809.2 kH/s</t>
  </si>
  <si>
    <t>10530.0 kH/s</t>
  </si>
  <si>
    <t>10505.7 kH/s</t>
  </si>
  <si>
    <t>11238.7 kH/s</t>
  </si>
  <si>
    <t>11473.9 kH/s</t>
  </si>
  <si>
    <t>11531.0 kH/s</t>
  </si>
  <si>
    <t>11463.6 kH/s</t>
  </si>
  <si>
    <t>10437.4 kH/s</t>
  </si>
  <si>
    <t>11463.7 kH/s</t>
  </si>
  <si>
    <t>11490.1 kH/s</t>
  </si>
  <si>
    <t>11497.1 kH/s</t>
  </si>
  <si>
    <t>11496.3 kH/s</t>
  </si>
  <si>
    <t>11470.0 kH/s</t>
  </si>
  <si>
    <t>11597.6 kH/s</t>
  </si>
  <si>
    <t>11556.2 kH/s</t>
  </si>
  <si>
    <t>11732.0 kH/s</t>
  </si>
  <si>
    <t>11828.2 kH/s</t>
  </si>
  <si>
    <t>11689.4 kH/s</t>
  </si>
  <si>
    <t>11496.5 kH/s</t>
  </si>
  <si>
    <t>11745.9 kH/s</t>
  </si>
  <si>
    <t>11797.3 kH/s</t>
  </si>
  <si>
    <t>11559.4 kH/s</t>
  </si>
  <si>
    <t>11536.6 kH/s</t>
  </si>
  <si>
    <t>11754.5 kH/s</t>
  </si>
  <si>
    <t>11715.6 kH/s</t>
  </si>
  <si>
    <t>11725.4 kH/s</t>
  </si>
  <si>
    <t>11745.1 kH/s</t>
  </si>
  <si>
    <t>11745.2 kH/s</t>
  </si>
  <si>
    <t>11873.8 kH/s</t>
  </si>
  <si>
    <t>11832.5 kH/s</t>
  </si>
  <si>
    <t>11788.7 kH/s</t>
  </si>
  <si>
    <t>11799.2 kH/s</t>
  </si>
  <si>
    <t>46254.5 kH/s</t>
  </si>
  <si>
    <t>45481.4 kH/s</t>
  </si>
  <si>
    <t>45571.8 kH/s</t>
  </si>
  <si>
    <t>44946.1 kH/s</t>
  </si>
  <si>
    <t>46253.0 kH/s</t>
  </si>
  <si>
    <t>45877.7 kH/s</t>
  </si>
  <si>
    <t>45437.3 kH/s</t>
  </si>
  <si>
    <t>45350.1 kH/s</t>
  </si>
  <si>
    <t>45764.1 kH/s</t>
  </si>
  <si>
    <t>46390.0 kH/s</t>
  </si>
  <si>
    <t>45732.6 kH/s</t>
  </si>
  <si>
    <t>21373 H/s</t>
  </si>
  <si>
    <t>21358 H/s</t>
  </si>
  <si>
    <t>21378 H/s</t>
  </si>
  <si>
    <t>21374 H/s</t>
  </si>
  <si>
    <t>21370 H/s</t>
  </si>
  <si>
    <t>21398 H/s</t>
  </si>
  <si>
    <t>21396 H/s</t>
  </si>
  <si>
    <t>21662 H/s</t>
  </si>
  <si>
    <t>21617 H/s</t>
  </si>
  <si>
    <t>21556 H/s</t>
  </si>
  <si>
    <t>21597 H/s</t>
  </si>
  <si>
    <t>21561 H/s</t>
  </si>
  <si>
    <t>21348 H/s</t>
  </si>
  <si>
    <t>21665 H/s</t>
  </si>
  <si>
    <t>21494 H/s</t>
  </si>
  <si>
    <t>21519 H/s</t>
  </si>
  <si>
    <t>21747 H/s</t>
  </si>
  <si>
    <t>21695 H/s</t>
  </si>
  <si>
    <t>22024 H/s</t>
  </si>
  <si>
    <t>21712 H/s</t>
  </si>
  <si>
    <t>22030 H/s</t>
  </si>
  <si>
    <t>21947 H/s</t>
  </si>
  <si>
    <t>22031 H/s</t>
  </si>
  <si>
    <t>22021 H/s</t>
  </si>
  <si>
    <t>22022 H/s</t>
  </si>
  <si>
    <t>21916 H/s</t>
  </si>
  <si>
    <t>21926 H/s</t>
  </si>
  <si>
    <t>21913 H/s</t>
  </si>
  <si>
    <t>21940 H/s</t>
  </si>
  <si>
    <t>21910 H/s</t>
  </si>
  <si>
    <t>21905 H/s</t>
  </si>
  <si>
    <t>21907 H/s</t>
  </si>
  <si>
    <t>21637 H/s</t>
  </si>
  <si>
    <t>21636 H/s</t>
  </si>
  <si>
    <t>21932 H/s</t>
  </si>
  <si>
    <t>86698 H/s</t>
  </si>
  <si>
    <t>86594 H/s</t>
  </si>
  <si>
    <t>86871 H/s</t>
  </si>
  <si>
    <t>86597 H/s</t>
  </si>
  <si>
    <t>86851 H/s</t>
  </si>
  <si>
    <t>86574 H/s</t>
  </si>
  <si>
    <t>86978 H/s</t>
  </si>
  <si>
    <t>86693 H/s</t>
  </si>
  <si>
    <t>86550 H/s</t>
  </si>
  <si>
    <t>86727.7 H/s</t>
  </si>
  <si>
    <t>196.8 kH/s</t>
  </si>
  <si>
    <t>199.3 kH/s</t>
  </si>
  <si>
    <t>199.1 kH/s</t>
  </si>
  <si>
    <t>198.8 kH/s</t>
  </si>
  <si>
    <t>199.2 kH/s</t>
  </si>
  <si>
    <t>203.5 kH/s</t>
  </si>
  <si>
    <t>202.5 kH/s</t>
  </si>
  <si>
    <t>202.9 kH/s</t>
  </si>
  <si>
    <t>202.6 kH/s</t>
  </si>
  <si>
    <t>202.4 kH/s</t>
  </si>
  <si>
    <t>202.8 kH/s</t>
  </si>
  <si>
    <t>203.0 kH/s</t>
  </si>
  <si>
    <t>202.7 kH/s</t>
  </si>
  <si>
    <t>201.6 kH/s</t>
  </si>
  <si>
    <t>201.5 kH/s</t>
  </si>
  <si>
    <t>201.0 kH/s</t>
  </si>
  <si>
    <t>201.4 kH/s</t>
  </si>
  <si>
    <t>201.3 kH/s</t>
  </si>
  <si>
    <t>201.2 kH/s</t>
  </si>
  <si>
    <t>800.3 kH/s</t>
  </si>
  <si>
    <t>799.6 kH/s</t>
  </si>
  <si>
    <t>799.4 kH/s</t>
  </si>
  <si>
    <t>799.9 kH/s</t>
  </si>
  <si>
    <t>799.5 kH/s</t>
  </si>
  <si>
    <t>799.8 kH/s</t>
  </si>
  <si>
    <t>800.0 kH/s</t>
  </si>
  <si>
    <t>421.9 MH/s</t>
  </si>
  <si>
    <t>422.0 MH/s</t>
  </si>
  <si>
    <t>421.8 MH/s</t>
  </si>
  <si>
    <t>428.9 MH/s</t>
  </si>
  <si>
    <t>429.0 MH/s</t>
  </si>
  <si>
    <t>430.1 MH/s</t>
  </si>
  <si>
    <t>430.0 MH/s</t>
  </si>
  <si>
    <t>429.5 MH/s</t>
  </si>
  <si>
    <t>430.4 MH/s</t>
  </si>
  <si>
    <t>438.3 MH/s</t>
  </si>
  <si>
    <t>437.6 MH/s</t>
  </si>
  <si>
    <t>438.9 MH/s</t>
  </si>
  <si>
    <t>436.2 MH/s</t>
  </si>
  <si>
    <t>438.6 MH/s</t>
  </si>
  <si>
    <t>438.0 MH/s</t>
  </si>
  <si>
    <t>438.4 MH/s</t>
  </si>
  <si>
    <t>439.3 MH/s</t>
  </si>
  <si>
    <t>439.0 MH/s</t>
  </si>
  <si>
    <t>433.5 MH/s</t>
  </si>
  <si>
    <t>434.3 MH/s</t>
  </si>
  <si>
    <t>433.3 MH/s</t>
  </si>
  <si>
    <t>434.4 MH/s</t>
  </si>
  <si>
    <t>435.9 MH/s</t>
  </si>
  <si>
    <t>438.1 MH/s</t>
  </si>
  <si>
    <t>436.7 MH/s</t>
  </si>
  <si>
    <t>437.8 MH/s</t>
  </si>
  <si>
    <t>436.6 MH/s</t>
  </si>
  <si>
    <t>1723.9 MH/s</t>
  </si>
  <si>
    <t>1722.6 MH/s</t>
  </si>
  <si>
    <t>1724.1 MH/s</t>
  </si>
  <si>
    <t>1723.4 MH/s</t>
  </si>
  <si>
    <t>1726.5 MH/s</t>
  </si>
  <si>
    <t>1727.4 MH/s</t>
  </si>
  <si>
    <t>1726.8 MH/s</t>
  </si>
  <si>
    <t>1729.5 MH/s</t>
  </si>
  <si>
    <t>1726.6 MH/s</t>
  </si>
  <si>
    <t>1725.76 MH/s</t>
  </si>
  <si>
    <t>420.6 MH/s</t>
  </si>
  <si>
    <t>427.6 MH/s</t>
  </si>
  <si>
    <t>427.7 MH/s</t>
  </si>
  <si>
    <t>437.9 MH/s</t>
  </si>
  <si>
    <t>436.9 MH/s</t>
  </si>
  <si>
    <t>437.5 MH/s</t>
  </si>
  <si>
    <t>435.3 MH/s</t>
  </si>
  <si>
    <t>437.0 MH/s</t>
  </si>
  <si>
    <t>437.2 MH/s</t>
  </si>
  <si>
    <t>432.1 MH/s</t>
  </si>
  <si>
    <t>432.6 MH/s</t>
  </si>
  <si>
    <t>431.2 MH/s</t>
  </si>
  <si>
    <t>434.5 MH/s</t>
  </si>
  <si>
    <t>434.8 MH/s</t>
  </si>
  <si>
    <t>435.5 MH/s</t>
  </si>
  <si>
    <t>1720.0 MH/s</t>
  </si>
  <si>
    <t>1720.4 MH/s</t>
  </si>
  <si>
    <t>1716.9 MH/s</t>
  </si>
  <si>
    <t>1716.1 MH/s</t>
  </si>
  <si>
    <t>1722.2 MH/s</t>
  </si>
  <si>
    <t>1724.7 MH/s</t>
  </si>
  <si>
    <t>1720.1 MH/s</t>
  </si>
  <si>
    <t>1722.4 MH/s</t>
  </si>
  <si>
    <t>1718.7 MH/s</t>
  </si>
  <si>
    <t>1719.9 MH/s</t>
  </si>
  <si>
    <t>1720.14 MH/s</t>
  </si>
  <si>
    <t>95655 H/s</t>
  </si>
  <si>
    <t>95418 H/s</t>
  </si>
  <si>
    <t>95474 H/s</t>
  </si>
  <si>
    <t>95536 H/s</t>
  </si>
  <si>
    <t>95626 H/s</t>
  </si>
  <si>
    <t>95490 H/s</t>
  </si>
  <si>
    <t>95704 H/s</t>
  </si>
  <si>
    <t>95528 H/s</t>
  </si>
  <si>
    <t>95157 H/s</t>
  </si>
  <si>
    <t>95133 H/s</t>
  </si>
  <si>
    <t>96591 H/s</t>
  </si>
  <si>
    <t>96618 H/s</t>
  </si>
  <si>
    <t>96570 H/s</t>
  </si>
  <si>
    <t>96667 H/s</t>
  </si>
  <si>
    <t>96636 H/s</t>
  </si>
  <si>
    <t>96564 H/s</t>
  </si>
  <si>
    <t>96638 H/s</t>
  </si>
  <si>
    <t>96689 H/s</t>
  </si>
  <si>
    <t>95798 H/s</t>
  </si>
  <si>
    <t>95930 H/s</t>
  </si>
  <si>
    <t>96947 H/s</t>
  </si>
  <si>
    <t>96852 H/s</t>
  </si>
  <si>
    <t>96858 H/s</t>
  </si>
  <si>
    <t>96859 H/s</t>
  </si>
  <si>
    <t>96983 H/s</t>
  </si>
  <si>
    <t>96913 H/s</t>
  </si>
  <si>
    <t>96897 H/s</t>
  </si>
  <si>
    <t>96950 H/s</t>
  </si>
  <si>
    <t>96961 H/s</t>
  </si>
  <si>
    <t>96906 H/s</t>
  </si>
  <si>
    <t>97759 H/s</t>
  </si>
  <si>
    <t>98000 H/s</t>
  </si>
  <si>
    <t>97960 H/s</t>
  </si>
  <si>
    <t>97638 H/s</t>
  </si>
  <si>
    <t>98512 H/s</t>
  </si>
  <si>
    <t>98543 H/s</t>
  </si>
  <si>
    <t>98523 H/s</t>
  </si>
  <si>
    <t>98422 H/s</t>
  </si>
  <si>
    <t>98541 H/s</t>
  </si>
  <si>
    <t>98447 H/s</t>
  </si>
  <si>
    <t>387.0 kH/s</t>
  </si>
  <si>
    <t>386.9 kH/s</t>
  </si>
  <si>
    <t>386.7 kH/s</t>
  </si>
  <si>
    <t>387.8 kH/s</t>
  </si>
  <si>
    <t>387.5 kH/s</t>
  </si>
  <si>
    <t>387.6 kH/s</t>
  </si>
  <si>
    <t>386.5 kH/s</t>
  </si>
  <si>
    <t>386.4 kH/s</t>
  </si>
  <si>
    <t>387.11 kH/s</t>
  </si>
  <si>
    <t>55707 H/s</t>
  </si>
  <si>
    <t>55617 H/s</t>
  </si>
  <si>
    <t>55704 H/s</t>
  </si>
  <si>
    <t>55639 H/s</t>
  </si>
  <si>
    <t>55711 H/s</t>
  </si>
  <si>
    <t>55655 H/s</t>
  </si>
  <si>
    <t>56015 H/s</t>
  </si>
  <si>
    <t>56000 H/s</t>
  </si>
  <si>
    <t>56037 H/s</t>
  </si>
  <si>
    <t>56513 H/s</t>
  </si>
  <si>
    <t>56435 H/s</t>
  </si>
  <si>
    <t>56526 H/s</t>
  </si>
  <si>
    <t>56548 H/s</t>
  </si>
  <si>
    <t>56489 H/s</t>
  </si>
  <si>
    <t>56502 H/s</t>
  </si>
  <si>
    <t>56503 H/s</t>
  </si>
  <si>
    <t>57235 H/s</t>
  </si>
  <si>
    <t>57603 H/s</t>
  </si>
  <si>
    <t>57308 H/s</t>
  </si>
  <si>
    <t>57237 H/s</t>
  </si>
  <si>
    <t>57213 H/s</t>
  </si>
  <si>
    <t>57267 H/s</t>
  </si>
  <si>
    <t>57219 H/s</t>
  </si>
  <si>
    <t>57179 H/s</t>
  </si>
  <si>
    <t>57341 H/s</t>
  </si>
  <si>
    <t>57283 H/s</t>
  </si>
  <si>
    <t>57181 H/s</t>
  </si>
  <si>
    <t>57086 H/s</t>
  </si>
  <si>
    <t>57209 H/s</t>
  </si>
  <si>
    <t>57216 H/s</t>
  </si>
  <si>
    <t>57331 H/s</t>
  </si>
  <si>
    <t>57208 H/s</t>
  </si>
  <si>
    <t>57429 H/s</t>
  </si>
  <si>
    <t>57394 H/s</t>
  </si>
  <si>
    <t>57445 H/s</t>
  </si>
  <si>
    <t>57424 H/s</t>
  </si>
  <si>
    <t>226.6 kH/s</t>
  </si>
  <si>
    <t>226.7 kH/s</t>
  </si>
  <si>
    <t>226.8 kH/s</t>
  </si>
  <si>
    <t>227.1 kH/s</t>
  </si>
  <si>
    <t>227.3 kH/s</t>
  </si>
  <si>
    <t>227.2 kH/s</t>
  </si>
  <si>
    <t>226.85 kH/s</t>
  </si>
  <si>
    <t>17029 H/s</t>
  </si>
  <si>
    <t>16993 H/s</t>
  </si>
  <si>
    <t>16926 H/s</t>
  </si>
  <si>
    <t>16934 H/s</t>
  </si>
  <si>
    <t>16938 H/s</t>
  </si>
  <si>
    <t>16917 H/s</t>
  </si>
  <si>
    <t>16945 H/s</t>
  </si>
  <si>
    <t>16952 H/s</t>
  </si>
  <si>
    <t>16984 H/s</t>
  </si>
  <si>
    <t>16988 H/s</t>
  </si>
  <si>
    <t>17130 H/s</t>
  </si>
  <si>
    <t>17103 H/s</t>
  </si>
  <si>
    <t>17104 H/s</t>
  </si>
  <si>
    <t>17117 H/s</t>
  </si>
  <si>
    <t>17123 H/s</t>
  </si>
  <si>
    <t>17131 H/s</t>
  </si>
  <si>
    <t>17285 H/s</t>
  </si>
  <si>
    <t>17246 H/s</t>
  </si>
  <si>
    <t>17239 H/s</t>
  </si>
  <si>
    <t>17232 H/s</t>
  </si>
  <si>
    <t>17276 H/s</t>
  </si>
  <si>
    <t>17223 H/s</t>
  </si>
  <si>
    <t>17220 H/s</t>
  </si>
  <si>
    <t>17205 H/s</t>
  </si>
  <si>
    <t>17630 H/s</t>
  </si>
  <si>
    <t>17613 H/s</t>
  </si>
  <si>
    <t>17641 H/s</t>
  </si>
  <si>
    <t>17486 H/s</t>
  </si>
  <si>
    <t>17638 H/s</t>
  </si>
  <si>
    <t>17639 H/s</t>
  </si>
  <si>
    <t>17627 H/s</t>
  </si>
  <si>
    <t>17622 H/s</t>
  </si>
  <si>
    <t>69075 H/s</t>
  </si>
  <si>
    <t>68971 H/s</t>
  </si>
  <si>
    <t>68869 H/s</t>
  </si>
  <si>
    <t>68889 H/s</t>
  </si>
  <si>
    <t>68915 H/s</t>
  </si>
  <si>
    <t>68797 H/s</t>
  </si>
  <si>
    <t>68910 H/s</t>
  </si>
  <si>
    <t>68934 H/s</t>
  </si>
  <si>
    <t>68945 H/s</t>
  </si>
  <si>
    <t>68938 H/s</t>
  </si>
  <si>
    <t>68924.3 H/s</t>
  </si>
  <si>
    <t>11712 H/s</t>
  </si>
  <si>
    <t>11377 H/s</t>
  </si>
  <si>
    <t>11374 H/s</t>
  </si>
  <si>
    <t>11659 H/s</t>
  </si>
  <si>
    <t>11343 H/s</t>
  </si>
  <si>
    <t>11673 H/s</t>
  </si>
  <si>
    <t>11341 H/s</t>
  </si>
  <si>
    <t>11826 H/s</t>
  </si>
  <si>
    <t>11506 H/s</t>
  </si>
  <si>
    <t>11834 H/s</t>
  </si>
  <si>
    <t>11743 H/s</t>
  </si>
  <si>
    <t>11409 H/s</t>
  </si>
  <si>
    <t>11698 H/s</t>
  </si>
  <si>
    <t>12090 H/s</t>
  </si>
  <si>
    <t>11750 H/s</t>
  </si>
  <si>
    <t>11711 H/s</t>
  </si>
  <si>
    <t>11749 H/s</t>
  </si>
  <si>
    <t>11716 H/s</t>
  </si>
  <si>
    <t>11681 H/s</t>
  </si>
  <si>
    <t>12092 H/s</t>
  </si>
  <si>
    <t>11669 H/s</t>
  </si>
  <si>
    <t>11620 H/s</t>
  </si>
  <si>
    <t>11965 H/s</t>
  </si>
  <si>
    <t>11621 H/s</t>
  </si>
  <si>
    <t>11614 H/s</t>
  </si>
  <si>
    <t>11699 H/s</t>
  </si>
  <si>
    <t>11700 H/s</t>
  </si>
  <si>
    <t>12036 H/s</t>
  </si>
  <si>
    <t>12044 H/s</t>
  </si>
  <si>
    <t>11709 H/s</t>
  </si>
  <si>
    <t>46215 H/s</t>
  </si>
  <si>
    <t>46248 H/s</t>
  </si>
  <si>
    <t>46200 H/s</t>
  </si>
  <si>
    <t>46298 H/s</t>
  </si>
  <si>
    <t>47619 H/s</t>
  </si>
  <si>
    <t>46234 H/s</t>
  </si>
  <si>
    <t>46128 H/s</t>
  </si>
  <si>
    <t>46641 H/s</t>
  </si>
  <si>
    <t>50789 H/s</t>
  </si>
  <si>
    <t>50835 H/s</t>
  </si>
  <si>
    <t>50836 H/s</t>
  </si>
  <si>
    <t>50829 H/s</t>
  </si>
  <si>
    <t>50779 H/s</t>
  </si>
  <si>
    <t>50582 H/s</t>
  </si>
  <si>
    <t>50578 H/s</t>
  </si>
  <si>
    <t>50592 H/s</t>
  </si>
  <si>
    <t>50585 H/s</t>
  </si>
  <si>
    <t>47192 H/s</t>
  </si>
  <si>
    <t>50594 H/s</t>
  </si>
  <si>
    <t>50522 H/s</t>
  </si>
  <si>
    <t>47269 H/s</t>
  </si>
  <si>
    <t>47273 H/s</t>
  </si>
  <si>
    <t>47283 H/s</t>
  </si>
  <si>
    <t>47263 H/s</t>
  </si>
  <si>
    <t>47256 H/s</t>
  </si>
  <si>
    <t>47271 H/s</t>
  </si>
  <si>
    <t>47285 H/s</t>
  </si>
  <si>
    <t>47281 H/s</t>
  </si>
  <si>
    <t>47267 H/s</t>
  </si>
  <si>
    <t>47279 H/s</t>
  </si>
  <si>
    <t>47439 H/s</t>
  </si>
  <si>
    <t>47382 H/s</t>
  </si>
  <si>
    <t>47398 H/s</t>
  </si>
  <si>
    <t>47512 H/s</t>
  </si>
  <si>
    <t>194.78 kH/s</t>
  </si>
  <si>
    <t>49065 H/s</t>
  </si>
  <si>
    <t>49076 H/s</t>
  </si>
  <si>
    <t>49152 H/s</t>
  </si>
  <si>
    <t>49167 H/s</t>
  </si>
  <si>
    <t>49190 H/s</t>
  </si>
  <si>
    <t>49166 H/s</t>
  </si>
  <si>
    <t>49229 H/s</t>
  </si>
  <si>
    <t>48946 H/s</t>
  </si>
  <si>
    <t>48929 H/s</t>
  </si>
  <si>
    <t>48937 H/s</t>
  </si>
  <si>
    <t>49343 H/s</t>
  </si>
  <si>
    <t>49402 H/s</t>
  </si>
  <si>
    <t>49361 H/s</t>
  </si>
  <si>
    <t>49382 H/s</t>
  </si>
  <si>
    <t>49358 H/s</t>
  </si>
  <si>
    <t>49357 H/s</t>
  </si>
  <si>
    <t>49395 H/s</t>
  </si>
  <si>
    <t>49399 H/s</t>
  </si>
  <si>
    <t>49403 H/s</t>
  </si>
  <si>
    <t>49562 H/s</t>
  </si>
  <si>
    <t>49555 H/s</t>
  </si>
  <si>
    <t>49534 H/s</t>
  </si>
  <si>
    <t>49540 H/s</t>
  </si>
  <si>
    <t>49530 H/s</t>
  </si>
  <si>
    <t>49537 H/s</t>
  </si>
  <si>
    <t>49550 H/s</t>
  </si>
  <si>
    <t>49547 H/s</t>
  </si>
  <si>
    <t>49278 H/s</t>
  </si>
  <si>
    <t>50692 H/s</t>
  </si>
  <si>
    <t>50683 H/s</t>
  </si>
  <si>
    <t>50702 H/s</t>
  </si>
  <si>
    <t>50591 H/s</t>
  </si>
  <si>
    <t>50818 H/s</t>
  </si>
  <si>
    <t>50856 H/s</t>
  </si>
  <si>
    <t>50865 H/s</t>
  </si>
  <si>
    <t>198.75 kH/s</t>
  </si>
  <si>
    <t>336.5 kH/s</t>
  </si>
  <si>
    <t>336.1 kH/s</t>
  </si>
  <si>
    <t>335.8 kH/s</t>
  </si>
  <si>
    <t>335.9 kH/s</t>
  </si>
  <si>
    <t>335.6 kH/s</t>
  </si>
  <si>
    <t>337.8 kH/s</t>
  </si>
  <si>
    <t>337.5 kH/s</t>
  </si>
  <si>
    <t>341.9 kH/s</t>
  </si>
  <si>
    <t>342.1 kH/s</t>
  </si>
  <si>
    <t>342.6 kH/s</t>
  </si>
  <si>
    <t>342.2 kH/s</t>
  </si>
  <si>
    <t>342.7 kH/s</t>
  </si>
  <si>
    <t>342.0 kH/s</t>
  </si>
  <si>
    <t>342.4 kH/s</t>
  </si>
  <si>
    <t>348.7 kH/s</t>
  </si>
  <si>
    <t>348.6 kH/s</t>
  </si>
  <si>
    <t>348.8 kH/s</t>
  </si>
  <si>
    <t>349.0 kH/s</t>
  </si>
  <si>
    <t>348.5 kH/s</t>
  </si>
  <si>
    <t>348.9 kH/s</t>
  </si>
  <si>
    <t>1364.2 kH/s</t>
  </si>
  <si>
    <t>1364.3 kH/s</t>
  </si>
  <si>
    <t>1364.7 kH/s</t>
  </si>
  <si>
    <t>1364.6 kH/s</t>
  </si>
  <si>
    <t>1364.5 kH/s</t>
  </si>
  <si>
    <t>1364.0 kH/s</t>
  </si>
  <si>
    <t>1363.8 kH/s</t>
  </si>
  <si>
    <t>1364.33 kH/s</t>
  </si>
  <si>
    <t>185.8 kH/s</t>
  </si>
  <si>
    <t>185.9 kH/s</t>
  </si>
  <si>
    <t>185.7 kH/s</t>
  </si>
  <si>
    <t>184.4 kH/s</t>
  </si>
  <si>
    <t>185.2 kH/s</t>
  </si>
  <si>
    <t>185.1 kH/s</t>
  </si>
  <si>
    <t>746.9 kH/s</t>
  </si>
  <si>
    <t>742.0 kH/s</t>
  </si>
  <si>
    <t>747.8 kH/s</t>
  </si>
  <si>
    <t>747.6 kH/s</t>
  </si>
  <si>
    <t>748.6 kH/s</t>
  </si>
  <si>
    <t>743.3 kH/s</t>
  </si>
  <si>
    <t>749.3 kH/s</t>
  </si>
  <si>
    <t>742.5 kH/s</t>
  </si>
  <si>
    <t>746.7 kH/s</t>
  </si>
  <si>
    <t>741.7 kH/s</t>
  </si>
  <si>
    <t>745.64 kH/s</t>
  </si>
  <si>
    <t>2969.2 kH/s</t>
  </si>
  <si>
    <t>2977.3 kH/s</t>
  </si>
  <si>
    <t>2990.3 kH/s</t>
  </si>
  <si>
    <t>2973.8 kH/s</t>
  </si>
  <si>
    <t>2975.6 kH/s</t>
  </si>
  <si>
    <t>2986.1 kH/s</t>
  </si>
  <si>
    <t>2979.0 kH/s</t>
  </si>
  <si>
    <t>2965.7 kH/s</t>
  </si>
  <si>
    <t>2953.6 kH/s</t>
  </si>
  <si>
    <t>3003.4 kH/s</t>
  </si>
  <si>
    <t>2998.3 kH/s</t>
  </si>
  <si>
    <t>3005.0 kH/s</t>
  </si>
  <si>
    <t>3001.2 kH/s</t>
  </si>
  <si>
    <t>3003.0 kH/s</t>
  </si>
  <si>
    <t>3001.7 kH/s</t>
  </si>
  <si>
    <t>2998.0 kH/s</t>
  </si>
  <si>
    <t>2999.9 kH/s</t>
  </si>
  <si>
    <t>3006.7 kH/s</t>
  </si>
  <si>
    <t>3011.9 kH/s</t>
  </si>
  <si>
    <t>3012.2 kH/s</t>
  </si>
  <si>
    <t>3016.6 kH/s</t>
  </si>
  <si>
    <t>2985.6 kH/s</t>
  </si>
  <si>
    <t>3009.6 kH/s</t>
  </si>
  <si>
    <t>2991.2 kH/s</t>
  </si>
  <si>
    <t>3014.1 kH/s</t>
  </si>
  <si>
    <t>2992.8 kH/s</t>
  </si>
  <si>
    <t>3001.9 kH/s</t>
  </si>
  <si>
    <t>3054.2 kH/s</t>
  </si>
  <si>
    <t>3040.5 kH/s</t>
  </si>
  <si>
    <t>3059.4 kH/s</t>
  </si>
  <si>
    <t>3055.8 kH/s</t>
  </si>
  <si>
    <t>3081.8 kH/s</t>
  </si>
  <si>
    <t>3049.3 kH/s</t>
  </si>
  <si>
    <t>3074.7 kH/s</t>
  </si>
  <si>
    <t>3062.7 kH/s</t>
  </si>
  <si>
    <t>3083.7 kH/s</t>
  </si>
  <si>
    <t>12033.5 kH/s</t>
  </si>
  <si>
    <t>12028.0 kH/s</t>
  </si>
  <si>
    <t>12066.8 kH/s</t>
  </si>
  <si>
    <t>12044.5 kH/s</t>
  </si>
  <si>
    <t>12044.2 kH/s</t>
  </si>
  <si>
    <t>12048.1 kH/s</t>
  </si>
  <si>
    <t>12046.6 kH/s</t>
  </si>
  <si>
    <t>12044.1 kH/s</t>
  </si>
  <si>
    <t>12043.4 kH/s</t>
  </si>
  <si>
    <t>12030.1 kH/s</t>
  </si>
  <si>
    <t>11142.19 kH/s</t>
  </si>
  <si>
    <t>5949 H/s</t>
  </si>
  <si>
    <t>5953 H/s</t>
  </si>
  <si>
    <t>5966 H/s</t>
  </si>
  <si>
    <t>5981 H/s</t>
  </si>
  <si>
    <t>5962 H/s</t>
  </si>
  <si>
    <t>5961 H/s</t>
  </si>
  <si>
    <t>5970 H/s</t>
  </si>
  <si>
    <t>5965 H/s</t>
  </si>
  <si>
    <t>5983 H/s</t>
  </si>
  <si>
    <t>5955 H/s</t>
  </si>
  <si>
    <t>5995 H/s</t>
  </si>
  <si>
    <t>5999 H/s</t>
  </si>
  <si>
    <t>6038 H/s</t>
  </si>
  <si>
    <t>6017 H/s</t>
  </si>
  <si>
    <t>6016 H/s</t>
  </si>
  <si>
    <t>6025 H/s</t>
  </si>
  <si>
    <t>6015 H/s</t>
  </si>
  <si>
    <t>6037 H/s</t>
  </si>
  <si>
    <t>5980 H/s</t>
  </si>
  <si>
    <t>5978 H/s</t>
  </si>
  <si>
    <t>6130 H/s</t>
  </si>
  <si>
    <t>6139 H/s</t>
  </si>
  <si>
    <t>6138 H/s</t>
  </si>
  <si>
    <t>6149 H/s</t>
  </si>
  <si>
    <t>6164 H/s</t>
  </si>
  <si>
    <t>6162 H/s</t>
  </si>
  <si>
    <t>6163 H/s</t>
  </si>
  <si>
    <t>6184 H/s</t>
  </si>
  <si>
    <t>6155 H/s</t>
  </si>
  <si>
    <t>6185 H/s</t>
  </si>
  <si>
    <t>24070 H/s</t>
  </si>
  <si>
    <t>24079 H/s</t>
  </si>
  <si>
    <t>24120 H/s</t>
  </si>
  <si>
    <t>24095 H/s</t>
  </si>
  <si>
    <t>24144 H/s</t>
  </si>
  <si>
    <t>24059 H/s</t>
  </si>
  <si>
    <t>24100 H/s</t>
  </si>
  <si>
    <t>24019 H/s</t>
  </si>
  <si>
    <t>24106 H/s</t>
  </si>
  <si>
    <t>24086.2 H/s</t>
  </si>
  <si>
    <t>Type/Hashes</t>
  </si>
  <si>
    <t>NetNTLMv1</t>
  </si>
  <si>
    <t>Baseline</t>
  </si>
  <si>
    <t>Switch</t>
  </si>
  <si>
    <t>Riser</t>
  </si>
  <si>
    <t>Without GUI</t>
  </si>
  <si>
    <t>Percent difference</t>
  </si>
  <si>
    <t>descrypt, DES (UNIX), Traditional DES</t>
  </si>
  <si>
    <t>Kerberos 5 TGS-REP etype 23</t>
  </si>
  <si>
    <t>md5crypt, MD5  (Unix) Cisco-IOS $1$ (MD5)</t>
  </si>
  <si>
    <t>Max Fan</t>
  </si>
  <si>
    <t>Average Performance Gain of Switch v.s. Baseline</t>
  </si>
  <si>
    <t>Min Gain</t>
  </si>
  <si>
    <t>Max Gain</t>
  </si>
  <si>
    <t>Average Gain</t>
  </si>
  <si>
    <t>% of cases improved</t>
  </si>
  <si>
    <t>Average Performance Gain of Riser v.s. Baseline</t>
  </si>
  <si>
    <t>Average Performance Gain of Max Fan v.s. Baseline</t>
  </si>
  <si>
    <t>Average Hash Rate</t>
  </si>
  <si>
    <t>Sorted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</si>
</sst>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8">
    <font>
      <sz val="11.0"/>
      <color theme="1"/>
      <name val="Arial"/>
    </font>
    <font>
      <sz val="11.0"/>
      <color theme="1"/>
      <name val="Calibri"/>
    </font>
    <font>
      <color theme="1"/>
      <name val="Calibri"/>
    </font>
    <font>
      <b/>
      <sz val="11.0"/>
      <color theme="1"/>
      <name val="Calibri"/>
    </font>
    <font>
      <sz val="9.0"/>
      <color rgb="FF24292E"/>
      <name val="Arial"/>
    </font>
    <font>
      <sz val="9.0"/>
      <color rgb="FF24292E"/>
      <name val="Ui-monospace"/>
    </font>
    <font>
      <sz val="6.0"/>
      <color theme="1"/>
      <name val="Calibri"/>
    </font>
    <font>
      <b/>
      <sz val="8.0"/>
      <color theme="1"/>
      <name val="Calibri"/>
    </font>
    <font>
      <b/>
      <sz val="9.0"/>
      <color theme="1"/>
      <name val="Calibri"/>
    </font>
    <font>
      <b/>
      <sz val="7.0"/>
      <color theme="1"/>
      <name val="Calibri"/>
    </font>
    <font>
      <b/>
      <sz val="6.0"/>
      <color theme="1"/>
      <name val="Calibri"/>
    </font>
    <font>
      <sz val="11.0"/>
      <color rgb="FF000000"/>
      <name val="Calibri"/>
    </font>
    <font>
      <b/>
      <color theme="1"/>
      <name val="Calibri"/>
    </font>
    <font>
      <sz val="9.0"/>
      <color rgb="FF24292F"/>
      <name val="Ui-monospace"/>
    </font>
    <font>
      <sz val="9.0"/>
      <color rgb="FF24292F"/>
      <name val="Arial"/>
    </font>
    <font>
      <sz val="11.0"/>
      <color rgb="FF000000"/>
      <name val="Docs-Calibri"/>
    </font>
    <font>
      <b/>
      <color rgb="FFFFFFFF"/>
      <name val="Calibri"/>
    </font>
    <font/>
  </fonts>
  <fills count="11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BDBDBD"/>
        <bgColor rgb="FFBDBDBD"/>
      </patternFill>
    </fill>
    <fill>
      <patternFill patternType="solid">
        <fgColor rgb="FFF3F3F3"/>
        <bgColor rgb="FFF3F3F3"/>
      </patternFill>
    </fill>
    <fill>
      <patternFill patternType="solid">
        <fgColor rgb="FF9FC5E8"/>
        <bgColor rgb="FF9FC5E8"/>
      </patternFill>
    </fill>
    <fill>
      <patternFill patternType="solid">
        <fgColor rgb="FFF9CB9C"/>
        <bgColor rgb="FFF9CB9C"/>
      </patternFill>
    </fill>
    <fill>
      <patternFill patternType="solid">
        <fgColor rgb="FFD9D9D9"/>
        <bgColor rgb="FFD9D9D9"/>
      </patternFill>
    </fill>
    <fill>
      <patternFill patternType="solid">
        <fgColor rgb="FFC27BA0"/>
        <bgColor rgb="FFC27BA0"/>
      </patternFill>
    </fill>
    <fill>
      <patternFill patternType="solid">
        <fgColor rgb="FF000000"/>
        <bgColor rgb="FF000000"/>
      </patternFill>
    </fill>
    <fill>
      <patternFill patternType="solid">
        <fgColor rgb="FFFFFF00"/>
        <bgColor rgb="FFFFFF00"/>
      </patternFill>
    </fill>
  </fills>
  <borders count="35">
    <border/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</border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medium">
        <color rgb="FF000000"/>
      </left>
    </border>
    <border>
      <left style="thick">
        <color rgb="FF000000"/>
      </left>
    </border>
    <border>
      <right style="thick">
        <color rgb="FF000000"/>
      </right>
    </border>
    <border>
      <right/>
    </border>
    <border>
      <left style="medium">
        <color rgb="FF000000"/>
      </left>
      <bottom style="medium">
        <color rgb="FF000000"/>
      </bottom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left style="medium">
        <color rgb="FF000000"/>
      </left>
      <right style="medium">
        <color rgb="FF000000"/>
      </right>
    </border>
    <border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right/>
      <bottom style="thick">
        <color rgb="FF000000"/>
      </bottom>
    </border>
    <border>
      <left style="thick">
        <color rgb="FF000000"/>
      </left>
      <right style="medium">
        <color rgb="FF000000"/>
      </right>
      <top style="thick">
        <color rgb="FF000000"/>
      </top>
    </border>
    <border>
      <left style="thick">
        <color rgb="FF000000"/>
      </left>
      <right style="medium">
        <color rgb="FF000000"/>
      </right>
    </border>
    <border>
      <left style="thick">
        <color rgb="FF000000"/>
      </left>
      <right style="medium">
        <color rgb="FF000000"/>
      </right>
      <bottom style="thick">
        <color rgb="FF000000"/>
      </bottom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  <right style="thick">
        <color rgb="FF000000"/>
      </right>
      <bottom style="thick">
        <color rgb="FF000000"/>
      </bottom>
    </border>
    <border>
      <right style="thin">
        <color rgb="FF000000"/>
      </right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60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0" fillId="0" fontId="2" numFmtId="0" xfId="0" applyFont="1"/>
    <xf borderId="0" fillId="0" fontId="2" numFmtId="0" xfId="0" applyAlignment="1" applyFont="1">
      <alignment readingOrder="0"/>
    </xf>
    <xf borderId="2" fillId="0" fontId="3" numFmtId="0" xfId="0" applyBorder="1" applyFont="1"/>
    <xf borderId="3" fillId="0" fontId="1" numFmtId="0" xfId="0" applyBorder="1" applyFont="1"/>
    <xf borderId="4" fillId="0" fontId="1" numFmtId="0" xfId="0" applyBorder="1" applyFont="1"/>
    <xf borderId="5" fillId="0" fontId="1" numFmtId="0" xfId="0" applyBorder="1" applyFont="1"/>
    <xf borderId="6" fillId="0" fontId="1" numFmtId="0" xfId="0" applyBorder="1" applyFont="1"/>
    <xf borderId="7" fillId="2" fontId="4" numFmtId="0" xfId="0" applyAlignment="1" applyBorder="1" applyFill="1" applyFont="1">
      <alignment readingOrder="0" vertical="top"/>
    </xf>
    <xf borderId="0" fillId="2" fontId="4" numFmtId="0" xfId="0" applyAlignment="1" applyFont="1">
      <alignment readingOrder="0" vertical="top"/>
    </xf>
    <xf borderId="8" fillId="2" fontId="4" numFmtId="0" xfId="0" applyAlignment="1" applyBorder="1" applyFont="1">
      <alignment readingOrder="0" vertical="top"/>
    </xf>
    <xf borderId="7" fillId="0" fontId="4" numFmtId="0" xfId="0" applyAlignment="1" applyBorder="1" applyFont="1">
      <alignment readingOrder="0" vertical="top"/>
    </xf>
    <xf borderId="0" fillId="0" fontId="4" numFmtId="0" xfId="0" applyAlignment="1" applyFont="1">
      <alignment readingOrder="0" vertical="top"/>
    </xf>
    <xf borderId="9" fillId="0" fontId="4" numFmtId="0" xfId="0" applyAlignment="1" applyBorder="1" applyFont="1">
      <alignment readingOrder="0" shrinkToFit="0" vertical="top" wrapText="0"/>
    </xf>
    <xf borderId="8" fillId="0" fontId="4" numFmtId="0" xfId="0" applyAlignment="1" applyBorder="1" applyFont="1">
      <alignment readingOrder="0" vertical="top"/>
    </xf>
    <xf borderId="0" fillId="0" fontId="5" numFmtId="0" xfId="0" applyAlignment="1" applyFont="1">
      <alignment readingOrder="0" vertical="top"/>
    </xf>
    <xf borderId="9" fillId="2" fontId="4" numFmtId="0" xfId="0" applyAlignment="1" applyBorder="1" applyFont="1">
      <alignment readingOrder="0" shrinkToFit="0" vertical="top" wrapText="0"/>
    </xf>
    <xf borderId="0" fillId="2" fontId="5" numFmtId="0" xfId="0" applyAlignment="1" applyFont="1">
      <alignment readingOrder="0" vertical="top"/>
    </xf>
    <xf borderId="10" fillId="0" fontId="1" numFmtId="0" xfId="0" applyBorder="1" applyFont="1"/>
    <xf borderId="11" fillId="2" fontId="4" numFmtId="0" xfId="0" applyAlignment="1" applyBorder="1" applyFont="1">
      <alignment readingOrder="0" vertical="top"/>
    </xf>
    <xf borderId="12" fillId="2" fontId="4" numFmtId="0" xfId="0" applyAlignment="1" applyBorder="1" applyFont="1">
      <alignment readingOrder="0" vertical="top"/>
    </xf>
    <xf borderId="13" fillId="2" fontId="4" numFmtId="0" xfId="0" applyAlignment="1" applyBorder="1" applyFont="1">
      <alignment readingOrder="0" vertical="top"/>
    </xf>
    <xf borderId="6" fillId="0" fontId="3" numFmtId="0" xfId="0" applyBorder="1" applyFont="1"/>
    <xf borderId="11" fillId="0" fontId="1" numFmtId="0" xfId="0" applyAlignment="1" applyBorder="1" applyFont="1">
      <alignment readingOrder="0"/>
    </xf>
    <xf borderId="12" fillId="0" fontId="1" numFmtId="0" xfId="0" applyAlignment="1" applyBorder="1" applyFont="1">
      <alignment readingOrder="0"/>
    </xf>
    <xf borderId="13" fillId="0" fontId="1" numFmtId="0" xfId="0" applyAlignment="1" applyBorder="1" applyFont="1">
      <alignment readingOrder="0"/>
    </xf>
    <xf borderId="14" fillId="0" fontId="3" numFmtId="0" xfId="0" applyBorder="1" applyFont="1"/>
    <xf borderId="0" fillId="0" fontId="1" numFmtId="0" xfId="0" applyAlignment="1" applyFont="1">
      <alignment readingOrder="0"/>
    </xf>
    <xf borderId="15" fillId="0" fontId="1" numFmtId="0" xfId="0" applyAlignment="1" applyBorder="1" applyFont="1">
      <alignment readingOrder="0"/>
    </xf>
    <xf borderId="14" fillId="0" fontId="3" numFmtId="0" xfId="0" applyAlignment="1" applyBorder="1" applyFont="1">
      <alignment readingOrder="0"/>
    </xf>
    <xf borderId="3" fillId="2" fontId="4" numFmtId="0" xfId="0" applyAlignment="1" applyBorder="1" applyFont="1">
      <alignment readingOrder="0" vertical="top"/>
    </xf>
    <xf borderId="4" fillId="2" fontId="4" numFmtId="0" xfId="0" applyAlignment="1" applyBorder="1" applyFont="1">
      <alignment readingOrder="0" vertical="top"/>
    </xf>
    <xf borderId="5" fillId="2" fontId="4" numFmtId="0" xfId="0" applyAlignment="1" applyBorder="1" applyFont="1">
      <alignment readingOrder="0" vertical="top"/>
    </xf>
    <xf borderId="16" fillId="0" fontId="3" numFmtId="0" xfId="0" applyBorder="1" applyFont="1"/>
    <xf borderId="17" fillId="0" fontId="1" numFmtId="0" xfId="0" applyAlignment="1" applyBorder="1" applyFont="1">
      <alignment readingOrder="0"/>
    </xf>
    <xf borderId="18" fillId="0" fontId="1" numFmtId="0" xfId="0" applyAlignment="1" applyBorder="1" applyFont="1">
      <alignment readingOrder="0"/>
    </xf>
    <xf borderId="19" fillId="0" fontId="3" numFmtId="0" xfId="0" applyBorder="1" applyFont="1"/>
    <xf borderId="20" fillId="0" fontId="1" numFmtId="20" xfId="0" applyBorder="1" applyFont="1" applyNumberFormat="1"/>
    <xf borderId="20" fillId="0" fontId="1" numFmtId="0" xfId="0" applyBorder="1" applyFont="1"/>
    <xf borderId="21" fillId="0" fontId="1" numFmtId="0" xfId="0" applyBorder="1" applyFont="1"/>
    <xf borderId="7" fillId="0" fontId="1" numFmtId="0" xfId="0" applyBorder="1" applyFont="1"/>
    <xf borderId="8" fillId="0" fontId="4" numFmtId="0" xfId="0" applyAlignment="1" applyBorder="1" applyFont="1">
      <alignment readingOrder="0" shrinkToFit="0" vertical="top" wrapText="0"/>
    </xf>
    <xf borderId="8" fillId="2" fontId="4" numFmtId="0" xfId="0" applyAlignment="1" applyBorder="1" applyFont="1">
      <alignment readingOrder="0" shrinkToFit="0" vertical="top" wrapText="0"/>
    </xf>
    <xf borderId="11" fillId="0" fontId="1" numFmtId="0" xfId="0" applyBorder="1" applyFont="1"/>
    <xf borderId="22" fillId="2" fontId="4" numFmtId="0" xfId="0" applyAlignment="1" applyBorder="1" applyFont="1">
      <alignment readingOrder="0" shrinkToFit="0" vertical="top" wrapText="0"/>
    </xf>
    <xf borderId="13" fillId="2" fontId="4" numFmtId="0" xfId="0" applyAlignment="1" applyBorder="1" applyFont="1">
      <alignment readingOrder="0" shrinkToFit="0" vertical="top" wrapText="0"/>
    </xf>
    <xf borderId="5" fillId="0" fontId="2" numFmtId="0" xfId="0" applyBorder="1" applyFont="1"/>
    <xf borderId="4" fillId="0" fontId="2" numFmtId="0" xfId="0" applyBorder="1" applyFont="1"/>
    <xf borderId="15" fillId="0" fontId="3" numFmtId="0" xfId="0" applyBorder="1" applyFont="1"/>
    <xf borderId="23" fillId="0" fontId="3" numFmtId="0" xfId="0" applyBorder="1" applyFont="1"/>
    <xf borderId="24" fillId="0" fontId="1" numFmtId="0" xfId="0" applyBorder="1" applyFont="1"/>
    <xf borderId="0" fillId="0" fontId="1" numFmtId="0" xfId="0" applyFont="1"/>
    <xf borderId="25" fillId="0" fontId="1" numFmtId="0" xfId="0" applyBorder="1" applyFont="1"/>
    <xf borderId="12" fillId="0" fontId="1" numFmtId="0" xfId="0" applyBorder="1" applyFont="1"/>
    <xf borderId="7" fillId="0" fontId="3" numFmtId="0" xfId="0" applyBorder="1" applyFont="1"/>
    <xf borderId="8" fillId="0" fontId="1" numFmtId="0" xfId="0" applyAlignment="1" applyBorder="1" applyFont="1">
      <alignment readingOrder="0"/>
    </xf>
    <xf borderId="3" fillId="0" fontId="3" numFmtId="0" xfId="0" applyBorder="1" applyFont="1"/>
    <xf borderId="0" fillId="0" fontId="4" numFmtId="0" xfId="0" applyAlignment="1" applyFont="1">
      <alignment readingOrder="0" shrinkToFit="0" vertical="top" wrapText="0"/>
    </xf>
    <xf borderId="0" fillId="2" fontId="4" numFmtId="0" xfId="0" applyAlignment="1" applyFont="1">
      <alignment readingOrder="0" shrinkToFit="0" vertical="top" wrapText="0"/>
    </xf>
    <xf borderId="12" fillId="2" fontId="4" numFmtId="0" xfId="0" applyAlignment="1" applyBorder="1" applyFont="1">
      <alignment readingOrder="0" shrinkToFit="0" vertical="top" wrapText="0"/>
    </xf>
    <xf borderId="0" fillId="0" fontId="3" numFmtId="0" xfId="0" applyFont="1"/>
    <xf borderId="17" fillId="0" fontId="1" numFmtId="20" xfId="0" applyBorder="1" applyFont="1" applyNumberFormat="1"/>
    <xf borderId="17" fillId="0" fontId="1" numFmtId="20" xfId="0" applyAlignment="1" applyBorder="1" applyFont="1" applyNumberFormat="1">
      <alignment readingOrder="0"/>
    </xf>
    <xf borderId="17" fillId="0" fontId="1" numFmtId="0" xfId="0" applyBorder="1" applyFont="1"/>
    <xf borderId="18" fillId="0" fontId="1" numFmtId="0" xfId="0" applyBorder="1" applyFont="1"/>
    <xf borderId="0" fillId="2" fontId="4" numFmtId="0" xfId="0" applyAlignment="1" applyFont="1">
      <alignment vertical="top"/>
    </xf>
    <xf borderId="0" fillId="2" fontId="1" numFmtId="0" xfId="0" applyAlignment="1" applyFont="1">
      <alignment vertical="top"/>
    </xf>
    <xf borderId="0" fillId="0" fontId="1" numFmtId="0" xfId="0" applyAlignment="1" applyFont="1">
      <alignment vertical="bottom"/>
    </xf>
    <xf borderId="0" fillId="0" fontId="6" numFmtId="0" xfId="0" applyAlignment="1" applyFont="1">
      <alignment shrinkToFit="0" vertical="bottom" wrapText="0"/>
    </xf>
    <xf borderId="0" fillId="0" fontId="1" numFmtId="0" xfId="0" applyAlignment="1" applyFont="1">
      <alignment horizontal="right" vertical="bottom"/>
    </xf>
    <xf borderId="0" fillId="2" fontId="4" numFmtId="0" xfId="0" applyAlignment="1" applyFont="1">
      <alignment horizontal="right" vertical="top"/>
    </xf>
    <xf borderId="6" fillId="0" fontId="6" numFmtId="0" xfId="0" applyAlignment="1" applyBorder="1" applyFont="1">
      <alignment readingOrder="0"/>
    </xf>
    <xf borderId="0" fillId="0" fontId="7" numFmtId="0" xfId="0" applyFont="1"/>
    <xf borderId="2" fillId="0" fontId="7" numFmtId="0" xfId="0" applyBorder="1" applyFont="1"/>
    <xf borderId="0" fillId="0" fontId="1" numFmtId="0" xfId="0" applyAlignment="1" applyFont="1">
      <alignment horizontal="right" vertical="bottom"/>
    </xf>
    <xf borderId="0" fillId="0" fontId="8" numFmtId="0" xfId="0" applyFont="1"/>
    <xf borderId="0" fillId="0" fontId="9" numFmtId="0" xfId="0" applyFont="1"/>
    <xf borderId="0" fillId="0" fontId="10" numFmtId="0" xfId="0" applyFont="1"/>
    <xf borderId="2" fillId="0" fontId="10" numFmtId="0" xfId="0" applyBorder="1" applyFont="1"/>
    <xf borderId="16" fillId="0" fontId="3" numFmtId="0" xfId="0" applyAlignment="1" applyBorder="1" applyFont="1">
      <alignment vertical="bottom"/>
    </xf>
    <xf borderId="20" fillId="0" fontId="3" numFmtId="0" xfId="0" applyAlignment="1" applyBorder="1" applyFont="1">
      <alignment vertical="bottom"/>
    </xf>
    <xf borderId="20" fillId="0" fontId="3" numFmtId="0" xfId="0" applyAlignment="1" applyBorder="1" applyFont="1">
      <alignment vertical="bottom"/>
    </xf>
    <xf borderId="21" fillId="0" fontId="3" numFmtId="0" xfId="0" applyAlignment="1" applyBorder="1" applyFont="1">
      <alignment vertical="bottom"/>
    </xf>
    <xf borderId="15" fillId="0" fontId="2" numFmtId="0" xfId="0" applyBorder="1" applyFont="1"/>
    <xf borderId="0" fillId="0" fontId="2" numFmtId="0" xfId="0" applyFont="1"/>
    <xf borderId="14" fillId="0" fontId="1" numFmtId="0" xfId="0" applyBorder="1" applyFont="1"/>
    <xf borderId="15" fillId="2" fontId="4" numFmtId="0" xfId="0" applyAlignment="1" applyBorder="1" applyFont="1">
      <alignment readingOrder="0" vertical="top"/>
    </xf>
    <xf borderId="15" fillId="0" fontId="4" numFmtId="0" xfId="0" applyAlignment="1" applyBorder="1" applyFont="1">
      <alignment readingOrder="0" vertical="top"/>
    </xf>
    <xf borderId="16" fillId="0" fontId="1" numFmtId="0" xfId="0" applyBorder="1" applyFont="1"/>
    <xf borderId="20" fillId="0" fontId="1" numFmtId="0" xfId="0" applyAlignment="1" applyBorder="1" applyFont="1">
      <alignment readingOrder="0" vertical="bottom"/>
    </xf>
    <xf borderId="0" fillId="0" fontId="2" numFmtId="10" xfId="0" applyFont="1" applyNumberFormat="1"/>
    <xf borderId="1" fillId="0" fontId="3" numFmtId="0" xfId="0" applyBorder="1" applyFont="1"/>
    <xf borderId="0" fillId="0" fontId="11" numFmtId="0" xfId="0" applyAlignment="1" applyFont="1">
      <alignment shrinkToFit="0" vertical="bottom" wrapText="0"/>
    </xf>
    <xf borderId="15" fillId="0" fontId="11" numFmtId="0" xfId="0" applyAlignment="1" applyBorder="1" applyFont="1">
      <alignment shrinkToFit="0" vertical="bottom" wrapText="0"/>
    </xf>
    <xf borderId="0" fillId="0" fontId="11" numFmtId="0" xfId="0" applyAlignment="1" applyFont="1">
      <alignment readingOrder="0" shrinkToFit="0" vertical="bottom" wrapText="0"/>
    </xf>
    <xf borderId="15" fillId="0" fontId="11" numFmtId="0" xfId="0" applyAlignment="1" applyBorder="1" applyFont="1">
      <alignment readingOrder="0" shrinkToFit="0" vertical="bottom" wrapText="0"/>
    </xf>
    <xf borderId="0" fillId="0" fontId="2" numFmtId="0" xfId="0" applyFont="1"/>
    <xf borderId="20" fillId="0" fontId="1" numFmtId="0" xfId="0" applyAlignment="1" applyBorder="1" applyFont="1">
      <alignment vertical="bottom"/>
    </xf>
    <xf borderId="0" fillId="0" fontId="11" numFmtId="0" xfId="0" applyAlignment="1" applyFont="1">
      <alignment shrinkToFit="0" vertical="bottom" wrapText="0"/>
    </xf>
    <xf borderId="17" fillId="0" fontId="2" numFmtId="0" xfId="0" applyBorder="1" applyFont="1"/>
    <xf borderId="17" fillId="0" fontId="3" numFmtId="0" xfId="0" applyBorder="1" applyFont="1"/>
    <xf borderId="18" fillId="0" fontId="3" numFmtId="0" xfId="0" applyBorder="1" applyFont="1"/>
    <xf borderId="26" fillId="0" fontId="12" numFmtId="0" xfId="0" applyAlignment="1" applyBorder="1" applyFont="1">
      <alignment readingOrder="0"/>
    </xf>
    <xf borderId="27" fillId="0" fontId="12" numFmtId="0" xfId="0" applyAlignment="1" applyBorder="1" applyFont="1">
      <alignment readingOrder="0"/>
    </xf>
    <xf borderId="7" fillId="0" fontId="2" numFmtId="0" xfId="0" applyBorder="1" applyFont="1"/>
    <xf borderId="28" fillId="0" fontId="2" numFmtId="0" xfId="0" applyBorder="1" applyFont="1"/>
    <xf borderId="28" fillId="0" fontId="2" numFmtId="10" xfId="0" applyBorder="1" applyFont="1" applyNumberFormat="1"/>
    <xf borderId="11" fillId="0" fontId="2" numFmtId="0" xfId="0" applyBorder="1" applyFont="1"/>
    <xf borderId="29" fillId="0" fontId="2" numFmtId="0" xfId="0" applyBorder="1" applyFont="1"/>
    <xf borderId="29" fillId="0" fontId="2" numFmtId="10" xfId="0" applyBorder="1" applyFont="1" applyNumberFormat="1"/>
    <xf borderId="15" fillId="0" fontId="12" numFmtId="0" xfId="0" applyBorder="1" applyFont="1"/>
    <xf borderId="26" fillId="3" fontId="12" numFmtId="0" xfId="0" applyAlignment="1" applyBorder="1" applyFill="1" applyFont="1">
      <alignment readingOrder="0"/>
    </xf>
    <xf borderId="27" fillId="3" fontId="12" numFmtId="0" xfId="0" applyAlignment="1" applyBorder="1" applyFont="1">
      <alignment readingOrder="0"/>
    </xf>
    <xf borderId="7" fillId="2" fontId="2" numFmtId="0" xfId="0" applyBorder="1" applyFont="1"/>
    <xf borderId="28" fillId="2" fontId="2" numFmtId="0" xfId="0" applyBorder="1" applyFont="1"/>
    <xf borderId="28" fillId="2" fontId="2" numFmtId="10" xfId="0" applyBorder="1" applyFont="1" applyNumberFormat="1"/>
    <xf borderId="7" fillId="4" fontId="2" numFmtId="0" xfId="0" applyBorder="1" applyFill="1" applyFont="1"/>
    <xf borderId="28" fillId="4" fontId="2" numFmtId="0" xfId="0" applyBorder="1" applyFont="1"/>
    <xf borderId="28" fillId="4" fontId="2" numFmtId="10" xfId="0" applyBorder="1" applyFont="1" applyNumberFormat="1"/>
    <xf borderId="11" fillId="2" fontId="2" numFmtId="0" xfId="0" applyBorder="1" applyFont="1"/>
    <xf borderId="29" fillId="2" fontId="2" numFmtId="0" xfId="0" applyBorder="1" applyFont="1"/>
    <xf borderId="29" fillId="2" fontId="2" numFmtId="10" xfId="0" applyBorder="1" applyFont="1" applyNumberFormat="1"/>
    <xf borderId="30" fillId="0" fontId="11" numFmtId="0" xfId="0" applyAlignment="1" applyBorder="1" applyFont="1">
      <alignment readingOrder="0" shrinkToFit="0" vertical="bottom" wrapText="0"/>
    </xf>
    <xf borderId="31" fillId="0" fontId="1" numFmtId="0" xfId="0" applyAlignment="1" applyBorder="1" applyFont="1">
      <alignment vertical="bottom"/>
    </xf>
    <xf borderId="30" fillId="0" fontId="11" numFmtId="0" xfId="0" applyAlignment="1" applyBorder="1" applyFont="1">
      <alignment shrinkToFit="0" vertical="bottom" wrapText="0"/>
    </xf>
    <xf borderId="0" fillId="0" fontId="11" numFmtId="0" xfId="0" applyAlignment="1" applyFont="1">
      <alignment shrinkToFit="0" vertical="bottom" wrapText="0"/>
    </xf>
    <xf borderId="30" fillId="0" fontId="11" numFmtId="0" xfId="0" applyAlignment="1" applyBorder="1" applyFont="1">
      <alignment shrinkToFit="0" vertical="bottom" wrapText="0"/>
    </xf>
    <xf borderId="0" fillId="2" fontId="13" numFmtId="0" xfId="0" applyAlignment="1" applyFont="1">
      <alignment readingOrder="0"/>
    </xf>
    <xf borderId="0" fillId="2" fontId="14" numFmtId="0" xfId="0" applyAlignment="1" applyFont="1">
      <alignment readingOrder="0"/>
    </xf>
    <xf borderId="0" fillId="2" fontId="14" numFmtId="0" xfId="0" applyAlignment="1" applyFont="1">
      <alignment readingOrder="0" vertical="top"/>
    </xf>
    <xf borderId="0" fillId="0" fontId="14" numFmtId="0" xfId="0" applyAlignment="1" applyFont="1">
      <alignment readingOrder="0" vertical="top"/>
    </xf>
    <xf borderId="0" fillId="2" fontId="15" numFmtId="0" xfId="0" applyAlignment="1" applyFont="1">
      <alignment horizontal="left" readingOrder="0"/>
    </xf>
    <xf borderId="0" fillId="0" fontId="1" numFmtId="0" xfId="0" applyAlignment="1" applyFont="1">
      <alignment readingOrder="0" vertical="bottom"/>
    </xf>
    <xf borderId="0" fillId="0" fontId="11" numFmtId="0" xfId="0" applyAlignment="1" applyFont="1">
      <alignment readingOrder="0" vertical="bottom"/>
    </xf>
    <xf borderId="0" fillId="0" fontId="11" numFmtId="0" xfId="0" applyAlignment="1" applyFont="1">
      <alignment horizontal="right" readingOrder="0" vertical="bottom"/>
    </xf>
    <xf borderId="0" fillId="0" fontId="11" numFmtId="0" xfId="0" applyAlignment="1" applyFont="1">
      <alignment readingOrder="0" vertical="bottom"/>
    </xf>
    <xf borderId="0" fillId="0" fontId="11" numFmtId="0" xfId="0" applyAlignment="1" applyFont="1">
      <alignment readingOrder="0" shrinkToFit="0" vertical="bottom" wrapText="0"/>
    </xf>
    <xf borderId="0" fillId="0" fontId="12" numFmtId="0" xfId="0" applyAlignment="1" applyFont="1">
      <alignment readingOrder="0"/>
    </xf>
    <xf borderId="0" fillId="5" fontId="12" numFmtId="0" xfId="0" applyAlignment="1" applyFill="1" applyFont="1">
      <alignment readingOrder="0"/>
    </xf>
    <xf borderId="0" fillId="6" fontId="12" numFmtId="0" xfId="0" applyAlignment="1" applyFill="1" applyFont="1">
      <alignment readingOrder="0"/>
    </xf>
    <xf borderId="0" fillId="7" fontId="12" numFmtId="0" xfId="0" applyAlignment="1" applyFill="1" applyFont="1">
      <alignment readingOrder="0"/>
    </xf>
    <xf borderId="0" fillId="8" fontId="12" numFmtId="0" xfId="0" applyAlignment="1" applyFill="1" applyFont="1">
      <alignment readingOrder="0"/>
    </xf>
    <xf borderId="0" fillId="5" fontId="2" numFmtId="0" xfId="0" applyFont="1"/>
    <xf borderId="0" fillId="5" fontId="2" numFmtId="10" xfId="0" applyAlignment="1" applyFont="1" applyNumberFormat="1">
      <alignment readingOrder="0"/>
    </xf>
    <xf borderId="0" fillId="6" fontId="2" numFmtId="0" xfId="0" applyFont="1"/>
    <xf borderId="0" fillId="6" fontId="2" numFmtId="10" xfId="0" applyFont="1" applyNumberFormat="1"/>
    <xf borderId="0" fillId="7" fontId="2" numFmtId="0" xfId="0" applyFont="1"/>
    <xf borderId="0" fillId="7" fontId="2" numFmtId="10" xfId="0" applyFont="1" applyNumberFormat="1"/>
    <xf borderId="0" fillId="8" fontId="2" numFmtId="0" xfId="0" applyFont="1"/>
    <xf borderId="0" fillId="8" fontId="2" numFmtId="10" xfId="0" applyFont="1" applyNumberFormat="1"/>
    <xf borderId="32" fillId="9" fontId="16" numFmtId="0" xfId="0" applyAlignment="1" applyBorder="1" applyFill="1" applyFont="1">
      <alignment horizontal="center" readingOrder="0"/>
    </xf>
    <xf borderId="33" fillId="0" fontId="17" numFmtId="0" xfId="0" applyBorder="1" applyFont="1"/>
    <xf borderId="34" fillId="0" fontId="12" numFmtId="0" xfId="0" applyAlignment="1" applyBorder="1" applyFont="1">
      <alignment readingOrder="0"/>
    </xf>
    <xf borderId="34" fillId="0" fontId="2" numFmtId="10" xfId="0" applyBorder="1" applyFont="1" applyNumberFormat="1"/>
    <xf borderId="32" fillId="0" fontId="2" numFmtId="0" xfId="0" applyAlignment="1" applyBorder="1" applyFont="1">
      <alignment readingOrder="0"/>
    </xf>
    <xf borderId="33" fillId="0" fontId="2" numFmtId="0" xfId="0" applyAlignment="1" applyBorder="1" applyFont="1">
      <alignment readingOrder="0"/>
    </xf>
    <xf borderId="0" fillId="10" fontId="2" numFmtId="0" xfId="0" applyAlignment="1" applyFill="1" applyFont="1">
      <alignment readingOrder="0"/>
    </xf>
    <xf borderId="34" fillId="0" fontId="11" numFmtId="0" xfId="0" applyAlignment="1" applyBorder="1" applyFont="1">
      <alignment readingOrder="0" vertical="bottom"/>
    </xf>
    <xf borderId="34" fillId="0" fontId="11" numFmtId="0" xfId="0" applyAlignment="1" applyBorder="1" applyFont="1">
      <alignment horizontal="right" readingOrder="0"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Hashcat_PCIe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chartsheet" Target="chartsheets/sheet4.xml"/><Relationship Id="rId11" Type="http://schemas.openxmlformats.org/officeDocument/2006/relationships/worksheet" Target="worksheets/sheet8.xml"/><Relationship Id="rId22" Type="http://schemas.openxmlformats.org/officeDocument/2006/relationships/worksheet" Target="worksheets/sheet15.xml"/><Relationship Id="rId10" Type="http://schemas.openxmlformats.org/officeDocument/2006/relationships/worksheet" Target="worksheets/sheet7.xml"/><Relationship Id="rId21" Type="http://schemas.openxmlformats.org/officeDocument/2006/relationships/worksheet" Target="worksheets/sheet14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chartsheet" Target="chartsheets/sheet1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chartsheet" Target="chartsheets/sheet3.xml"/><Relationship Id="rId6" Type="http://schemas.openxmlformats.org/officeDocument/2006/relationships/worksheet" Target="worksheets/sheet3.xml"/><Relationship Id="rId18" Type="http://schemas.openxmlformats.org/officeDocument/2006/relationships/chartsheet" Target="chartsheets/sheet2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GH/s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'without GUI analysis'!$M$2</c:f>
            </c:strRef>
          </c:tx>
          <c:spPr>
            <a:ln cmpd="sng">
              <a:solidFill>
                <a:srgbClr val="4472C4"/>
              </a:solidFill>
              <a:prstDash val="solid"/>
            </a:ln>
          </c:spPr>
          <c:marker>
            <c:symbol val="none"/>
          </c:marker>
          <c:cat>
            <c:strRef>
              <c:f>'without GUI analysis'!$L$3:$L$12</c:f>
            </c:strRef>
          </c:cat>
          <c:val>
            <c:numRef>
              <c:f>'without GUI analysis'!$M$3:$M$12</c:f>
              <c:numCache/>
            </c:numRef>
          </c:val>
          <c:smooth val="0"/>
        </c:ser>
        <c:ser>
          <c:idx val="1"/>
          <c:order val="1"/>
          <c:tx>
            <c:strRef>
              <c:f>'without GUI analysis'!$N$2</c:f>
            </c:strRef>
          </c:tx>
          <c:spPr>
            <a:ln cmpd="sng">
              <a:solidFill>
                <a:srgbClr val="ED7D31"/>
              </a:solidFill>
              <a:prstDash val="solid"/>
            </a:ln>
          </c:spPr>
          <c:marker>
            <c:symbol val="none"/>
          </c:marker>
          <c:cat>
            <c:strRef>
              <c:f>'without GUI analysis'!$L$3:$L$12</c:f>
            </c:strRef>
          </c:cat>
          <c:val>
            <c:numRef>
              <c:f>'without GUI analysis'!$N$3:$N$12</c:f>
              <c:numCache/>
            </c:numRef>
          </c:val>
          <c:smooth val="0"/>
        </c:ser>
        <c:ser>
          <c:idx val="2"/>
          <c:order val="2"/>
          <c:tx>
            <c:strRef>
              <c:f>'without GUI analysis'!$O$2</c:f>
            </c:strRef>
          </c:tx>
          <c:spPr>
            <a:ln cmpd="sng">
              <a:solidFill>
                <a:srgbClr val="A5A5A5"/>
              </a:solidFill>
              <a:prstDash val="solid"/>
            </a:ln>
          </c:spPr>
          <c:marker>
            <c:symbol val="none"/>
          </c:marker>
          <c:cat>
            <c:strRef>
              <c:f>'without GUI analysis'!$L$3:$L$12</c:f>
            </c:strRef>
          </c:cat>
          <c:val>
            <c:numRef>
              <c:f>'without GUI analysis'!$O$3:$O$12</c:f>
              <c:numCache/>
            </c:numRef>
          </c:val>
          <c:smooth val="0"/>
        </c:ser>
        <c:ser>
          <c:idx val="3"/>
          <c:order val="3"/>
          <c:tx>
            <c:strRef>
              <c:f>'without GUI analysis'!$P$2</c:f>
            </c:strRef>
          </c:tx>
          <c:spPr>
            <a:ln cmpd="sng">
              <a:solidFill>
                <a:srgbClr val="FFC000"/>
              </a:solidFill>
              <a:prstDash val="solid"/>
            </a:ln>
          </c:spPr>
          <c:marker>
            <c:symbol val="none"/>
          </c:marker>
          <c:cat>
            <c:strRef>
              <c:f>'without GUI analysis'!$L$3:$L$12</c:f>
            </c:strRef>
          </c:cat>
          <c:val>
            <c:numRef>
              <c:f>'without GUI analysis'!$P$3:$P$12</c:f>
              <c:numCache/>
            </c:numRef>
          </c:val>
          <c:smooth val="0"/>
        </c:ser>
        <c:axId val="736260601"/>
        <c:axId val="1492213779"/>
      </c:lineChart>
      <c:catAx>
        <c:axId val="7362606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Run/Hash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92213779"/>
      </c:catAx>
      <c:valAx>
        <c:axId val="149221377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3626060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Amount of hashes across 10 iterations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Hashcat_GUI_Analysis!$M$25</c:f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Hashcat_GUI_Analysis!$L$26:$L$37</c:f>
            </c:strRef>
          </c:cat>
          <c:val>
            <c:numRef>
              <c:f>Hashcat_GUI_Analysis!$M$26:$M$37</c:f>
              <c:numCache/>
            </c:numRef>
          </c:val>
          <c:smooth val="0"/>
        </c:ser>
        <c:ser>
          <c:idx val="1"/>
          <c:order val="1"/>
          <c:tx>
            <c:strRef>
              <c:f>Hashcat_GUI_Analysis!$N$25</c:f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Hashcat_GUI_Analysis!$L$26:$L$37</c:f>
            </c:strRef>
          </c:cat>
          <c:val>
            <c:numRef>
              <c:f>Hashcat_GUI_Analysis!$N$26:$N$37</c:f>
              <c:numCache/>
            </c:numRef>
          </c:val>
          <c:smooth val="0"/>
        </c:ser>
        <c:ser>
          <c:idx val="2"/>
          <c:order val="2"/>
          <c:tx>
            <c:strRef>
              <c:f>Hashcat_GUI_Analysis!$O$25</c:f>
            </c:strRef>
          </c:tx>
          <c:spPr>
            <a:ln cmpd="sng">
              <a:solidFill>
                <a:srgbClr val="A5A5A5"/>
              </a:solidFill>
            </a:ln>
          </c:spPr>
          <c:marker>
            <c:symbol val="none"/>
          </c:marker>
          <c:cat>
            <c:strRef>
              <c:f>Hashcat_GUI_Analysis!$L$26:$L$37</c:f>
            </c:strRef>
          </c:cat>
          <c:val>
            <c:numRef>
              <c:f>Hashcat_GUI_Analysis!$O$26:$O$37</c:f>
              <c:numCache/>
            </c:numRef>
          </c:val>
          <c:smooth val="0"/>
        </c:ser>
        <c:ser>
          <c:idx val="3"/>
          <c:order val="3"/>
          <c:tx>
            <c:strRef>
              <c:f>Hashcat_GUI_Analysis!$P$25</c:f>
            </c:strRef>
          </c:tx>
          <c:spPr>
            <a:ln cmpd="sng">
              <a:solidFill>
                <a:srgbClr val="FFC000"/>
              </a:solidFill>
            </a:ln>
          </c:spPr>
          <c:marker>
            <c:symbol val="none"/>
          </c:marker>
          <c:cat>
            <c:strRef>
              <c:f>Hashcat_GUI_Analysis!$L$26:$L$37</c:f>
            </c:strRef>
          </c:cat>
          <c:val>
            <c:numRef>
              <c:f>Hashcat_GUI_Analysis!$P$26:$P$37</c:f>
              <c:numCache/>
            </c:numRef>
          </c:val>
          <c:smooth val="0"/>
        </c:ser>
        <c:axId val="1569871111"/>
        <c:axId val="364050382"/>
      </c:lineChart>
      <c:catAx>
        <c:axId val="15698711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Iteration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64050382"/>
      </c:catAx>
      <c:valAx>
        <c:axId val="36405038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Hashes (H/s)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6987111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Amount of hashes across 10 iterations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Hashcat_GUI_Analysis!$M$44</c:f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Hashcat_GUI_Analysis!$L$45:$L$55</c:f>
            </c:strRef>
          </c:cat>
          <c:val>
            <c:numRef>
              <c:f>Hashcat_GUI_Analysis!$M$45:$M$55</c:f>
              <c:numCache/>
            </c:numRef>
          </c:val>
          <c:smooth val="0"/>
        </c:ser>
        <c:ser>
          <c:idx val="1"/>
          <c:order val="1"/>
          <c:tx>
            <c:strRef>
              <c:f>Hashcat_GUI_Analysis!$N$44</c:f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Hashcat_GUI_Analysis!$L$45:$L$55</c:f>
            </c:strRef>
          </c:cat>
          <c:val>
            <c:numRef>
              <c:f>Hashcat_GUI_Analysis!$N$45:$N$55</c:f>
              <c:numCache/>
            </c:numRef>
          </c:val>
          <c:smooth val="0"/>
        </c:ser>
        <c:ser>
          <c:idx val="2"/>
          <c:order val="2"/>
          <c:tx>
            <c:strRef>
              <c:f>Hashcat_GUI_Analysis!$O$44</c:f>
            </c:strRef>
          </c:tx>
          <c:spPr>
            <a:ln cmpd="sng">
              <a:solidFill>
                <a:srgbClr val="A5A5A5"/>
              </a:solidFill>
            </a:ln>
          </c:spPr>
          <c:marker>
            <c:symbol val="none"/>
          </c:marker>
          <c:cat>
            <c:strRef>
              <c:f>Hashcat_GUI_Analysis!$L$45:$L$55</c:f>
            </c:strRef>
          </c:cat>
          <c:val>
            <c:numRef>
              <c:f>Hashcat_GUI_Analysis!$O$45:$O$55</c:f>
              <c:numCache/>
            </c:numRef>
          </c:val>
          <c:smooth val="0"/>
        </c:ser>
        <c:ser>
          <c:idx val="3"/>
          <c:order val="3"/>
          <c:tx>
            <c:strRef>
              <c:f>Hashcat_GUI_Analysis!$P$44</c:f>
            </c:strRef>
          </c:tx>
          <c:spPr>
            <a:ln cmpd="sng">
              <a:solidFill>
                <a:srgbClr val="FFC000"/>
              </a:solidFill>
            </a:ln>
          </c:spPr>
          <c:marker>
            <c:symbol val="none"/>
          </c:marker>
          <c:cat>
            <c:strRef>
              <c:f>Hashcat_GUI_Analysis!$L$45:$L$55</c:f>
            </c:strRef>
          </c:cat>
          <c:val>
            <c:numRef>
              <c:f>Hashcat_GUI_Analysis!$P$45:$P$55</c:f>
              <c:numCache/>
            </c:numRef>
          </c:val>
          <c:smooth val="0"/>
        </c:ser>
        <c:ser>
          <c:idx val="4"/>
          <c:order val="4"/>
          <c:tx>
            <c:strRef>
              <c:f>Hashcat_GUI_Analysis!$Q$44</c:f>
            </c:strRef>
          </c:tx>
          <c:spPr>
            <a:ln cmpd="sng">
              <a:solidFill>
                <a:srgbClr val="5B9BD5"/>
              </a:solidFill>
            </a:ln>
          </c:spPr>
          <c:marker>
            <c:symbol val="none"/>
          </c:marker>
          <c:cat>
            <c:strRef>
              <c:f>Hashcat_GUI_Analysis!$L$45:$L$55</c:f>
            </c:strRef>
          </c:cat>
          <c:val>
            <c:numRef>
              <c:f>Hashcat_GUI_Analysis!$Q$45:$Q$55</c:f>
              <c:numCache/>
            </c:numRef>
          </c:val>
          <c:smooth val="0"/>
        </c:ser>
        <c:ser>
          <c:idx val="5"/>
          <c:order val="5"/>
          <c:tx>
            <c:strRef>
              <c:f>Hashcat_GUI_Analysis!$R$44</c:f>
            </c:strRef>
          </c:tx>
          <c:spPr>
            <a:ln cmpd="sng">
              <a:solidFill>
                <a:srgbClr val="70AD47"/>
              </a:solidFill>
            </a:ln>
          </c:spPr>
          <c:marker>
            <c:symbol val="none"/>
          </c:marker>
          <c:cat>
            <c:strRef>
              <c:f>Hashcat_GUI_Analysis!$L$45:$L$55</c:f>
            </c:strRef>
          </c:cat>
          <c:val>
            <c:numRef>
              <c:f>Hashcat_GUI_Analysis!$R$45:$R$55</c:f>
              <c:numCache/>
            </c:numRef>
          </c:val>
          <c:smooth val="0"/>
        </c:ser>
        <c:ser>
          <c:idx val="6"/>
          <c:order val="6"/>
          <c:tx>
            <c:strRef>
              <c:f>Hashcat_GUI_Analysis!$S$44</c:f>
            </c:strRef>
          </c:tx>
          <c:spPr>
            <a:ln cmpd="sng">
              <a:solidFill>
                <a:srgbClr val="7C9CD6"/>
              </a:solidFill>
            </a:ln>
          </c:spPr>
          <c:marker>
            <c:symbol val="none"/>
          </c:marker>
          <c:cat>
            <c:strRef>
              <c:f>Hashcat_GUI_Analysis!$L$45:$L$55</c:f>
            </c:strRef>
          </c:cat>
          <c:val>
            <c:numRef>
              <c:f>Hashcat_GUI_Analysis!$S$45:$S$55</c:f>
              <c:numCache/>
            </c:numRef>
          </c:val>
          <c:smooth val="0"/>
        </c:ser>
        <c:ser>
          <c:idx val="7"/>
          <c:order val="7"/>
          <c:tx>
            <c:strRef>
              <c:f>Hashcat_GUI_Analysis!$T$44</c:f>
            </c:strRef>
          </c:tx>
          <c:spPr>
            <a:ln cmpd="sng">
              <a:solidFill>
                <a:srgbClr val="F2A46F"/>
              </a:solidFill>
            </a:ln>
          </c:spPr>
          <c:marker>
            <c:symbol val="none"/>
          </c:marker>
          <c:cat>
            <c:strRef>
              <c:f>Hashcat_GUI_Analysis!$L$45:$L$55</c:f>
            </c:strRef>
          </c:cat>
          <c:val>
            <c:numRef>
              <c:f>Hashcat_GUI_Analysis!$T$45:$T$55</c:f>
              <c:numCache/>
            </c:numRef>
          </c:val>
          <c:smooth val="0"/>
        </c:ser>
        <c:axId val="1713636477"/>
        <c:axId val="390653980"/>
      </c:lineChart>
      <c:catAx>
        <c:axId val="171363647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Iteration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90653980"/>
      </c:catAx>
      <c:valAx>
        <c:axId val="39065398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Run/Hash (kH/s)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1363647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Kerberos 5  TGS-REP etype 23 vs. Run/Hash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Hashcat_GUI_Analysis!$M$63</c:f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Hashcat_GUI_Analysis!$L$64:$L$73</c:f>
            </c:strRef>
          </c:cat>
          <c:val>
            <c:numRef>
              <c:f>Hashcat_GUI_Analysis!$M$64:$M$73</c:f>
              <c:numCache/>
            </c:numRef>
          </c:val>
          <c:smooth val="0"/>
        </c:ser>
        <c:ser>
          <c:idx val="1"/>
          <c:order val="1"/>
          <c:tx>
            <c:strRef>
              <c:f>Hashcat_GUI_Analysis!$N$63</c:f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Hashcat_GUI_Analysis!$L$64:$L$73</c:f>
            </c:strRef>
          </c:cat>
          <c:val>
            <c:numRef>
              <c:f>Hashcat_GUI_Analysis!$N$64:$N$73</c:f>
              <c:numCache/>
            </c:numRef>
          </c:val>
          <c:smooth val="0"/>
        </c:ser>
        <c:ser>
          <c:idx val="2"/>
          <c:order val="2"/>
          <c:tx>
            <c:strRef>
              <c:f>Hashcat_GUI_Analysis!$O$63</c:f>
            </c:strRef>
          </c:tx>
          <c:spPr>
            <a:ln cmpd="sng">
              <a:solidFill>
                <a:srgbClr val="A5A5A5"/>
              </a:solidFill>
            </a:ln>
          </c:spPr>
          <c:marker>
            <c:symbol val="none"/>
          </c:marker>
          <c:cat>
            <c:strRef>
              <c:f>Hashcat_GUI_Analysis!$L$64:$L$73</c:f>
            </c:strRef>
          </c:cat>
          <c:val>
            <c:numRef>
              <c:f>Hashcat_GUI_Analysis!$O$64:$O$73</c:f>
              <c:numCache/>
            </c:numRef>
          </c:val>
          <c:smooth val="0"/>
        </c:ser>
        <c:ser>
          <c:idx val="3"/>
          <c:order val="3"/>
          <c:tx>
            <c:strRef>
              <c:f>Hashcat_GUI_Analysis!$P$63</c:f>
            </c:strRef>
          </c:tx>
          <c:spPr>
            <a:ln cmpd="sng">
              <a:solidFill>
                <a:srgbClr val="FFC000"/>
              </a:solidFill>
            </a:ln>
          </c:spPr>
          <c:marker>
            <c:symbol val="none"/>
          </c:marker>
          <c:cat>
            <c:strRef>
              <c:f>Hashcat_GUI_Analysis!$L$64:$L$73</c:f>
            </c:strRef>
          </c:cat>
          <c:val>
            <c:numRef>
              <c:f>Hashcat_GUI_Analysis!$P$64:$P$73</c:f>
              <c:numCache/>
            </c:numRef>
          </c:val>
          <c:smooth val="0"/>
        </c:ser>
        <c:ser>
          <c:idx val="4"/>
          <c:order val="4"/>
          <c:tx>
            <c:strRef>
              <c:f>Hashcat_GUI_Analysis!$Q$63</c:f>
            </c:strRef>
          </c:tx>
          <c:spPr>
            <a:ln cmpd="sng">
              <a:solidFill>
                <a:srgbClr val="5B9BD5"/>
              </a:solidFill>
            </a:ln>
          </c:spPr>
          <c:marker>
            <c:symbol val="none"/>
          </c:marker>
          <c:cat>
            <c:strRef>
              <c:f>Hashcat_GUI_Analysis!$L$64:$L$73</c:f>
            </c:strRef>
          </c:cat>
          <c:val>
            <c:numRef>
              <c:f>Hashcat_GUI_Analysis!$Q$64:$Q$73</c:f>
              <c:numCache/>
            </c:numRef>
          </c:val>
          <c:smooth val="0"/>
        </c:ser>
        <c:axId val="735981155"/>
        <c:axId val="1236876915"/>
      </c:lineChart>
      <c:catAx>
        <c:axId val="7359811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Iteration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36876915"/>
      </c:catAx>
      <c:valAx>
        <c:axId val="123687691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Run/Hash(MH/s)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3598115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Hashrate across 10 iterations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Hashcat_riser_Analysis!$M$2</c:f>
            </c:strRef>
          </c:tx>
          <c:spPr>
            <a:ln cmpd="sng">
              <a:solidFill>
                <a:srgbClr val="4472C4"/>
              </a:solidFill>
              <a:prstDash val="solid"/>
            </a:ln>
          </c:spPr>
          <c:marker>
            <c:symbol val="none"/>
          </c:marker>
          <c:cat>
            <c:strRef>
              <c:f>Hashcat_riser_Analysis!$L$3:$L$15</c:f>
            </c:strRef>
          </c:cat>
          <c:val>
            <c:numRef>
              <c:f>Hashcat_riser_Analysis!$M$3:$M$15</c:f>
              <c:numCache/>
            </c:numRef>
          </c:val>
          <c:smooth val="0"/>
        </c:ser>
        <c:ser>
          <c:idx val="1"/>
          <c:order val="1"/>
          <c:tx>
            <c:strRef>
              <c:f>Hashcat_riser_Analysis!$N$2</c:f>
            </c:strRef>
          </c:tx>
          <c:spPr>
            <a:ln cmpd="sng">
              <a:solidFill>
                <a:srgbClr val="ED7D31"/>
              </a:solidFill>
              <a:prstDash val="solid"/>
            </a:ln>
          </c:spPr>
          <c:marker>
            <c:symbol val="none"/>
          </c:marker>
          <c:cat>
            <c:strRef>
              <c:f>Hashcat_riser_Analysis!$L$3:$L$15</c:f>
            </c:strRef>
          </c:cat>
          <c:val>
            <c:numRef>
              <c:f>Hashcat_riser_Analysis!$N$3:$N$15</c:f>
              <c:numCache/>
            </c:numRef>
          </c:val>
          <c:smooth val="0"/>
        </c:ser>
        <c:ser>
          <c:idx val="2"/>
          <c:order val="2"/>
          <c:tx>
            <c:strRef>
              <c:f>Hashcat_riser_Analysis!$O$2</c:f>
            </c:strRef>
          </c:tx>
          <c:spPr>
            <a:ln cmpd="sng">
              <a:solidFill>
                <a:srgbClr val="A5A5A5"/>
              </a:solidFill>
              <a:prstDash val="solid"/>
            </a:ln>
          </c:spPr>
          <c:marker>
            <c:symbol val="none"/>
          </c:marker>
          <c:cat>
            <c:strRef>
              <c:f>Hashcat_riser_Analysis!$L$3:$L$15</c:f>
            </c:strRef>
          </c:cat>
          <c:val>
            <c:numRef>
              <c:f>Hashcat_riser_Analysis!$O$3:$O$15</c:f>
              <c:numCache/>
            </c:numRef>
          </c:val>
          <c:smooth val="0"/>
        </c:ser>
        <c:ser>
          <c:idx val="3"/>
          <c:order val="3"/>
          <c:tx>
            <c:strRef>
              <c:f>Hashcat_riser_Analysis!$P$2</c:f>
            </c:strRef>
          </c:tx>
          <c:spPr>
            <a:ln cmpd="sng">
              <a:solidFill>
                <a:srgbClr val="FFC000"/>
              </a:solidFill>
              <a:prstDash val="solid"/>
            </a:ln>
          </c:spPr>
          <c:marker>
            <c:symbol val="none"/>
          </c:marker>
          <c:cat>
            <c:strRef>
              <c:f>Hashcat_riser_Analysis!$L$3:$L$15</c:f>
            </c:strRef>
          </c:cat>
          <c:val>
            <c:numRef>
              <c:f>Hashcat_riser_Analysis!$P$3:$P$15</c:f>
              <c:numCache/>
            </c:numRef>
          </c:val>
          <c:smooth val="0"/>
        </c:ser>
        <c:axId val="285813835"/>
        <c:axId val="160504923"/>
      </c:lineChart>
      <c:catAx>
        <c:axId val="2858138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Iteration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0504923"/>
      </c:catAx>
      <c:valAx>
        <c:axId val="16050492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Hashes (GH/s)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8581383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Hashrate across 10 iterations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Hashcat_riser_Analysis!$M$25</c:f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Hashcat_riser_Analysis!$L$26:$L$37</c:f>
            </c:strRef>
          </c:cat>
          <c:val>
            <c:numRef>
              <c:f>Hashcat_riser_Analysis!$M$26:$M$37</c:f>
              <c:numCache/>
            </c:numRef>
          </c:val>
          <c:smooth val="0"/>
        </c:ser>
        <c:ser>
          <c:idx val="1"/>
          <c:order val="1"/>
          <c:tx>
            <c:strRef>
              <c:f>Hashcat_riser_Analysis!$N$25</c:f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Hashcat_riser_Analysis!$L$26:$L$37</c:f>
            </c:strRef>
          </c:cat>
          <c:val>
            <c:numRef>
              <c:f>Hashcat_riser_Analysis!$N$26:$N$37</c:f>
              <c:numCache/>
            </c:numRef>
          </c:val>
          <c:smooth val="0"/>
        </c:ser>
        <c:ser>
          <c:idx val="2"/>
          <c:order val="2"/>
          <c:tx>
            <c:strRef>
              <c:f>Hashcat_riser_Analysis!$O$25</c:f>
            </c:strRef>
          </c:tx>
          <c:spPr>
            <a:ln cmpd="sng">
              <a:solidFill>
                <a:srgbClr val="A5A5A5"/>
              </a:solidFill>
            </a:ln>
          </c:spPr>
          <c:marker>
            <c:symbol val="none"/>
          </c:marker>
          <c:cat>
            <c:strRef>
              <c:f>Hashcat_riser_Analysis!$L$26:$L$37</c:f>
            </c:strRef>
          </c:cat>
          <c:val>
            <c:numRef>
              <c:f>Hashcat_riser_Analysis!$O$26:$O$37</c:f>
              <c:numCache/>
            </c:numRef>
          </c:val>
          <c:smooth val="0"/>
        </c:ser>
        <c:ser>
          <c:idx val="3"/>
          <c:order val="3"/>
          <c:tx>
            <c:strRef>
              <c:f>Hashcat_riser_Analysis!$P$25</c:f>
            </c:strRef>
          </c:tx>
          <c:spPr>
            <a:ln cmpd="sng">
              <a:solidFill>
                <a:srgbClr val="FFC000"/>
              </a:solidFill>
            </a:ln>
          </c:spPr>
          <c:marker>
            <c:symbol val="none"/>
          </c:marker>
          <c:cat>
            <c:strRef>
              <c:f>Hashcat_riser_Analysis!$L$26:$L$37</c:f>
            </c:strRef>
          </c:cat>
          <c:val>
            <c:numRef>
              <c:f>Hashcat_riser_Analysis!$P$26:$P$37</c:f>
              <c:numCache/>
            </c:numRef>
          </c:val>
          <c:smooth val="0"/>
        </c:ser>
        <c:axId val="94517492"/>
        <c:axId val="1593888423"/>
      </c:lineChart>
      <c:catAx>
        <c:axId val="945174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Iteration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93888423"/>
      </c:catAx>
      <c:valAx>
        <c:axId val="159388842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Hashes (H/s)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451749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Hashrate across 10 iterations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Hashcat_riser_Analysis!$M$44</c:f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Hashcat_riser_Analysis!$L$45:$L$55</c:f>
            </c:strRef>
          </c:cat>
          <c:val>
            <c:numRef>
              <c:f>Hashcat_riser_Analysis!$M$45:$M$55</c:f>
              <c:numCache/>
            </c:numRef>
          </c:val>
          <c:smooth val="0"/>
        </c:ser>
        <c:ser>
          <c:idx val="1"/>
          <c:order val="1"/>
          <c:tx>
            <c:strRef>
              <c:f>Hashcat_riser_Analysis!$N$44</c:f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Hashcat_riser_Analysis!$L$45:$L$55</c:f>
            </c:strRef>
          </c:cat>
          <c:val>
            <c:numRef>
              <c:f>Hashcat_riser_Analysis!$N$45:$N$55</c:f>
              <c:numCache/>
            </c:numRef>
          </c:val>
          <c:smooth val="0"/>
        </c:ser>
        <c:ser>
          <c:idx val="2"/>
          <c:order val="2"/>
          <c:tx>
            <c:strRef>
              <c:f>Hashcat_riser_Analysis!$O$44</c:f>
            </c:strRef>
          </c:tx>
          <c:spPr>
            <a:ln cmpd="sng">
              <a:solidFill>
                <a:srgbClr val="A5A5A5"/>
              </a:solidFill>
            </a:ln>
          </c:spPr>
          <c:marker>
            <c:symbol val="none"/>
          </c:marker>
          <c:cat>
            <c:strRef>
              <c:f>Hashcat_riser_Analysis!$L$45:$L$55</c:f>
            </c:strRef>
          </c:cat>
          <c:val>
            <c:numRef>
              <c:f>Hashcat_riser_Analysis!$O$45:$O$55</c:f>
              <c:numCache/>
            </c:numRef>
          </c:val>
          <c:smooth val="0"/>
        </c:ser>
        <c:ser>
          <c:idx val="3"/>
          <c:order val="3"/>
          <c:tx>
            <c:strRef>
              <c:f>Hashcat_riser_Analysis!$P$44</c:f>
            </c:strRef>
          </c:tx>
          <c:spPr>
            <a:ln cmpd="sng">
              <a:solidFill>
                <a:srgbClr val="FFC000"/>
              </a:solidFill>
            </a:ln>
          </c:spPr>
          <c:marker>
            <c:symbol val="none"/>
          </c:marker>
          <c:cat>
            <c:strRef>
              <c:f>Hashcat_riser_Analysis!$L$45:$L$55</c:f>
            </c:strRef>
          </c:cat>
          <c:val>
            <c:numRef>
              <c:f>Hashcat_riser_Analysis!$P$45:$P$55</c:f>
              <c:numCache/>
            </c:numRef>
          </c:val>
          <c:smooth val="0"/>
        </c:ser>
        <c:ser>
          <c:idx val="4"/>
          <c:order val="4"/>
          <c:tx>
            <c:strRef>
              <c:f>Hashcat_riser_Analysis!$Q$44</c:f>
            </c:strRef>
          </c:tx>
          <c:spPr>
            <a:ln cmpd="sng">
              <a:solidFill>
                <a:srgbClr val="5B9BD5"/>
              </a:solidFill>
            </a:ln>
          </c:spPr>
          <c:marker>
            <c:symbol val="none"/>
          </c:marker>
          <c:cat>
            <c:strRef>
              <c:f>Hashcat_riser_Analysis!$L$45:$L$55</c:f>
            </c:strRef>
          </c:cat>
          <c:val>
            <c:numRef>
              <c:f>Hashcat_riser_Analysis!$Q$45:$Q$55</c:f>
              <c:numCache/>
            </c:numRef>
          </c:val>
          <c:smooth val="0"/>
        </c:ser>
        <c:ser>
          <c:idx val="5"/>
          <c:order val="5"/>
          <c:tx>
            <c:strRef>
              <c:f>Hashcat_riser_Analysis!$R$44</c:f>
            </c:strRef>
          </c:tx>
          <c:spPr>
            <a:ln cmpd="sng">
              <a:solidFill>
                <a:srgbClr val="70AD47"/>
              </a:solidFill>
            </a:ln>
          </c:spPr>
          <c:marker>
            <c:symbol val="none"/>
          </c:marker>
          <c:cat>
            <c:strRef>
              <c:f>Hashcat_riser_Analysis!$L$45:$L$55</c:f>
            </c:strRef>
          </c:cat>
          <c:val>
            <c:numRef>
              <c:f>Hashcat_riser_Analysis!$R$45:$R$55</c:f>
              <c:numCache/>
            </c:numRef>
          </c:val>
          <c:smooth val="0"/>
        </c:ser>
        <c:ser>
          <c:idx val="6"/>
          <c:order val="6"/>
          <c:tx>
            <c:strRef>
              <c:f>Hashcat_riser_Analysis!$S$44</c:f>
            </c:strRef>
          </c:tx>
          <c:spPr>
            <a:ln cmpd="sng">
              <a:solidFill>
                <a:srgbClr val="7C9CD6"/>
              </a:solidFill>
            </a:ln>
          </c:spPr>
          <c:marker>
            <c:symbol val="none"/>
          </c:marker>
          <c:cat>
            <c:strRef>
              <c:f>Hashcat_riser_Analysis!$L$45:$L$55</c:f>
            </c:strRef>
          </c:cat>
          <c:val>
            <c:numRef>
              <c:f>Hashcat_riser_Analysis!$S$45:$S$55</c:f>
              <c:numCache/>
            </c:numRef>
          </c:val>
          <c:smooth val="0"/>
        </c:ser>
        <c:ser>
          <c:idx val="7"/>
          <c:order val="7"/>
          <c:tx>
            <c:strRef>
              <c:f>Hashcat_riser_Analysis!$T$44</c:f>
            </c:strRef>
          </c:tx>
          <c:spPr>
            <a:ln cmpd="sng">
              <a:solidFill>
                <a:srgbClr val="F2A46F"/>
              </a:solidFill>
            </a:ln>
          </c:spPr>
          <c:marker>
            <c:symbol val="none"/>
          </c:marker>
          <c:cat>
            <c:strRef>
              <c:f>Hashcat_riser_Analysis!$L$45:$L$55</c:f>
            </c:strRef>
          </c:cat>
          <c:val>
            <c:numRef>
              <c:f>Hashcat_riser_Analysis!$T$45:$T$55</c:f>
              <c:numCache/>
            </c:numRef>
          </c:val>
          <c:smooth val="0"/>
        </c:ser>
        <c:axId val="1777126280"/>
        <c:axId val="1015570947"/>
      </c:lineChart>
      <c:catAx>
        <c:axId val="1777126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Iteration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15570947"/>
      </c:catAx>
      <c:valAx>
        <c:axId val="101557094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Run/Hash (kH/s)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7712628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Hashrate across 10 iterations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Hashcat_riser_Analysis!$M$63</c:f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Hashcat_riser_Analysis!$L$64:$L$75</c:f>
            </c:strRef>
          </c:cat>
          <c:val>
            <c:numRef>
              <c:f>Hashcat_riser_Analysis!$M$64:$M$75</c:f>
              <c:numCache/>
            </c:numRef>
          </c:val>
          <c:smooth val="0"/>
        </c:ser>
        <c:ser>
          <c:idx val="1"/>
          <c:order val="1"/>
          <c:tx>
            <c:strRef>
              <c:f>Hashcat_riser_Analysis!$N$63</c:f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Hashcat_riser_Analysis!$L$64:$L$75</c:f>
            </c:strRef>
          </c:cat>
          <c:val>
            <c:numRef>
              <c:f>Hashcat_riser_Analysis!$N$64:$N$75</c:f>
              <c:numCache/>
            </c:numRef>
          </c:val>
          <c:smooth val="0"/>
        </c:ser>
        <c:ser>
          <c:idx val="2"/>
          <c:order val="2"/>
          <c:tx>
            <c:strRef>
              <c:f>Hashcat_riser_Analysis!$O$63</c:f>
            </c:strRef>
          </c:tx>
          <c:spPr>
            <a:ln cmpd="sng">
              <a:solidFill>
                <a:srgbClr val="A5A5A5"/>
              </a:solidFill>
            </a:ln>
          </c:spPr>
          <c:marker>
            <c:symbol val="none"/>
          </c:marker>
          <c:cat>
            <c:strRef>
              <c:f>Hashcat_riser_Analysis!$L$64:$L$75</c:f>
            </c:strRef>
          </c:cat>
          <c:val>
            <c:numRef>
              <c:f>Hashcat_riser_Analysis!$O$64:$O$75</c:f>
              <c:numCache/>
            </c:numRef>
          </c:val>
          <c:smooth val="0"/>
        </c:ser>
        <c:ser>
          <c:idx val="3"/>
          <c:order val="3"/>
          <c:tx>
            <c:strRef>
              <c:f>Hashcat_riser_Analysis!$P$63</c:f>
            </c:strRef>
          </c:tx>
          <c:spPr>
            <a:ln cmpd="sng">
              <a:solidFill>
                <a:srgbClr val="FFC000"/>
              </a:solidFill>
            </a:ln>
          </c:spPr>
          <c:marker>
            <c:symbol val="none"/>
          </c:marker>
          <c:cat>
            <c:strRef>
              <c:f>Hashcat_riser_Analysis!$L$64:$L$75</c:f>
            </c:strRef>
          </c:cat>
          <c:val>
            <c:numRef>
              <c:f>Hashcat_riser_Analysis!$P$64:$P$75</c:f>
              <c:numCache/>
            </c:numRef>
          </c:val>
          <c:smooth val="0"/>
        </c:ser>
        <c:ser>
          <c:idx val="4"/>
          <c:order val="4"/>
          <c:tx>
            <c:strRef>
              <c:f>Hashcat_riser_Analysis!$Q$63</c:f>
            </c:strRef>
          </c:tx>
          <c:spPr>
            <a:ln cmpd="sng">
              <a:solidFill>
                <a:srgbClr val="5B9BD5"/>
              </a:solidFill>
            </a:ln>
          </c:spPr>
          <c:marker>
            <c:symbol val="none"/>
          </c:marker>
          <c:cat>
            <c:strRef>
              <c:f>Hashcat_riser_Analysis!$L$64:$L$75</c:f>
            </c:strRef>
          </c:cat>
          <c:val>
            <c:numRef>
              <c:f>Hashcat_riser_Analysis!$Q$64:$Q$75</c:f>
              <c:numCache/>
            </c:numRef>
          </c:val>
          <c:smooth val="0"/>
        </c:ser>
        <c:axId val="1392398576"/>
        <c:axId val="534415123"/>
      </c:lineChart>
      <c:catAx>
        <c:axId val="1392398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Iteration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34415123"/>
      </c:catAx>
      <c:valAx>
        <c:axId val="53441512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Run/Hash(MH/s)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9239857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Arial"/>
              </a:defRPr>
            </a:pPr>
            <a:r>
              <a:rPr b="0">
                <a:solidFill>
                  <a:srgbClr val="757575"/>
                </a:solidFill>
                <a:latin typeface="Arial"/>
              </a:rPr>
              <a:t>Average runs between the three setups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'Combined comparison'!$J$3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'Combined comparison'!$K$2:$M$2</c:f>
            </c:strRef>
          </c:cat>
          <c:val>
            <c:numRef>
              <c:f>'Combined comparison'!$K$3:$M$3</c:f>
              <c:numCache/>
            </c:numRef>
          </c:val>
        </c:ser>
        <c:ser>
          <c:idx val="1"/>
          <c:order val="1"/>
          <c:tx>
            <c:strRef>
              <c:f>'Combined comparison'!$J$4</c:f>
            </c:strRef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'Combined comparison'!$K$2:$M$2</c:f>
            </c:strRef>
          </c:cat>
          <c:val>
            <c:numRef>
              <c:f>'Combined comparison'!$K$4:$M$4</c:f>
              <c:numCache/>
            </c:numRef>
          </c:val>
        </c:ser>
        <c:ser>
          <c:idx val="2"/>
          <c:order val="2"/>
          <c:tx>
            <c:strRef>
              <c:f>'Combined comparison'!$J$5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Pt>
            <c:idx val="0"/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'Combined comparison'!$K$2:$M$2</c:f>
            </c:strRef>
          </c:cat>
          <c:val>
            <c:numRef>
              <c:f>'Combined comparison'!$K$5:$M$5</c:f>
              <c:numCache/>
            </c:numRef>
          </c:val>
        </c:ser>
        <c:axId val="1630029380"/>
        <c:axId val="326533180"/>
      </c:barChart>
      <c:catAx>
        <c:axId val="1630029380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>Type/Hashes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326533180"/>
      </c:catAx>
      <c:valAx>
        <c:axId val="326533180"/>
        <c:scaling>
          <c:orientation val="minMax"/>
          <c:min val="1.0498E11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>Hashes / sec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1630029380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"/>
            </a:defRPr>
          </a:pPr>
        </a:p>
      </c:txPr>
    </c:legend>
    <c:plotVisOnly val="1"/>
  </c:chart>
</c:chartSpace>
</file>

<file path=xl/charts/chart1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Average runs between the three setups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'Combined comparison'!$J$30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'Combined comparison'!$K$29:$Q$29</c:f>
            </c:strRef>
          </c:cat>
          <c:val>
            <c:numRef>
              <c:f>'Combined comparison'!$K$30:$Q$30</c:f>
              <c:numCache/>
            </c:numRef>
          </c:val>
        </c:ser>
        <c:ser>
          <c:idx val="1"/>
          <c:order val="1"/>
          <c:tx>
            <c:strRef>
              <c:f>'Combined comparison'!$J$31</c:f>
            </c:strRef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EA4335"/>
              </a:solidFill>
              <a:ln cmpd="sng">
                <a:solidFill>
                  <a:srgbClr val="000000"/>
                </a:solidFill>
              </a:ln>
            </c:spPr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'Combined comparison'!$K$29:$Q$29</c:f>
            </c:strRef>
          </c:cat>
          <c:val>
            <c:numRef>
              <c:f>'Combined comparison'!$K$31:$Q$31</c:f>
              <c:numCache/>
            </c:numRef>
          </c:val>
        </c:ser>
        <c:ser>
          <c:idx val="2"/>
          <c:order val="2"/>
          <c:tx>
            <c:strRef>
              <c:f>'Combined comparison'!$J$32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Pt>
            <c:idx val="1"/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'Combined comparison'!$K$29:$Q$29</c:f>
            </c:strRef>
          </c:cat>
          <c:val>
            <c:numRef>
              <c:f>'Combined comparison'!$K$32:$Q$32</c:f>
              <c:numCache/>
            </c:numRef>
          </c:val>
        </c:ser>
        <c:axId val="431435457"/>
        <c:axId val="1520493453"/>
      </c:barChart>
      <c:catAx>
        <c:axId val="431435457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20493453"/>
      </c:catAx>
      <c:valAx>
        <c:axId val="152049345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31435457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"/>
            </a:defRPr>
          </a:pPr>
        </a:p>
      </c:txPr>
    </c:legend>
    <c:plotVisOnly val="1"/>
  </c:chart>
</c:chartSpace>
</file>

<file path=xl/charts/chart1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Average runs between the three setups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'Combined comparison'!$J$51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'Combined comparison'!$K$50:$T$50</c:f>
            </c:strRef>
          </c:cat>
          <c:val>
            <c:numRef>
              <c:f>'Combined comparison'!$K$51:$T$51</c:f>
              <c:numCache/>
            </c:numRef>
          </c:val>
        </c:ser>
        <c:ser>
          <c:idx val="1"/>
          <c:order val="1"/>
          <c:tx>
            <c:strRef>
              <c:f>'Combined comparison'!$J$52</c:f>
            </c:strRef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'Combined comparison'!$K$50:$T$50</c:f>
            </c:strRef>
          </c:cat>
          <c:val>
            <c:numRef>
              <c:f>'Combined comparison'!$K$52:$T$52</c:f>
              <c:numCache/>
            </c:numRef>
          </c:val>
        </c:ser>
        <c:ser>
          <c:idx val="2"/>
          <c:order val="2"/>
          <c:tx>
            <c:strRef>
              <c:f>'Combined comparison'!$J$53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'Combined comparison'!$K$50:$T$50</c:f>
            </c:strRef>
          </c:cat>
          <c:val>
            <c:numRef>
              <c:f>'Combined comparison'!$K$53:$T$53</c:f>
              <c:numCache/>
            </c:numRef>
          </c:val>
        </c:ser>
        <c:axId val="1843298253"/>
        <c:axId val="1317965732"/>
      </c:barChart>
      <c:catAx>
        <c:axId val="1843298253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Type/Hashes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17965732"/>
      </c:catAx>
      <c:valAx>
        <c:axId val="1317965732"/>
        <c:scaling>
          <c:orientation val="minMax"/>
          <c:min val="150000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43298253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H/s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'without GUI analysis'!$M$25</c:f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'without GUI analysis'!$L$26:$L$35</c:f>
            </c:strRef>
          </c:cat>
          <c:val>
            <c:numRef>
              <c:f>'without GUI analysis'!$M$26:$M$35</c:f>
              <c:numCache/>
            </c:numRef>
          </c:val>
          <c:smooth val="0"/>
        </c:ser>
        <c:ser>
          <c:idx val="1"/>
          <c:order val="1"/>
          <c:tx>
            <c:strRef>
              <c:f>'without GUI analysis'!$N$25</c:f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'without GUI analysis'!$L$26:$L$35</c:f>
            </c:strRef>
          </c:cat>
          <c:val>
            <c:numRef>
              <c:f>'without GUI analysis'!$N$26:$N$35</c:f>
              <c:numCache/>
            </c:numRef>
          </c:val>
          <c:smooth val="0"/>
        </c:ser>
        <c:ser>
          <c:idx val="2"/>
          <c:order val="2"/>
          <c:tx>
            <c:strRef>
              <c:f>'without GUI analysis'!$O$25</c:f>
            </c:strRef>
          </c:tx>
          <c:spPr>
            <a:ln cmpd="sng">
              <a:solidFill>
                <a:srgbClr val="A5A5A5"/>
              </a:solidFill>
            </a:ln>
          </c:spPr>
          <c:marker>
            <c:symbol val="none"/>
          </c:marker>
          <c:cat>
            <c:strRef>
              <c:f>'without GUI analysis'!$L$26:$L$35</c:f>
            </c:strRef>
          </c:cat>
          <c:val>
            <c:numRef>
              <c:f>'without GUI analysis'!$O$26:$O$35</c:f>
              <c:numCache/>
            </c:numRef>
          </c:val>
          <c:smooth val="0"/>
        </c:ser>
        <c:ser>
          <c:idx val="3"/>
          <c:order val="3"/>
          <c:tx>
            <c:strRef>
              <c:f>'without GUI analysis'!$P$25</c:f>
            </c:strRef>
          </c:tx>
          <c:spPr>
            <a:ln cmpd="sng">
              <a:solidFill>
                <a:srgbClr val="FFC000"/>
              </a:solidFill>
            </a:ln>
          </c:spPr>
          <c:marker>
            <c:symbol val="none"/>
          </c:marker>
          <c:cat>
            <c:strRef>
              <c:f>'without GUI analysis'!$L$26:$L$35</c:f>
            </c:strRef>
          </c:cat>
          <c:val>
            <c:numRef>
              <c:f>'without GUI analysis'!$P$26:$P$35</c:f>
              <c:numCache/>
            </c:numRef>
          </c:val>
          <c:smooth val="0"/>
        </c:ser>
        <c:axId val="346040892"/>
        <c:axId val="127286647"/>
      </c:lineChart>
      <c:catAx>
        <c:axId val="3460408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Run/Hash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7286647"/>
      </c:catAx>
      <c:valAx>
        <c:axId val="12728664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4604089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Average runs between the three setups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'Combined comparison'!$J$74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'Combined comparison'!$K$73:$M$73</c:f>
            </c:strRef>
          </c:cat>
          <c:val>
            <c:numRef>
              <c:f>'Combined comparison'!$K$74:$M$74</c:f>
              <c:numCache/>
            </c:numRef>
          </c:val>
        </c:ser>
        <c:ser>
          <c:idx val="1"/>
          <c:order val="1"/>
          <c:tx>
            <c:strRef>
              <c:f>'Combined comparison'!$J$75</c:f>
            </c:strRef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cat>
            <c:strRef>
              <c:f>'Combined comparison'!$K$73:$M$73</c:f>
            </c:strRef>
          </c:cat>
          <c:val>
            <c:numRef>
              <c:f>'Combined comparison'!$K$75:$M$75</c:f>
              <c:numCache/>
            </c:numRef>
          </c:val>
        </c:ser>
        <c:ser>
          <c:idx val="2"/>
          <c:order val="2"/>
          <c:tx>
            <c:strRef>
              <c:f>'Combined comparison'!$J$76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'Combined comparison'!$K$73:$M$73</c:f>
            </c:strRef>
          </c:cat>
          <c:val>
            <c:numRef>
              <c:f>'Combined comparison'!$K$76:$M$76</c:f>
              <c:numCache/>
            </c:numRef>
          </c:val>
        </c:ser>
        <c:axId val="1083483508"/>
        <c:axId val="1002974897"/>
      </c:barChart>
      <c:catAx>
        <c:axId val="1083483508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02974897"/>
      </c:catAx>
      <c:valAx>
        <c:axId val="1002974897"/>
        <c:scaling>
          <c:orientation val="minMax"/>
          <c:min val="40000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83483508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Average runs between the three setups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'Combined comparison'!$J$39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'Combined comparison'!$K$38:$L$38</c:f>
            </c:strRef>
          </c:cat>
          <c:val>
            <c:numRef>
              <c:f>'Combined comparison'!$K$39:$L$39</c:f>
              <c:numCache/>
            </c:numRef>
          </c:val>
        </c:ser>
        <c:ser>
          <c:idx val="1"/>
          <c:order val="1"/>
          <c:tx>
            <c:strRef>
              <c:f>'Combined comparison'!$J$40</c:f>
            </c:strRef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'Combined comparison'!$K$38:$L$38</c:f>
            </c:strRef>
          </c:cat>
          <c:val>
            <c:numRef>
              <c:f>'Combined comparison'!$K$40:$L$40</c:f>
              <c:numCache/>
            </c:numRef>
          </c:val>
        </c:ser>
        <c:ser>
          <c:idx val="2"/>
          <c:order val="2"/>
          <c:tx>
            <c:strRef>
              <c:f>'Combined comparison'!$J$41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'Combined comparison'!$K$38:$L$38</c:f>
            </c:strRef>
          </c:cat>
          <c:val>
            <c:numRef>
              <c:f>'Combined comparison'!$K$41:$L$41</c:f>
              <c:numCache/>
            </c:numRef>
          </c:val>
        </c:ser>
        <c:axId val="138819250"/>
        <c:axId val="330779092"/>
      </c:barChart>
      <c:catAx>
        <c:axId val="138819250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30779092"/>
      </c:catAx>
      <c:valAx>
        <c:axId val="330779092"/>
        <c:scaling>
          <c:orientation val="minMax"/>
          <c:min val="1.6E9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8819250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Average runs between the three setups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'Combined comparison'!$J$61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'Combined comparison'!$K$60:$O$60</c:f>
            </c:strRef>
          </c:cat>
          <c:val>
            <c:numRef>
              <c:f>'Combined comparison'!$K$61:$O$61</c:f>
              <c:numCache/>
            </c:numRef>
          </c:val>
        </c:ser>
        <c:ser>
          <c:idx val="1"/>
          <c:order val="1"/>
          <c:tx>
            <c:strRef>
              <c:f>'Combined comparison'!$J$62</c:f>
            </c:strRef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'Combined comparison'!$K$60:$O$60</c:f>
            </c:strRef>
          </c:cat>
          <c:val>
            <c:numRef>
              <c:f>'Combined comparison'!$K$62:$O$62</c:f>
              <c:numCache/>
            </c:numRef>
          </c:val>
        </c:ser>
        <c:ser>
          <c:idx val="2"/>
          <c:order val="2"/>
          <c:tx>
            <c:strRef>
              <c:f>'Combined comparison'!$J$63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'Combined comparison'!$K$60:$O$60</c:f>
            </c:strRef>
          </c:cat>
          <c:val>
            <c:numRef>
              <c:f>'Combined comparison'!$K$63:$O$63</c:f>
              <c:numCache/>
            </c:numRef>
          </c:val>
        </c:ser>
        <c:ser>
          <c:idx val="3"/>
          <c:order val="3"/>
          <c:tx>
            <c:strRef>
              <c:f>'Combined comparison'!$J$64</c:f>
            </c:strRef>
          </c:tx>
          <c:cat>
            <c:strRef>
              <c:f>'Combined comparison'!$K$60:$O$60</c:f>
            </c:strRef>
          </c:cat>
          <c:val>
            <c:numRef>
              <c:f>'Combined comparison'!$K$64:$O$64</c:f>
              <c:numCache/>
            </c:numRef>
          </c:val>
        </c:ser>
        <c:axId val="260536749"/>
        <c:axId val="785982022"/>
      </c:barChart>
      <c:catAx>
        <c:axId val="260536749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Type of Hash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85982022"/>
      </c:catAx>
      <c:valAx>
        <c:axId val="785982022"/>
        <c:scaling>
          <c:orientation val="minMax"/>
          <c:min val="200000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Hashes per second (H/s)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60536749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200">
                <a:solidFill>
                  <a:srgbClr val="757575"/>
                </a:solidFill>
                <a:latin typeface="+mn-lt"/>
              </a:defRPr>
            </a:pPr>
            <a:r>
              <a:rPr b="0" sz="1200">
                <a:solidFill>
                  <a:srgbClr val="757575"/>
                </a:solidFill>
                <a:latin typeface="+mn-lt"/>
              </a:rPr>
              <a:t>Percentage Gain compared to Baseline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'Range of difference'!$A$1</c:f>
            </c:strRef>
          </c:tx>
          <c:spPr>
            <a:ln>
              <a:noFill/>
            </a:ln>
          </c:spPr>
          <c:marker>
            <c:symbol val="circle"/>
            <c:size val="2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dPt>
            <c:idx val="3"/>
            <c:marker>
              <c:symbol val="none"/>
            </c:marker>
          </c:dPt>
          <c:dPt>
            <c:idx val="13"/>
            <c:marker>
              <c:symbol val="none"/>
            </c:marker>
          </c:dPt>
          <c:dPt>
            <c:idx val="21"/>
            <c:marker>
              <c:symbol val="none"/>
            </c:marker>
          </c:dPt>
          <c:dPt>
            <c:idx val="25"/>
            <c:marker>
              <c:symbol val="none"/>
            </c:marker>
          </c:dPt>
          <c:trendline>
            <c:name>Trendline for Switch</c:name>
            <c:spPr>
              <a:ln w="19050">
                <a:solidFill>
                  <a:srgbClr val="000000"/>
                </a:solidFill>
              </a:ln>
            </c:spPr>
            <c:trendlineType val="exp"/>
            <c:dispRSqr val="0"/>
            <c:dispEq val="0"/>
          </c:trendline>
          <c:yVal>
            <c:numRef>
              <c:f>('Range of difference'!$A$2:$A$26,'Range of difference'!$E$1:$E$26,'Range of difference'!$G$1:$G$26)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7288461"/>
        <c:axId val="2069644781"/>
      </c:scatterChart>
      <c:valAx>
        <c:axId val="64728846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8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800">
                    <a:solidFill>
                      <a:srgbClr val="000000"/>
                    </a:solidFill>
                    <a:latin typeface="+mn-lt"/>
                  </a:rPr>
                  <a:t>Hash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 sz="600">
                <a:solidFill>
                  <a:srgbClr val="000000"/>
                </a:solidFill>
                <a:latin typeface="Arial"/>
              </a:defRPr>
            </a:pPr>
          </a:p>
        </c:txPr>
        <c:crossAx val="2069644781"/>
      </c:valAx>
      <c:valAx>
        <c:axId val="2069644781"/>
        <c:scaling>
          <c:orientation val="minMax"/>
          <c:max val="0.08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8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800">
                    <a:solidFill>
                      <a:srgbClr val="000000"/>
                    </a:solidFill>
                    <a:latin typeface="+mn-lt"/>
                  </a:rPr>
                  <a:t>% gained</a:t>
                </a:r>
              </a:p>
            </c:rich>
          </c:tx>
          <c:overlay val="0"/>
        </c:title>
        <c:numFmt formatCode="0.00%" sourceLinked="0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 i="0" sz="600">
                <a:solidFill>
                  <a:srgbClr val="000000"/>
                </a:solidFill>
                <a:latin typeface="+mn-lt"/>
              </a:defRPr>
            </a:pPr>
          </a:p>
        </c:txPr>
        <c:crossAx val="647288461"/>
        <c:majorUnit val="0.02"/>
        <c:minorUnit val="0.005"/>
      </c:valAx>
    </c:plotArea>
    <c:legend>
      <c:legendPos val="r"/>
      <c:overlay val="0"/>
      <c:txPr>
        <a:bodyPr/>
        <a:lstStyle/>
        <a:p>
          <a:pPr lvl="0">
            <a:defRPr b="0" sz="8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200">
                <a:solidFill>
                  <a:srgbClr val="757575"/>
                </a:solidFill>
                <a:latin typeface="+mn-lt"/>
              </a:defRPr>
            </a:pPr>
            <a:r>
              <a:rPr b="0" sz="1200">
                <a:solidFill>
                  <a:srgbClr val="757575"/>
                </a:solidFill>
                <a:latin typeface="+mn-lt"/>
              </a:rPr>
              <a:t>Percentage Gain compared to Baseline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strRef>
              <c:f>'Range of difference'!$C$1</c:f>
            </c:strRef>
          </c:tx>
          <c:spPr>
            <a:ln>
              <a:noFill/>
            </a:ln>
          </c:spPr>
          <c:marker>
            <c:symbol val="circle"/>
            <c:size val="2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dPt>
            <c:idx val="3"/>
            <c:marker>
              <c:symbol val="none"/>
            </c:marker>
          </c:dPt>
          <c:dPt>
            <c:idx val="25"/>
            <c:marker>
              <c:symbol val="none"/>
            </c:marker>
          </c:dPt>
          <c:trendline>
            <c:name>Trendline for Baseline</c:name>
            <c:spPr>
              <a:ln w="19050">
                <a:solidFill>
                  <a:srgbClr val="000000"/>
                </a:solidFill>
              </a:ln>
            </c:spPr>
            <c:trendlineType val="exp"/>
            <c:dispRSqr val="0"/>
            <c:dispEq val="0"/>
          </c:trendline>
          <c:xVal>
            <c:numRef>
              <c:f>'Range of difference'!$A$2:$A$26</c:f>
            </c:numRef>
          </c:xVal>
          <c:yVal>
            <c:numRef>
              <c:f>'Range of difference'!$C$2:$C$26</c:f>
              <c:numCache/>
            </c:numRef>
          </c:yVal>
        </c:ser>
        <c:ser>
          <c:idx val="1"/>
          <c:order val="1"/>
          <c:tx>
            <c:strRef>
              <c:f>'Range of difference'!$I$1</c:f>
            </c:strRef>
          </c:tx>
          <c:spPr>
            <a:ln>
              <a:noFill/>
            </a:ln>
          </c:spPr>
          <c:marker>
            <c:symbol val="circle"/>
            <c:size val="2"/>
            <c:spPr>
              <a:solidFill>
                <a:srgbClr val="666666"/>
              </a:solidFill>
              <a:ln cmpd="sng">
                <a:solidFill>
                  <a:srgbClr val="666666"/>
                </a:solidFill>
              </a:ln>
            </c:spPr>
          </c:marker>
          <c:dPt>
            <c:idx val="24"/>
            <c:marker>
              <c:symbol val="none"/>
            </c:marker>
          </c:dPt>
          <c:trendline>
            <c:name>Trendline for Max Fan</c:name>
            <c:spPr>
              <a:ln w="19050">
                <a:solidFill>
                  <a:srgbClr val="000000"/>
                </a:solidFill>
              </a:ln>
            </c:spPr>
            <c:trendlineType val="exp"/>
            <c:dispRSqr val="0"/>
            <c:dispEq val="0"/>
          </c:trendline>
          <c:xVal>
            <c:numRef>
              <c:f>'Range of difference'!$A$2:$A$26</c:f>
            </c:numRef>
          </c:xVal>
          <c:yVal>
            <c:numRef>
              <c:f>'Range of difference'!$I$2:$I$26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0517031"/>
        <c:axId val="200165529"/>
      </c:scatterChart>
      <c:valAx>
        <c:axId val="69051703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8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800">
                    <a:solidFill>
                      <a:srgbClr val="000000"/>
                    </a:solidFill>
                    <a:latin typeface="+mn-lt"/>
                  </a:rPr>
                  <a:t>Hash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 sz="600">
                <a:solidFill>
                  <a:srgbClr val="000000"/>
                </a:solidFill>
                <a:latin typeface="Arial"/>
              </a:defRPr>
            </a:pPr>
          </a:p>
        </c:txPr>
        <c:crossAx val="200165529"/>
      </c:valAx>
      <c:valAx>
        <c:axId val="200165529"/>
        <c:scaling>
          <c:orientation val="minMax"/>
          <c:max val="0.1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8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800">
                    <a:solidFill>
                      <a:srgbClr val="000000"/>
                    </a:solidFill>
                    <a:latin typeface="+mn-lt"/>
                  </a:rPr>
                  <a:t>% gained</a:t>
                </a:r>
              </a:p>
            </c:rich>
          </c:tx>
          <c:overlay val="0"/>
        </c:title>
        <c:numFmt formatCode="0.00%" sourceLinked="0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 i="0" sz="600">
                <a:solidFill>
                  <a:srgbClr val="000000"/>
                </a:solidFill>
                <a:latin typeface="+mn-lt"/>
              </a:defRPr>
            </a:pPr>
          </a:p>
        </c:txPr>
        <c:crossAx val="690517031"/>
        <c:majorUnit val="0.01"/>
        <c:minorUnit val="0.005"/>
      </c:valAx>
    </c:plotArea>
    <c:legend>
      <c:legendPos val="r"/>
      <c:overlay val="0"/>
      <c:txPr>
        <a:bodyPr/>
        <a:lstStyle/>
        <a:p>
          <a:pPr lvl="0">
            <a:defRPr b="0" sz="8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200">
                <a:solidFill>
                  <a:srgbClr val="757575"/>
                </a:solidFill>
                <a:latin typeface="+mn-lt"/>
              </a:defRPr>
            </a:pPr>
            <a:r>
              <a:rPr b="0" sz="1200">
                <a:solidFill>
                  <a:srgbClr val="757575"/>
                </a:solidFill>
                <a:latin typeface="+mn-lt"/>
              </a:rPr>
              <a:t>Percentage Gain compared to Baseline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strRef>
              <c:f>'Range of difference'!$C$1</c:f>
            </c:strRef>
          </c:tx>
          <c:spPr>
            <a:ln>
              <a:noFill/>
            </a:ln>
          </c:spPr>
          <c:marker>
            <c:symbol val="circle"/>
            <c:size val="2"/>
            <c:spPr>
              <a:solidFill>
                <a:srgbClr val="4A86E8"/>
              </a:solidFill>
              <a:ln cmpd="sng">
                <a:solidFill>
                  <a:srgbClr val="4A86E8"/>
                </a:solidFill>
              </a:ln>
            </c:spPr>
          </c:marker>
          <c:dPt>
            <c:idx val="3"/>
            <c:marker>
              <c:symbol val="none"/>
            </c:marker>
          </c:dPt>
          <c:dPt>
            <c:idx val="25"/>
            <c:marker>
              <c:symbol val="none"/>
            </c:marker>
          </c:dPt>
          <c:trendline>
            <c:name>Trendline for Baseline</c:name>
            <c:spPr>
              <a:ln w="19050">
                <a:solidFill>
                  <a:srgbClr val="000000"/>
                </a:solidFill>
              </a:ln>
            </c:spPr>
            <c:trendlineType val="exp"/>
            <c:dispRSqr val="0"/>
            <c:dispEq val="0"/>
          </c:trendline>
          <c:xVal>
            <c:numRef>
              <c:f>'Range of difference'!$A$2:$A$26</c:f>
            </c:numRef>
          </c:xVal>
          <c:yVal>
            <c:numRef>
              <c:f>'Range of difference'!$C$2:$C$26</c:f>
              <c:numCache/>
            </c:numRef>
          </c:yVal>
        </c:ser>
        <c:ser>
          <c:idx val="1"/>
          <c:order val="1"/>
          <c:tx>
            <c:strRef>
              <c:f>'Range of difference'!$I$1</c:f>
            </c:strRef>
          </c:tx>
          <c:spPr>
            <a:ln>
              <a:noFill/>
            </a:ln>
          </c:spPr>
          <c:marker>
            <c:symbol val="circle"/>
            <c:size val="2"/>
            <c:spPr>
              <a:solidFill>
                <a:srgbClr val="6AA84F"/>
              </a:solidFill>
              <a:ln cmpd="sng">
                <a:solidFill>
                  <a:srgbClr val="6AA84F"/>
                </a:solidFill>
              </a:ln>
            </c:spPr>
          </c:marker>
          <c:dPt>
            <c:idx val="24"/>
            <c:marker>
              <c:symbol val="none"/>
            </c:marker>
          </c:dPt>
          <c:trendline>
            <c:name>Trendline for Max Fan</c:name>
            <c:spPr>
              <a:ln w="19050">
                <a:solidFill>
                  <a:srgbClr val="000000"/>
                </a:solidFill>
              </a:ln>
            </c:spPr>
            <c:trendlineType val="exp"/>
            <c:dispRSqr val="0"/>
            <c:dispEq val="0"/>
          </c:trendline>
          <c:xVal>
            <c:numRef>
              <c:f>'Range of difference'!$A$2:$A$26</c:f>
            </c:numRef>
          </c:xVal>
          <c:yVal>
            <c:numRef>
              <c:f>'Range of difference'!$I$2:$I$26</c:f>
              <c:numCache/>
            </c:numRef>
          </c:yVal>
        </c:ser>
        <c:ser>
          <c:idx val="2"/>
          <c:order val="2"/>
          <c:tx>
            <c:strRef>
              <c:f>'Range of difference'!$E$1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E06666"/>
              </a:solidFill>
              <a:ln cmpd="sng">
                <a:solidFill>
                  <a:srgbClr val="E06666"/>
                </a:solidFill>
              </a:ln>
            </c:spPr>
          </c:marker>
          <c:dPt>
            <c:idx val="23"/>
            <c:marker>
              <c:symbol val="none"/>
            </c:marker>
          </c:dPt>
          <c:trendline>
            <c:name>Trendline for Riser</c:name>
            <c:spPr>
              <a:ln w="19050">
                <a:solidFill>
                  <a:srgbClr val="000000"/>
                </a:solidFill>
              </a:ln>
            </c:spPr>
            <c:trendlineType val="exp"/>
            <c:dispRSqr val="0"/>
            <c:dispEq val="0"/>
          </c:trendline>
          <c:xVal>
            <c:numRef>
              <c:f>'Range of difference'!$A$2:$A$26</c:f>
            </c:numRef>
          </c:xVal>
          <c:yVal>
            <c:numRef>
              <c:f>'Range of difference'!$E$2:$E$26</c:f>
              <c:numCache/>
            </c:numRef>
          </c:yVal>
        </c:ser>
        <c:ser>
          <c:idx val="3"/>
          <c:order val="3"/>
          <c:tx>
            <c:strRef>
              <c:f>'Range of difference'!$G$1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0"/>
            <c:dispEq val="0"/>
          </c:trendline>
          <c:xVal>
            <c:numRef>
              <c:f>'Range of difference'!$A$2:$A$26</c:f>
            </c:numRef>
          </c:xVal>
          <c:yVal>
            <c:numRef>
              <c:f>'Range of difference'!$G$2:$G$26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4973504"/>
        <c:axId val="949910988"/>
      </c:scatterChart>
      <c:valAx>
        <c:axId val="195497350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8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800">
                    <a:solidFill>
                      <a:srgbClr val="000000"/>
                    </a:solidFill>
                    <a:latin typeface="+mn-lt"/>
                  </a:rPr>
                  <a:t>Hash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 sz="600">
                <a:solidFill>
                  <a:srgbClr val="000000"/>
                </a:solidFill>
                <a:latin typeface="Arial"/>
              </a:defRPr>
            </a:pPr>
          </a:p>
        </c:txPr>
        <c:crossAx val="949910988"/>
      </c:valAx>
      <c:valAx>
        <c:axId val="949910988"/>
        <c:scaling>
          <c:orientation val="minMax"/>
          <c:max val="0.11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8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800">
                    <a:solidFill>
                      <a:srgbClr val="000000"/>
                    </a:solidFill>
                    <a:latin typeface="+mn-lt"/>
                  </a:rPr>
                  <a:t>% gained</a:t>
                </a:r>
              </a:p>
            </c:rich>
          </c:tx>
          <c:overlay val="0"/>
        </c:title>
        <c:numFmt formatCode="0.00%" sourceLinked="0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 i="0" sz="600">
                <a:solidFill>
                  <a:srgbClr val="000000"/>
                </a:solidFill>
                <a:latin typeface="+mn-lt"/>
              </a:defRPr>
            </a:pPr>
          </a:p>
        </c:txPr>
        <c:crossAx val="1954973504"/>
        <c:majorUnit val="0.01"/>
        <c:minorUnit val="0.005"/>
      </c:valAx>
    </c:plotArea>
    <c:legend>
      <c:legendPos val="r"/>
      <c:overlay val="0"/>
      <c:txPr>
        <a:bodyPr/>
        <a:lstStyle/>
        <a:p>
          <a:pPr lvl="0">
            <a:defRPr b="0" sz="8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Percent gain from baseline</a:t>
            </a:r>
          </a:p>
        </c:rich>
      </c:tx>
      <c:layout>
        <c:manualLayout>
          <c:xMode val="edge"/>
          <c:yMode val="edge"/>
          <c:x val="0.0245697896749522"/>
          <c:y val="0.05"/>
        </c:manualLayout>
      </c:layout>
      <c:overlay val="0"/>
    </c:title>
    <c:plotArea>
      <c:layout/>
      <c:scatterChart>
        <c:scatterStyle val="lineMarker"/>
        <c:ser>
          <c:idx val="0"/>
          <c:order val="0"/>
          <c:tx>
            <c:strRef>
              <c:f>'Range of difference'!$I$1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'Range of difference'!$A$2:$A$26</c:f>
            </c:numRef>
          </c:xVal>
          <c:yVal>
            <c:numRef>
              <c:f>'Range of difference'!$I$2:$I$26</c:f>
              <c:numCache/>
            </c:numRef>
          </c:yVal>
        </c:ser>
        <c:ser>
          <c:idx val="1"/>
          <c:order val="1"/>
          <c:tx>
            <c:strRef>
              <c:f>'Range of difference'!$G$1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'Range of difference'!$A$2:$A$26</c:f>
            </c:numRef>
          </c:xVal>
          <c:yVal>
            <c:numRef>
              <c:f>'Range of difference'!$G$2:$G$26</c:f>
              <c:numCache/>
            </c:numRef>
          </c:yVal>
        </c:ser>
        <c:ser>
          <c:idx val="2"/>
          <c:order val="2"/>
          <c:tx>
            <c:strRef>
              <c:f>'Range of difference'!$E$1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numRef>
              <c:f>'Range of difference'!$A$2:$A$26</c:f>
            </c:numRef>
          </c:xVal>
          <c:yVal>
            <c:numRef>
              <c:f>'Range of difference'!$E$2:$E$26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1464635"/>
        <c:axId val="181638899"/>
      </c:scatterChart>
      <c:valAx>
        <c:axId val="207146463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Hash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1638899"/>
      </c:valAx>
      <c:valAx>
        <c:axId val="18163889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Max Fan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7146463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kH/s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'without GUI analysis'!$M$44</c:f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val>
            <c:numRef>
              <c:f>'without GUI analysis'!$M$45:$M$54</c:f>
              <c:numCache/>
            </c:numRef>
          </c:val>
          <c:smooth val="0"/>
        </c:ser>
        <c:ser>
          <c:idx val="1"/>
          <c:order val="1"/>
          <c:tx>
            <c:strRef>
              <c:f>'without GUI analysis'!$N$44</c:f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val>
            <c:numRef>
              <c:f>'without GUI analysis'!$N$45:$N$54</c:f>
              <c:numCache/>
            </c:numRef>
          </c:val>
          <c:smooth val="0"/>
        </c:ser>
        <c:ser>
          <c:idx val="2"/>
          <c:order val="2"/>
          <c:tx>
            <c:strRef>
              <c:f>'without GUI analysis'!$O$44</c:f>
            </c:strRef>
          </c:tx>
          <c:spPr>
            <a:ln cmpd="sng">
              <a:solidFill>
                <a:srgbClr val="A5A5A5"/>
              </a:solidFill>
            </a:ln>
          </c:spPr>
          <c:marker>
            <c:symbol val="none"/>
          </c:marker>
          <c:val>
            <c:numRef>
              <c:f>'without GUI analysis'!$O$45:$O$54</c:f>
              <c:numCache/>
            </c:numRef>
          </c:val>
          <c:smooth val="0"/>
        </c:ser>
        <c:ser>
          <c:idx val="3"/>
          <c:order val="3"/>
          <c:tx>
            <c:strRef>
              <c:f>'without GUI analysis'!$P$44</c:f>
            </c:strRef>
          </c:tx>
          <c:spPr>
            <a:ln cmpd="sng">
              <a:solidFill>
                <a:srgbClr val="FFC000"/>
              </a:solidFill>
            </a:ln>
          </c:spPr>
          <c:marker>
            <c:symbol val="none"/>
          </c:marker>
          <c:val>
            <c:numRef>
              <c:f>'without GUI analysis'!$P$45:$P$54</c:f>
              <c:numCache/>
            </c:numRef>
          </c:val>
          <c:smooth val="0"/>
        </c:ser>
        <c:ser>
          <c:idx val="4"/>
          <c:order val="4"/>
          <c:tx>
            <c:strRef>
              <c:f>'without GUI analysis'!$Q$44</c:f>
            </c:strRef>
          </c:tx>
          <c:spPr>
            <a:ln cmpd="sng">
              <a:solidFill>
                <a:srgbClr val="5B9BD5"/>
              </a:solidFill>
            </a:ln>
          </c:spPr>
          <c:marker>
            <c:symbol val="none"/>
          </c:marker>
          <c:val>
            <c:numRef>
              <c:f>'without GUI analysis'!$Q$45:$Q$54</c:f>
              <c:numCache/>
            </c:numRef>
          </c:val>
          <c:smooth val="0"/>
        </c:ser>
        <c:ser>
          <c:idx val="5"/>
          <c:order val="5"/>
          <c:tx>
            <c:strRef>
              <c:f>'without GUI analysis'!$R$44</c:f>
            </c:strRef>
          </c:tx>
          <c:spPr>
            <a:ln cmpd="sng">
              <a:solidFill>
                <a:srgbClr val="70AD47"/>
              </a:solidFill>
            </a:ln>
          </c:spPr>
          <c:marker>
            <c:symbol val="none"/>
          </c:marker>
          <c:val>
            <c:numRef>
              <c:f>'without GUI analysis'!$R$45:$R$54</c:f>
              <c:numCache/>
            </c:numRef>
          </c:val>
          <c:smooth val="0"/>
        </c:ser>
        <c:ser>
          <c:idx val="6"/>
          <c:order val="6"/>
          <c:tx>
            <c:strRef>
              <c:f>'without GUI analysis'!$S$44</c:f>
            </c:strRef>
          </c:tx>
          <c:spPr>
            <a:ln cmpd="sng">
              <a:solidFill>
                <a:srgbClr val="7C9CD6"/>
              </a:solidFill>
            </a:ln>
          </c:spPr>
          <c:marker>
            <c:symbol val="none"/>
          </c:marker>
          <c:val>
            <c:numRef>
              <c:f>'without GUI analysis'!$S$45:$S$54</c:f>
              <c:numCache/>
            </c:numRef>
          </c:val>
          <c:smooth val="0"/>
        </c:ser>
        <c:ser>
          <c:idx val="7"/>
          <c:order val="7"/>
          <c:tx>
            <c:strRef>
              <c:f>'without GUI analysis'!$T$44</c:f>
            </c:strRef>
          </c:tx>
          <c:spPr>
            <a:ln cmpd="sng">
              <a:solidFill>
                <a:srgbClr val="F2A46F"/>
              </a:solidFill>
            </a:ln>
          </c:spPr>
          <c:marker>
            <c:symbol val="none"/>
          </c:marker>
          <c:val>
            <c:numRef>
              <c:f>'without GUI analysis'!$T$45:$T$54</c:f>
              <c:numCache/>
            </c:numRef>
          </c:val>
          <c:smooth val="0"/>
        </c:ser>
        <c:ser>
          <c:idx val="8"/>
          <c:order val="8"/>
          <c:tx>
            <c:strRef>
              <c:f>'without GUI analysis'!$U$44</c:f>
            </c:strRef>
          </c:tx>
          <c:spPr>
            <a:ln cmpd="sng">
              <a:solidFill>
                <a:srgbClr val="C0C0C0"/>
              </a:solidFill>
            </a:ln>
          </c:spPr>
          <c:marker>
            <c:symbol val="none"/>
          </c:marker>
          <c:val>
            <c:numRef>
              <c:f>'without GUI analysis'!$U$45:$U$54</c:f>
              <c:numCache/>
            </c:numRef>
          </c:val>
          <c:smooth val="0"/>
        </c:ser>
        <c:ser>
          <c:idx val="9"/>
          <c:order val="9"/>
          <c:tx>
            <c:strRef>
              <c:f>'without GUI analysis'!$V$44</c:f>
            </c:strRef>
          </c:tx>
          <c:spPr>
            <a:ln cmpd="sng">
              <a:solidFill>
                <a:srgbClr val="FFD34D"/>
              </a:solidFill>
            </a:ln>
          </c:spPr>
          <c:marker>
            <c:symbol val="none"/>
          </c:marker>
          <c:val>
            <c:numRef>
              <c:f>'without GUI analysis'!$V$45:$V$54</c:f>
              <c:numCache/>
            </c:numRef>
          </c:val>
          <c:smooth val="0"/>
        </c:ser>
        <c:axId val="640110758"/>
        <c:axId val="1743412156"/>
      </c:lineChart>
      <c:catAx>
        <c:axId val="64011075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43412156"/>
      </c:catAx>
      <c:valAx>
        <c:axId val="17434121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Run/Hash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4011075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Kerberos 5  TGS-REP etype 23 vs. Run/Hash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'without GUI analysis'!$M$63</c:f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'without GUI analysis'!$L$64:$L$73</c:f>
            </c:strRef>
          </c:cat>
          <c:val>
            <c:numRef>
              <c:f>'without GUI analysis'!$M$64:$M$73</c:f>
              <c:numCache/>
            </c:numRef>
          </c:val>
          <c:smooth val="0"/>
        </c:ser>
        <c:ser>
          <c:idx val="1"/>
          <c:order val="1"/>
          <c:tx>
            <c:strRef>
              <c:f>'without GUI analysis'!$N$63</c:f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'without GUI analysis'!$L$64:$L$73</c:f>
            </c:strRef>
          </c:cat>
          <c:val>
            <c:numRef>
              <c:f>'without GUI analysis'!$N$64:$N$73</c:f>
              <c:numCache/>
            </c:numRef>
          </c:val>
          <c:smooth val="0"/>
        </c:ser>
        <c:ser>
          <c:idx val="2"/>
          <c:order val="2"/>
          <c:tx>
            <c:strRef>
              <c:f>'without GUI analysis'!$O$63</c:f>
            </c:strRef>
          </c:tx>
          <c:spPr>
            <a:ln cmpd="sng">
              <a:solidFill>
                <a:srgbClr val="A5A5A5"/>
              </a:solidFill>
            </a:ln>
          </c:spPr>
          <c:marker>
            <c:symbol val="none"/>
          </c:marker>
          <c:cat>
            <c:strRef>
              <c:f>'without GUI analysis'!$L$64:$L$73</c:f>
            </c:strRef>
          </c:cat>
          <c:val>
            <c:numRef>
              <c:f>'without GUI analysis'!$O$64:$O$73</c:f>
              <c:numCache/>
            </c:numRef>
          </c:val>
          <c:smooth val="0"/>
        </c:ser>
        <c:ser>
          <c:idx val="3"/>
          <c:order val="3"/>
          <c:tx>
            <c:strRef>
              <c:f>'without GUI analysis'!$P$63</c:f>
            </c:strRef>
          </c:tx>
          <c:spPr>
            <a:ln cmpd="sng">
              <a:solidFill>
                <a:srgbClr val="FFC000"/>
              </a:solidFill>
            </a:ln>
          </c:spPr>
          <c:marker>
            <c:symbol val="none"/>
          </c:marker>
          <c:cat>
            <c:strRef>
              <c:f>'without GUI analysis'!$L$64:$L$73</c:f>
            </c:strRef>
          </c:cat>
          <c:val>
            <c:numRef>
              <c:f>'without GUI analysis'!$P$64:$P$73</c:f>
              <c:numCache/>
            </c:numRef>
          </c:val>
          <c:smooth val="0"/>
        </c:ser>
        <c:ser>
          <c:idx val="4"/>
          <c:order val="4"/>
          <c:tx>
            <c:strRef>
              <c:f>'without GUI analysis'!$Q$63</c:f>
            </c:strRef>
          </c:tx>
          <c:spPr>
            <a:ln cmpd="sng">
              <a:solidFill>
                <a:srgbClr val="5B9BD5"/>
              </a:solidFill>
            </a:ln>
          </c:spPr>
          <c:marker>
            <c:symbol val="none"/>
          </c:marker>
          <c:cat>
            <c:strRef>
              <c:f>'without GUI analysis'!$L$64:$L$73</c:f>
            </c:strRef>
          </c:cat>
          <c:val>
            <c:numRef>
              <c:f>'without GUI analysis'!$Q$64:$Q$73</c:f>
              <c:numCache/>
            </c:numRef>
          </c:val>
          <c:smooth val="0"/>
        </c:ser>
        <c:ser>
          <c:idx val="5"/>
          <c:order val="5"/>
          <c:tx>
            <c:strRef>
              <c:f>'without GUI analysis'!$R$63</c:f>
            </c:strRef>
          </c:tx>
          <c:spPr>
            <a:ln cmpd="sng">
              <a:solidFill>
                <a:srgbClr val="70AD47"/>
              </a:solidFill>
            </a:ln>
          </c:spPr>
          <c:marker>
            <c:symbol val="none"/>
          </c:marker>
          <c:cat>
            <c:strRef>
              <c:f>'without GUI analysis'!$L$64:$L$73</c:f>
            </c:strRef>
          </c:cat>
          <c:val>
            <c:numRef>
              <c:f>'without GUI analysis'!$R$64:$R$73</c:f>
              <c:numCache/>
            </c:numRef>
          </c:val>
          <c:smooth val="0"/>
        </c:ser>
        <c:ser>
          <c:idx val="6"/>
          <c:order val="6"/>
          <c:tx>
            <c:strRef>
              <c:f>'without GUI analysis'!$S$63</c:f>
            </c:strRef>
          </c:tx>
          <c:spPr>
            <a:ln cmpd="sng">
              <a:solidFill>
                <a:srgbClr val="7C9CD6"/>
              </a:solidFill>
            </a:ln>
          </c:spPr>
          <c:marker>
            <c:symbol val="none"/>
          </c:marker>
          <c:cat>
            <c:strRef>
              <c:f>'without GUI analysis'!$L$64:$L$73</c:f>
            </c:strRef>
          </c:cat>
          <c:val>
            <c:numRef>
              <c:f>'without GUI analysis'!$S$64:$S$73</c:f>
              <c:numCache/>
            </c:numRef>
          </c:val>
          <c:smooth val="0"/>
        </c:ser>
        <c:axId val="1329206508"/>
        <c:axId val="243066158"/>
      </c:lineChart>
      <c:catAx>
        <c:axId val="13292065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Run/Hash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43066158"/>
      </c:catAx>
      <c:valAx>
        <c:axId val="24306615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Kerberos 5  TGS-REP etype 23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2920650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Hashrate across 10 iterations</a:t>
            </a:r>
          </a:p>
        </c:rich>
      </c:tx>
      <c:layout>
        <c:manualLayout>
          <c:xMode val="edge"/>
          <c:yMode val="edge"/>
          <c:x val="0.032857142857142856"/>
          <c:y val="0.052695417789757414"/>
        </c:manualLayout>
      </c:layout>
      <c:overlay val="0"/>
    </c:title>
    <c:plotArea>
      <c:layout/>
      <c:lineChart>
        <c:ser>
          <c:idx val="0"/>
          <c:order val="0"/>
          <c:tx>
            <c:strRef>
              <c:f>'PCIe Analysis'!$M$2</c:f>
            </c:strRef>
          </c:tx>
          <c:spPr>
            <a:ln cmpd="sng">
              <a:solidFill>
                <a:srgbClr val="4472C4"/>
              </a:solidFill>
              <a:prstDash val="solid"/>
            </a:ln>
          </c:spPr>
          <c:marker>
            <c:symbol val="none"/>
          </c:marker>
          <c:cat>
            <c:strRef>
              <c:f>'PCIe Analysis'!$L$3:$L$14</c:f>
            </c:strRef>
          </c:cat>
          <c:val>
            <c:numRef>
              <c:f>'PCIe Analysis'!$M$3:$M$14</c:f>
              <c:numCache/>
            </c:numRef>
          </c:val>
          <c:smooth val="0"/>
        </c:ser>
        <c:ser>
          <c:idx val="1"/>
          <c:order val="1"/>
          <c:tx>
            <c:strRef>
              <c:f>'PCIe Analysis'!$N$2</c:f>
            </c:strRef>
          </c:tx>
          <c:spPr>
            <a:ln cmpd="sng">
              <a:solidFill>
                <a:srgbClr val="ED7D31"/>
              </a:solidFill>
              <a:prstDash val="solid"/>
            </a:ln>
          </c:spPr>
          <c:marker>
            <c:symbol val="none"/>
          </c:marker>
          <c:cat>
            <c:strRef>
              <c:f>'PCIe Analysis'!$L$3:$L$14</c:f>
            </c:strRef>
          </c:cat>
          <c:val>
            <c:numRef>
              <c:f>'PCIe Analysis'!$N$3:$N$14</c:f>
              <c:numCache/>
            </c:numRef>
          </c:val>
          <c:smooth val="0"/>
        </c:ser>
        <c:ser>
          <c:idx val="2"/>
          <c:order val="2"/>
          <c:tx>
            <c:strRef>
              <c:f>'PCIe Analysis'!$O$2</c:f>
            </c:strRef>
          </c:tx>
          <c:spPr>
            <a:ln cmpd="sng">
              <a:solidFill>
                <a:srgbClr val="A5A5A5"/>
              </a:solidFill>
              <a:prstDash val="solid"/>
            </a:ln>
          </c:spPr>
          <c:marker>
            <c:symbol val="none"/>
          </c:marker>
          <c:cat>
            <c:strRef>
              <c:f>'PCIe Analysis'!$L$3:$L$14</c:f>
            </c:strRef>
          </c:cat>
          <c:val>
            <c:numRef>
              <c:f>'PCIe Analysis'!$O$3:$O$14</c:f>
              <c:numCache/>
            </c:numRef>
          </c:val>
          <c:smooth val="0"/>
        </c:ser>
        <c:ser>
          <c:idx val="3"/>
          <c:order val="3"/>
          <c:tx>
            <c:strRef>
              <c:f>'PCIe Analysis'!$P$2</c:f>
            </c:strRef>
          </c:tx>
          <c:spPr>
            <a:ln cmpd="sng">
              <a:solidFill>
                <a:srgbClr val="FFC000"/>
              </a:solidFill>
              <a:prstDash val="solid"/>
            </a:ln>
          </c:spPr>
          <c:marker>
            <c:symbol val="none"/>
          </c:marker>
          <c:cat>
            <c:strRef>
              <c:f>'PCIe Analysis'!$L$3:$L$14</c:f>
            </c:strRef>
          </c:cat>
          <c:val>
            <c:numRef>
              <c:f>'PCIe Analysis'!$P$3:$P$14</c:f>
              <c:numCache/>
            </c:numRef>
          </c:val>
          <c:smooth val="0"/>
        </c:ser>
        <c:axId val="702276187"/>
        <c:axId val="1261198883"/>
      </c:lineChart>
      <c:catAx>
        <c:axId val="7022761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Run/Hash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61198883"/>
      </c:catAx>
      <c:valAx>
        <c:axId val="126119888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Hashes (GH/s)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0227618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Hashes after each run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'PCIe Analysis'!$M$25</c:f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'PCIe Analysis'!$L$26:$L$37</c:f>
            </c:strRef>
          </c:cat>
          <c:val>
            <c:numRef>
              <c:f>'PCIe Analysis'!$M$26:$M$37</c:f>
              <c:numCache/>
            </c:numRef>
          </c:val>
          <c:smooth val="0"/>
        </c:ser>
        <c:ser>
          <c:idx val="1"/>
          <c:order val="1"/>
          <c:tx>
            <c:strRef>
              <c:f>'PCIe Analysis'!$N$25</c:f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'PCIe Analysis'!$L$26:$L$37</c:f>
            </c:strRef>
          </c:cat>
          <c:val>
            <c:numRef>
              <c:f>'PCIe Analysis'!$N$26:$N$37</c:f>
              <c:numCache/>
            </c:numRef>
          </c:val>
          <c:smooth val="0"/>
        </c:ser>
        <c:ser>
          <c:idx val="2"/>
          <c:order val="2"/>
          <c:tx>
            <c:strRef>
              <c:f>'PCIe Analysis'!$O$25</c:f>
            </c:strRef>
          </c:tx>
          <c:spPr>
            <a:ln cmpd="sng">
              <a:solidFill>
                <a:srgbClr val="A5A5A5"/>
              </a:solidFill>
            </a:ln>
          </c:spPr>
          <c:marker>
            <c:symbol val="none"/>
          </c:marker>
          <c:cat>
            <c:strRef>
              <c:f>'PCIe Analysis'!$L$26:$L$37</c:f>
            </c:strRef>
          </c:cat>
          <c:val>
            <c:numRef>
              <c:f>'PCIe Analysis'!$O$26:$O$37</c:f>
              <c:numCache/>
            </c:numRef>
          </c:val>
          <c:smooth val="0"/>
        </c:ser>
        <c:ser>
          <c:idx val="3"/>
          <c:order val="3"/>
          <c:tx>
            <c:strRef>
              <c:f>'PCIe Analysis'!$P$25</c:f>
            </c:strRef>
          </c:tx>
          <c:spPr>
            <a:ln cmpd="sng">
              <a:solidFill>
                <a:srgbClr val="FFC000"/>
              </a:solidFill>
            </a:ln>
          </c:spPr>
          <c:marker>
            <c:symbol val="none"/>
          </c:marker>
          <c:cat>
            <c:strRef>
              <c:f>'PCIe Analysis'!$L$26:$L$37</c:f>
            </c:strRef>
          </c:cat>
          <c:val>
            <c:numRef>
              <c:f>'PCIe Analysis'!$P$26:$P$37</c:f>
              <c:numCache/>
            </c:numRef>
          </c:val>
          <c:smooth val="0"/>
        </c:ser>
        <c:axId val="620484892"/>
        <c:axId val="290833219"/>
      </c:lineChart>
      <c:catAx>
        <c:axId val="6204848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Run/Hash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90833219"/>
      </c:catAx>
      <c:valAx>
        <c:axId val="29083321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2048489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Amount of Hashes over 10 iterations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'PCIe Analysis'!$M$44</c:f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'PCIe Analysis'!$L$45:$L$54</c:f>
            </c:strRef>
          </c:cat>
          <c:val>
            <c:numRef>
              <c:f>'PCIe Analysis'!$M$45:$M$54</c:f>
              <c:numCache/>
            </c:numRef>
          </c:val>
          <c:smooth val="0"/>
        </c:ser>
        <c:ser>
          <c:idx val="1"/>
          <c:order val="1"/>
          <c:tx>
            <c:strRef>
              <c:f>'PCIe Analysis'!$N$44</c:f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'PCIe Analysis'!$L$45:$L$54</c:f>
            </c:strRef>
          </c:cat>
          <c:val>
            <c:numRef>
              <c:f>'PCIe Analysis'!$N$45:$N$54</c:f>
              <c:numCache/>
            </c:numRef>
          </c:val>
          <c:smooth val="0"/>
        </c:ser>
        <c:ser>
          <c:idx val="2"/>
          <c:order val="2"/>
          <c:tx>
            <c:strRef>
              <c:f>'PCIe Analysis'!$O$44</c:f>
            </c:strRef>
          </c:tx>
          <c:spPr>
            <a:ln cmpd="sng">
              <a:solidFill>
                <a:srgbClr val="A5A5A5"/>
              </a:solidFill>
            </a:ln>
          </c:spPr>
          <c:marker>
            <c:symbol val="none"/>
          </c:marker>
          <c:cat>
            <c:strRef>
              <c:f>'PCIe Analysis'!$L$45:$L$54</c:f>
            </c:strRef>
          </c:cat>
          <c:val>
            <c:numRef>
              <c:f>'PCIe Analysis'!$O$45:$O$54</c:f>
              <c:numCache/>
            </c:numRef>
          </c:val>
          <c:smooth val="0"/>
        </c:ser>
        <c:ser>
          <c:idx val="3"/>
          <c:order val="3"/>
          <c:tx>
            <c:strRef>
              <c:f>'PCIe Analysis'!$P$44</c:f>
            </c:strRef>
          </c:tx>
          <c:spPr>
            <a:ln cmpd="sng">
              <a:solidFill>
                <a:srgbClr val="FFC000"/>
              </a:solidFill>
            </a:ln>
          </c:spPr>
          <c:marker>
            <c:symbol val="none"/>
          </c:marker>
          <c:cat>
            <c:strRef>
              <c:f>'PCIe Analysis'!$L$45:$L$54</c:f>
            </c:strRef>
          </c:cat>
          <c:val>
            <c:numRef>
              <c:f>'PCIe Analysis'!$P$45:$P$54</c:f>
              <c:numCache/>
            </c:numRef>
          </c:val>
          <c:smooth val="0"/>
        </c:ser>
        <c:ser>
          <c:idx val="4"/>
          <c:order val="4"/>
          <c:tx>
            <c:strRef>
              <c:f>'PCIe Analysis'!$Q$44</c:f>
            </c:strRef>
          </c:tx>
          <c:spPr>
            <a:ln cmpd="sng">
              <a:solidFill>
                <a:srgbClr val="5B9BD5"/>
              </a:solidFill>
            </a:ln>
          </c:spPr>
          <c:marker>
            <c:symbol val="none"/>
          </c:marker>
          <c:cat>
            <c:strRef>
              <c:f>'PCIe Analysis'!$L$45:$L$54</c:f>
            </c:strRef>
          </c:cat>
          <c:val>
            <c:numRef>
              <c:f>'PCIe Analysis'!$Q$45:$Q$54</c:f>
              <c:numCache/>
            </c:numRef>
          </c:val>
          <c:smooth val="0"/>
        </c:ser>
        <c:ser>
          <c:idx val="5"/>
          <c:order val="5"/>
          <c:tx>
            <c:strRef>
              <c:f>'PCIe Analysis'!$R$44</c:f>
            </c:strRef>
          </c:tx>
          <c:spPr>
            <a:ln cmpd="sng">
              <a:solidFill>
                <a:srgbClr val="70AD47"/>
              </a:solidFill>
            </a:ln>
          </c:spPr>
          <c:marker>
            <c:symbol val="none"/>
          </c:marker>
          <c:cat>
            <c:strRef>
              <c:f>'PCIe Analysis'!$L$45:$L$54</c:f>
            </c:strRef>
          </c:cat>
          <c:val>
            <c:numRef>
              <c:f>'PCIe Analysis'!$R$45:$R$54</c:f>
              <c:numCache/>
            </c:numRef>
          </c:val>
          <c:smooth val="0"/>
        </c:ser>
        <c:ser>
          <c:idx val="6"/>
          <c:order val="6"/>
          <c:tx>
            <c:strRef>
              <c:f>'PCIe Analysis'!$S$44</c:f>
            </c:strRef>
          </c:tx>
          <c:spPr>
            <a:ln cmpd="sng">
              <a:solidFill>
                <a:srgbClr val="7C9CD6"/>
              </a:solidFill>
            </a:ln>
          </c:spPr>
          <c:marker>
            <c:symbol val="none"/>
          </c:marker>
          <c:cat>
            <c:strRef>
              <c:f>'PCIe Analysis'!$L$45:$L$54</c:f>
            </c:strRef>
          </c:cat>
          <c:val>
            <c:numRef>
              <c:f>'PCIe Analysis'!$S$45:$S$54</c:f>
              <c:numCache/>
            </c:numRef>
          </c:val>
          <c:smooth val="0"/>
        </c:ser>
        <c:ser>
          <c:idx val="7"/>
          <c:order val="7"/>
          <c:tx>
            <c:strRef>
              <c:f>'PCIe Analysis'!$T$44</c:f>
            </c:strRef>
          </c:tx>
          <c:spPr>
            <a:ln cmpd="sng">
              <a:solidFill>
                <a:srgbClr val="F2A46F"/>
              </a:solidFill>
            </a:ln>
          </c:spPr>
          <c:marker>
            <c:symbol val="none"/>
          </c:marker>
          <c:cat>
            <c:strRef>
              <c:f>'PCIe Analysis'!$L$45:$L$54</c:f>
            </c:strRef>
          </c:cat>
          <c:val>
            <c:numRef>
              <c:f>'PCIe Analysis'!$T$45:$T$54</c:f>
              <c:numCache/>
            </c:numRef>
          </c:val>
          <c:smooth val="0"/>
        </c:ser>
        <c:axId val="1161428864"/>
        <c:axId val="38940051"/>
      </c:lineChart>
      <c:catAx>
        <c:axId val="1161428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8940051"/>
      </c:catAx>
      <c:valAx>
        <c:axId val="3894005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Run/Hash (kH/s)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6142886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Kerberos 5  TGS-REP etype 23 vs. Run/Hash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'PCIe Analysis'!$M$63</c:f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'PCIe Analysis'!$L$64:$L$73</c:f>
            </c:strRef>
          </c:cat>
          <c:val>
            <c:numRef>
              <c:f>'PCIe Analysis'!$M$64:$M$73</c:f>
              <c:numCache/>
            </c:numRef>
          </c:val>
          <c:smooth val="0"/>
        </c:ser>
        <c:ser>
          <c:idx val="1"/>
          <c:order val="1"/>
          <c:tx>
            <c:strRef>
              <c:f>'PCIe Analysis'!$N$63</c:f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'PCIe Analysis'!$L$64:$L$73</c:f>
            </c:strRef>
          </c:cat>
          <c:val>
            <c:numRef>
              <c:f>'PCIe Analysis'!$N$64:$N$73</c:f>
              <c:numCache/>
            </c:numRef>
          </c:val>
          <c:smooth val="0"/>
        </c:ser>
        <c:ser>
          <c:idx val="2"/>
          <c:order val="2"/>
          <c:tx>
            <c:strRef>
              <c:f>'PCIe Analysis'!$O$63</c:f>
            </c:strRef>
          </c:tx>
          <c:spPr>
            <a:ln cmpd="sng">
              <a:solidFill>
                <a:srgbClr val="A5A5A5"/>
              </a:solidFill>
            </a:ln>
          </c:spPr>
          <c:marker>
            <c:symbol val="none"/>
          </c:marker>
          <c:cat>
            <c:strRef>
              <c:f>'PCIe Analysis'!$L$64:$L$73</c:f>
            </c:strRef>
          </c:cat>
          <c:val>
            <c:numRef>
              <c:f>'PCIe Analysis'!$O$64:$O$73</c:f>
              <c:numCache/>
            </c:numRef>
          </c:val>
          <c:smooth val="0"/>
        </c:ser>
        <c:ser>
          <c:idx val="3"/>
          <c:order val="3"/>
          <c:tx>
            <c:strRef>
              <c:f>'PCIe Analysis'!$P$63</c:f>
            </c:strRef>
          </c:tx>
          <c:spPr>
            <a:ln cmpd="sng">
              <a:solidFill>
                <a:srgbClr val="FFC000"/>
              </a:solidFill>
            </a:ln>
          </c:spPr>
          <c:marker>
            <c:symbol val="none"/>
          </c:marker>
          <c:cat>
            <c:strRef>
              <c:f>'PCIe Analysis'!$L$64:$L$73</c:f>
            </c:strRef>
          </c:cat>
          <c:val>
            <c:numRef>
              <c:f>'PCIe Analysis'!$P$64:$P$73</c:f>
              <c:numCache/>
            </c:numRef>
          </c:val>
          <c:smooth val="0"/>
        </c:ser>
        <c:ser>
          <c:idx val="4"/>
          <c:order val="4"/>
          <c:tx>
            <c:strRef>
              <c:f>'PCIe Analysis'!$Q$63</c:f>
            </c:strRef>
          </c:tx>
          <c:spPr>
            <a:ln cmpd="sng">
              <a:solidFill>
                <a:srgbClr val="5B9BD5"/>
              </a:solidFill>
            </a:ln>
          </c:spPr>
          <c:marker>
            <c:symbol val="none"/>
          </c:marker>
          <c:cat>
            <c:strRef>
              <c:f>'PCIe Analysis'!$L$64:$L$73</c:f>
            </c:strRef>
          </c:cat>
          <c:val>
            <c:numRef>
              <c:f>'PCIe Analysis'!$Q$64:$Q$73</c:f>
              <c:numCache/>
            </c:numRef>
          </c:val>
          <c:smooth val="0"/>
        </c:ser>
        <c:axId val="694354572"/>
        <c:axId val="900073504"/>
      </c:lineChart>
      <c:catAx>
        <c:axId val="6943545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Run/Hash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00073504"/>
      </c:catAx>
      <c:valAx>
        <c:axId val="90007350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Run/Hash(MH/s)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9435457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Amount of hashes across 10 iterations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Hashcat_GUI_Analysis!$M$2</c:f>
            </c:strRef>
          </c:tx>
          <c:spPr>
            <a:ln cmpd="sng">
              <a:solidFill>
                <a:srgbClr val="4472C4"/>
              </a:solidFill>
              <a:prstDash val="solid"/>
            </a:ln>
          </c:spPr>
          <c:marker>
            <c:symbol val="none"/>
          </c:marker>
          <c:cat>
            <c:strRef>
              <c:f>Hashcat_GUI_Analysis!$L$3:$L$15</c:f>
            </c:strRef>
          </c:cat>
          <c:val>
            <c:numRef>
              <c:f>Hashcat_GUI_Analysis!$M$3:$M$15</c:f>
              <c:numCache/>
            </c:numRef>
          </c:val>
          <c:smooth val="0"/>
        </c:ser>
        <c:ser>
          <c:idx val="1"/>
          <c:order val="1"/>
          <c:tx>
            <c:strRef>
              <c:f>Hashcat_GUI_Analysis!$N$2</c:f>
            </c:strRef>
          </c:tx>
          <c:spPr>
            <a:ln cmpd="sng">
              <a:solidFill>
                <a:srgbClr val="ED7D31"/>
              </a:solidFill>
              <a:prstDash val="solid"/>
            </a:ln>
          </c:spPr>
          <c:marker>
            <c:symbol val="none"/>
          </c:marker>
          <c:cat>
            <c:strRef>
              <c:f>Hashcat_GUI_Analysis!$L$3:$L$15</c:f>
            </c:strRef>
          </c:cat>
          <c:val>
            <c:numRef>
              <c:f>Hashcat_GUI_Analysis!$N$3:$N$15</c:f>
              <c:numCache/>
            </c:numRef>
          </c:val>
          <c:smooth val="0"/>
        </c:ser>
        <c:ser>
          <c:idx val="2"/>
          <c:order val="2"/>
          <c:tx>
            <c:strRef>
              <c:f>Hashcat_GUI_Analysis!$O$2</c:f>
            </c:strRef>
          </c:tx>
          <c:spPr>
            <a:ln cmpd="sng">
              <a:solidFill>
                <a:srgbClr val="A5A5A5"/>
              </a:solidFill>
              <a:prstDash val="solid"/>
            </a:ln>
          </c:spPr>
          <c:marker>
            <c:symbol val="none"/>
          </c:marker>
          <c:cat>
            <c:strRef>
              <c:f>Hashcat_GUI_Analysis!$L$3:$L$15</c:f>
            </c:strRef>
          </c:cat>
          <c:val>
            <c:numRef>
              <c:f>Hashcat_GUI_Analysis!$O$3:$O$15</c:f>
              <c:numCache/>
            </c:numRef>
          </c:val>
          <c:smooth val="0"/>
        </c:ser>
        <c:ser>
          <c:idx val="3"/>
          <c:order val="3"/>
          <c:tx>
            <c:strRef>
              <c:f>Hashcat_GUI_Analysis!$P$2</c:f>
            </c:strRef>
          </c:tx>
          <c:spPr>
            <a:ln cmpd="sng">
              <a:solidFill>
                <a:srgbClr val="FFC000"/>
              </a:solidFill>
              <a:prstDash val="solid"/>
            </a:ln>
          </c:spPr>
          <c:marker>
            <c:symbol val="none"/>
          </c:marker>
          <c:cat>
            <c:strRef>
              <c:f>Hashcat_GUI_Analysis!$L$3:$L$15</c:f>
            </c:strRef>
          </c:cat>
          <c:val>
            <c:numRef>
              <c:f>Hashcat_GUI_Analysis!$P$3:$P$15</c:f>
              <c:numCache/>
            </c:numRef>
          </c:val>
          <c:smooth val="0"/>
        </c:ser>
        <c:axId val="961071936"/>
        <c:axId val="180361595"/>
      </c:lineChart>
      <c:catAx>
        <c:axId val="961071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Iteration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0361595"/>
      </c:catAx>
      <c:valAx>
        <c:axId val="18036159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6107193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chart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chart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chart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chartsheets/sheet1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</sheetPr>
  <sheetViews>
    <sheetView workbookViewId="0"/>
  </sheetViews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</sheetPr>
  <sheetViews>
    <sheetView workbookViewId="0"/>
  </sheetViews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</sheetPr>
  <sheetViews>
    <sheetView workbookViewId="0"/>
  </sheetViews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</sheetPr>
  <sheetViews>
    <sheetView workbookViewId="0"/>
  </sheetViews>
  <drawing r:id="rId1"/>
</chartsheet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<Relationship Id="rId4" Type="http://schemas.openxmlformats.org/officeDocument/2006/relationships/chart" Target="../charts/chart16.xml"/></Relationships>
</file>

<file path=xl/drawings/_rels/drawing1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Relationship Id="rId3" Type="http://schemas.openxmlformats.org/officeDocument/2006/relationships/chart" Target="../charts/chart19.xml"/><Relationship Id="rId4" Type="http://schemas.openxmlformats.org/officeDocument/2006/relationships/chart" Target="../charts/chart20.xml"/><Relationship Id="rId5" Type="http://schemas.openxmlformats.org/officeDocument/2006/relationships/chart" Target="../charts/chart21.xml"/><Relationship Id="rId6" Type="http://schemas.openxmlformats.org/officeDocument/2006/relationships/chart" Target="../charts/chart22.xml"/></Relationships>
</file>

<file path=xl/drawings/_rels/drawing14.xml.rels><?xml version="1.0" encoding="UTF-8" standalone="yes"?>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15.xml.rels><?xml version="1.0" encoding="UTF-8" standalone="yes"?>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16.xml.rels><?xml version="1.0" encoding="UTF-8" standalone="yes"?>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17.xml.rels><?xml version="1.0" encoding="UTF-8" standalone="yes"?>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Relationship Id="rId4" Type="http://schemas.openxmlformats.org/officeDocument/2006/relationships/chart" Target="../charts/chart8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Relationship Id="rId3" Type="http://schemas.openxmlformats.org/officeDocument/2006/relationships/chart" Target="../charts/chart11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19050</xdr:colOff>
      <xdr:row>0</xdr:row>
      <xdr:rowOff>76200</xdr:rowOff>
    </xdr:from>
    <xdr:ext cx="5667375" cy="3533775"/>
    <xdr:graphicFrame>
      <xdr:nvGraphicFramePr>
        <xdr:cNvPr id="13" name="Chart 1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</xdr:col>
      <xdr:colOff>19050</xdr:colOff>
      <xdr:row>21</xdr:row>
      <xdr:rowOff>9525</xdr:rowOff>
    </xdr:from>
    <xdr:ext cx="5715000" cy="3533775"/>
    <xdr:graphicFrame>
      <xdr:nvGraphicFramePr>
        <xdr:cNvPr id="14" name="Chart 1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</xdr:col>
      <xdr:colOff>19050</xdr:colOff>
      <xdr:row>40</xdr:row>
      <xdr:rowOff>171450</xdr:rowOff>
    </xdr:from>
    <xdr:ext cx="5715000" cy="3533775"/>
    <xdr:graphicFrame>
      <xdr:nvGraphicFramePr>
        <xdr:cNvPr id="15" name="Chart 1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</xdr:col>
      <xdr:colOff>19050</xdr:colOff>
      <xdr:row>61</xdr:row>
      <xdr:rowOff>85725</xdr:rowOff>
    </xdr:from>
    <xdr:ext cx="5715000" cy="3533775"/>
    <xdr:graphicFrame>
      <xdr:nvGraphicFramePr>
        <xdr:cNvPr id="16" name="Chart 1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619125</xdr:colOff>
      <xdr:row>0</xdr:row>
      <xdr:rowOff>66675</xdr:rowOff>
    </xdr:from>
    <xdr:ext cx="6543675" cy="4038600"/>
    <xdr:graphicFrame>
      <xdr:nvGraphicFramePr>
        <xdr:cNvPr id="17" name="Chart 1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619125</xdr:colOff>
      <xdr:row>24</xdr:row>
      <xdr:rowOff>104775</xdr:rowOff>
    </xdr:from>
    <xdr:ext cx="6543675" cy="4038600"/>
    <xdr:graphicFrame>
      <xdr:nvGraphicFramePr>
        <xdr:cNvPr id="18" name="Chart 1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619125</xdr:colOff>
      <xdr:row>69</xdr:row>
      <xdr:rowOff>66675</xdr:rowOff>
    </xdr:from>
    <xdr:ext cx="6543675" cy="4038600"/>
    <xdr:graphicFrame>
      <xdr:nvGraphicFramePr>
        <xdr:cNvPr id="19" name="Chart 1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619125</xdr:colOff>
      <xdr:row>92</xdr:row>
      <xdr:rowOff>85725</xdr:rowOff>
    </xdr:from>
    <xdr:ext cx="6543675" cy="4038600"/>
    <xdr:graphicFrame>
      <xdr:nvGraphicFramePr>
        <xdr:cNvPr id="20" name="Chart 2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0</xdr:col>
      <xdr:colOff>619125</xdr:colOff>
      <xdr:row>46</xdr:row>
      <xdr:rowOff>180975</xdr:rowOff>
    </xdr:from>
    <xdr:ext cx="6543675" cy="4038600"/>
    <xdr:graphicFrame>
      <xdr:nvGraphicFramePr>
        <xdr:cNvPr id="21" name="Chart 2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0</xdr:col>
      <xdr:colOff>619125</xdr:colOff>
      <xdr:row>114</xdr:row>
      <xdr:rowOff>161925</xdr:rowOff>
    </xdr:from>
    <xdr:ext cx="6543675" cy="4038600"/>
    <xdr:graphicFrame>
      <xdr:nvGraphicFramePr>
        <xdr:cNvPr id="22" name="Chart 2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23" name="Chart 2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24" name="Chart 2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25" name="Chart 2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26" name="Chart 2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19050</xdr:colOff>
      <xdr:row>0</xdr:row>
      <xdr:rowOff>76200</xdr:rowOff>
    </xdr:from>
    <xdr:ext cx="5667375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</xdr:col>
      <xdr:colOff>19050</xdr:colOff>
      <xdr:row>21</xdr:row>
      <xdr:rowOff>9525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</xdr:col>
      <xdr:colOff>19050</xdr:colOff>
      <xdr:row>40</xdr:row>
      <xdr:rowOff>171450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</xdr:col>
      <xdr:colOff>19050</xdr:colOff>
      <xdr:row>61</xdr:row>
      <xdr:rowOff>85725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19050</xdr:colOff>
      <xdr:row>0</xdr:row>
      <xdr:rowOff>76200</xdr:rowOff>
    </xdr:from>
    <xdr:ext cx="5667375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</xdr:col>
      <xdr:colOff>19050</xdr:colOff>
      <xdr:row>21</xdr:row>
      <xdr:rowOff>9525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</xdr:col>
      <xdr:colOff>19050</xdr:colOff>
      <xdr:row>40</xdr:row>
      <xdr:rowOff>171450</xdr:rowOff>
    </xdr:from>
    <xdr:ext cx="5715000" cy="35337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</xdr:col>
      <xdr:colOff>19050</xdr:colOff>
      <xdr:row>61</xdr:row>
      <xdr:rowOff>85725</xdr:rowOff>
    </xdr:from>
    <xdr:ext cx="5715000" cy="353377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19050</xdr:colOff>
      <xdr:row>0</xdr:row>
      <xdr:rowOff>76200</xdr:rowOff>
    </xdr:from>
    <xdr:ext cx="5667375" cy="3533775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</xdr:col>
      <xdr:colOff>19050</xdr:colOff>
      <xdr:row>21</xdr:row>
      <xdr:rowOff>9525</xdr:rowOff>
    </xdr:from>
    <xdr:ext cx="5715000" cy="3533775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</xdr:col>
      <xdr:colOff>19050</xdr:colOff>
      <xdr:row>40</xdr:row>
      <xdr:rowOff>171450</xdr:rowOff>
    </xdr:from>
    <xdr:ext cx="5715000" cy="3533775"/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</xdr:col>
      <xdr:colOff>19050</xdr:colOff>
      <xdr:row>61</xdr:row>
      <xdr:rowOff>85725</xdr:rowOff>
    </xdr:from>
    <xdr:ext cx="5715000" cy="3533775"/>
    <xdr:graphicFrame>
      <xdr:nvGraphicFramePr>
        <xdr:cNvPr id="12" name="Chart 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81:C206" displayName="Table_1" id="1">
  <tableColumns count="3">
    <tableColumn name="Hash" id="1"/>
    <tableColumn name="Average" id="2"/>
    <tableColumn name="Standard Dev" id="3"/>
  </tableColumns>
  <tableStyleInfo name="Hashcat_PCIe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1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0"/>
  <cols>
    <col customWidth="1" min="1" max="1" width="40.13"/>
    <col customWidth="1" min="2" max="2" width="12.25"/>
    <col customWidth="1" min="3" max="3" width="12.38"/>
    <col customWidth="1" min="4" max="4" width="11.88"/>
    <col customWidth="1" min="5" max="5" width="12.13"/>
    <col customWidth="1" min="6" max="6" width="12.0"/>
    <col customWidth="1" min="7" max="7" width="12.25"/>
    <col customWidth="1" min="8" max="8" width="11.88"/>
    <col customWidth="1" min="9" max="9" width="12.38"/>
    <col customWidth="1" min="10" max="10" width="11.63"/>
    <col customWidth="1" min="11" max="11" width="13.0"/>
    <col customWidth="1" min="12" max="12" width="13.13"/>
    <col customWidth="1" min="13" max="13" width="12.63"/>
    <col customWidth="1" min="14" max="14" width="8.63"/>
    <col customWidth="1" min="15" max="26" width="7.63"/>
  </cols>
  <sheetData>
    <row r="1" ht="14.2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3" t="s">
        <v>12</v>
      </c>
      <c r="N1" s="3" t="s">
        <v>13</v>
      </c>
      <c r="O1" s="3" t="s">
        <v>14</v>
      </c>
    </row>
    <row r="2" ht="14.25" customHeight="1">
      <c r="A2" s="4" t="s">
        <v>15</v>
      </c>
      <c r="B2" s="5"/>
      <c r="C2" s="6"/>
      <c r="D2" s="6"/>
      <c r="E2" s="6"/>
      <c r="F2" s="6"/>
      <c r="G2" s="6"/>
      <c r="H2" s="6"/>
      <c r="I2" s="6"/>
      <c r="J2" s="6"/>
      <c r="K2" s="7"/>
    </row>
    <row r="3" ht="14.25" customHeight="1">
      <c r="A3" s="8" t="s">
        <v>16</v>
      </c>
      <c r="B3" s="9" t="s">
        <v>17</v>
      </c>
      <c r="C3" s="10" t="s">
        <v>18</v>
      </c>
      <c r="D3" s="10" t="s">
        <v>19</v>
      </c>
      <c r="E3" s="10" t="s">
        <v>20</v>
      </c>
      <c r="F3" s="10" t="s">
        <v>21</v>
      </c>
      <c r="G3" s="10" t="s">
        <v>22</v>
      </c>
      <c r="H3" s="10" t="s">
        <v>23</v>
      </c>
      <c r="I3" s="10" t="s">
        <v>24</v>
      </c>
      <c r="J3" s="10" t="s">
        <v>25</v>
      </c>
      <c r="K3" s="11" t="s">
        <v>26</v>
      </c>
    </row>
    <row r="4" ht="14.25" customHeight="1">
      <c r="A4" s="8" t="s">
        <v>27</v>
      </c>
      <c r="B4" s="12" t="s">
        <v>28</v>
      </c>
      <c r="C4" s="13" t="s">
        <v>29</v>
      </c>
      <c r="D4" s="13" t="s">
        <v>30</v>
      </c>
      <c r="E4" s="13" t="s">
        <v>31</v>
      </c>
      <c r="F4" s="13" t="s">
        <v>32</v>
      </c>
      <c r="G4" s="13" t="s">
        <v>33</v>
      </c>
      <c r="H4" s="13" t="s">
        <v>34</v>
      </c>
      <c r="I4" s="14" t="s">
        <v>35</v>
      </c>
      <c r="J4" s="13" t="s">
        <v>36</v>
      </c>
      <c r="K4" s="15" t="s">
        <v>37</v>
      </c>
      <c r="L4" s="16"/>
    </row>
    <row r="5" ht="14.25" customHeight="1">
      <c r="A5" s="8" t="s">
        <v>38</v>
      </c>
      <c r="B5" s="9" t="s">
        <v>39</v>
      </c>
      <c r="C5" s="10" t="s">
        <v>40</v>
      </c>
      <c r="D5" s="10" t="s">
        <v>41</v>
      </c>
      <c r="E5" s="10" t="s">
        <v>42</v>
      </c>
      <c r="F5" s="10" t="s">
        <v>43</v>
      </c>
      <c r="G5" s="10" t="s">
        <v>44</v>
      </c>
      <c r="H5" s="10" t="s">
        <v>45</v>
      </c>
      <c r="I5" s="17" t="s">
        <v>46</v>
      </c>
      <c r="J5" s="10" t="s">
        <v>47</v>
      </c>
      <c r="K5" s="11" t="s">
        <v>48</v>
      </c>
      <c r="L5" s="18"/>
    </row>
    <row r="6" ht="14.25" customHeight="1">
      <c r="A6" s="8" t="s">
        <v>49</v>
      </c>
      <c r="B6" s="12" t="s">
        <v>50</v>
      </c>
      <c r="C6" s="13" t="s">
        <v>51</v>
      </c>
      <c r="D6" s="13" t="s">
        <v>52</v>
      </c>
      <c r="E6" s="13" t="s">
        <v>53</v>
      </c>
      <c r="F6" s="13" t="s">
        <v>54</v>
      </c>
      <c r="G6" s="13" t="s">
        <v>55</v>
      </c>
      <c r="H6" s="13" t="s">
        <v>56</v>
      </c>
      <c r="I6" s="14" t="s">
        <v>57</v>
      </c>
      <c r="J6" s="13" t="s">
        <v>58</v>
      </c>
      <c r="K6" s="15" t="s">
        <v>59</v>
      </c>
      <c r="L6" s="16"/>
    </row>
    <row r="7" ht="14.25" customHeight="1">
      <c r="A7" s="19" t="s">
        <v>60</v>
      </c>
      <c r="B7" s="20" t="s">
        <v>61</v>
      </c>
      <c r="C7" s="21" t="s">
        <v>62</v>
      </c>
      <c r="D7" s="21" t="s">
        <v>63</v>
      </c>
      <c r="E7" s="21" t="s">
        <v>63</v>
      </c>
      <c r="F7" s="21" t="s">
        <v>64</v>
      </c>
      <c r="G7" s="21" t="s">
        <v>65</v>
      </c>
      <c r="H7" s="21" t="s">
        <v>65</v>
      </c>
      <c r="I7" s="21" t="s">
        <v>65</v>
      </c>
      <c r="J7" s="21" t="s">
        <v>66</v>
      </c>
      <c r="K7" s="22" t="s">
        <v>67</v>
      </c>
      <c r="L7" s="18"/>
    </row>
    <row r="8" ht="14.25" customHeight="1">
      <c r="A8" s="23"/>
      <c r="B8" s="24">
        <v>1.135E11</v>
      </c>
      <c r="C8" s="25">
        <v>1.099E11</v>
      </c>
      <c r="D8" s="25">
        <v>1.094E11</v>
      </c>
      <c r="E8" s="25">
        <v>1.094E11</v>
      </c>
      <c r="F8" s="25">
        <v>1.093E11</v>
      </c>
      <c r="G8" s="25">
        <v>1.095E11</v>
      </c>
      <c r="H8" s="25">
        <v>1.095E11</v>
      </c>
      <c r="I8" s="25">
        <v>1.095E11</v>
      </c>
      <c r="J8" s="25">
        <v>1.098E11</v>
      </c>
      <c r="K8" s="26">
        <v>1.096E11</v>
      </c>
      <c r="L8" s="2">
        <f>AVERAGE(B8:K8)</f>
        <v>109940000000</v>
      </c>
      <c r="M8" s="2">
        <f>AVERAGE(C8:K8)</f>
        <v>109544444444</v>
      </c>
      <c r="N8" s="2">
        <f>STDEV(B8:K8)/L8</f>
        <v>0.0114990735</v>
      </c>
      <c r="O8" s="2">
        <f>STDEV(C8:K8)/M8</f>
        <v>0.001774303244</v>
      </c>
    </row>
    <row r="9" ht="14.25" customHeight="1">
      <c r="A9" s="4" t="s">
        <v>68</v>
      </c>
      <c r="B9" s="5"/>
      <c r="C9" s="6"/>
      <c r="D9" s="6"/>
      <c r="E9" s="6"/>
      <c r="F9" s="6"/>
      <c r="G9" s="6"/>
      <c r="H9" s="6"/>
      <c r="I9" s="6"/>
      <c r="J9" s="6"/>
      <c r="K9" s="7"/>
    </row>
    <row r="10" ht="14.25" customHeight="1">
      <c r="A10" s="8" t="s">
        <v>16</v>
      </c>
      <c r="B10" s="9" t="s">
        <v>69</v>
      </c>
      <c r="C10" s="10" t="s">
        <v>70</v>
      </c>
      <c r="D10" s="10" t="s">
        <v>71</v>
      </c>
      <c r="E10" s="10" t="s">
        <v>72</v>
      </c>
      <c r="F10" s="10" t="s">
        <v>73</v>
      </c>
      <c r="G10" s="10" t="s">
        <v>74</v>
      </c>
      <c r="H10" s="10" t="s">
        <v>75</v>
      </c>
      <c r="I10" s="10" t="s">
        <v>76</v>
      </c>
      <c r="J10" s="10" t="s">
        <v>77</v>
      </c>
      <c r="K10" s="11" t="s">
        <v>78</v>
      </c>
    </row>
    <row r="11" ht="14.25" customHeight="1">
      <c r="A11" s="8" t="s">
        <v>27</v>
      </c>
      <c r="B11" s="12" t="s">
        <v>79</v>
      </c>
      <c r="C11" s="13" t="s">
        <v>80</v>
      </c>
      <c r="D11" s="13" t="s">
        <v>81</v>
      </c>
      <c r="E11" s="13" t="s">
        <v>82</v>
      </c>
      <c r="F11" s="13" t="s">
        <v>83</v>
      </c>
      <c r="G11" s="13" t="s">
        <v>84</v>
      </c>
      <c r="H11" s="13" t="s">
        <v>82</v>
      </c>
      <c r="I11" s="13" t="s">
        <v>85</v>
      </c>
      <c r="J11" s="13" t="s">
        <v>86</v>
      </c>
      <c r="K11" s="15" t="s">
        <v>87</v>
      </c>
      <c r="L11" s="16"/>
    </row>
    <row r="12" ht="14.25" customHeight="1">
      <c r="A12" s="8" t="s">
        <v>38</v>
      </c>
      <c r="B12" s="9" t="s">
        <v>88</v>
      </c>
      <c r="C12" s="10" t="s">
        <v>89</v>
      </c>
      <c r="D12" s="10" t="s">
        <v>90</v>
      </c>
      <c r="E12" s="10" t="s">
        <v>91</v>
      </c>
      <c r="F12" s="10" t="s">
        <v>92</v>
      </c>
      <c r="G12" s="10" t="s">
        <v>93</v>
      </c>
      <c r="H12" s="10" t="s">
        <v>94</v>
      </c>
      <c r="I12" s="17" t="s">
        <v>95</v>
      </c>
      <c r="J12" s="10" t="s">
        <v>96</v>
      </c>
      <c r="K12" s="11" t="s">
        <v>97</v>
      </c>
      <c r="L12" s="18"/>
    </row>
    <row r="13" ht="14.25" customHeight="1">
      <c r="A13" s="8" t="s">
        <v>49</v>
      </c>
      <c r="B13" s="12" t="s">
        <v>98</v>
      </c>
      <c r="C13" s="13" t="s">
        <v>99</v>
      </c>
      <c r="D13" s="13" t="s">
        <v>100</v>
      </c>
      <c r="E13" s="13" t="s">
        <v>101</v>
      </c>
      <c r="F13" s="13" t="s">
        <v>102</v>
      </c>
      <c r="G13" s="13" t="s">
        <v>103</v>
      </c>
      <c r="H13" s="13" t="s">
        <v>104</v>
      </c>
      <c r="I13" s="14" t="s">
        <v>105</v>
      </c>
      <c r="J13" s="13" t="s">
        <v>106</v>
      </c>
      <c r="K13" s="15" t="s">
        <v>107</v>
      </c>
      <c r="L13" s="16"/>
    </row>
    <row r="14" ht="14.25" customHeight="1">
      <c r="A14" s="19" t="s">
        <v>60</v>
      </c>
      <c r="B14" s="20" t="s">
        <v>108</v>
      </c>
      <c r="C14" s="21" t="s">
        <v>109</v>
      </c>
      <c r="D14" s="21" t="s">
        <v>110</v>
      </c>
      <c r="E14" s="21" t="s">
        <v>111</v>
      </c>
      <c r="F14" s="21" t="s">
        <v>112</v>
      </c>
      <c r="G14" s="21" t="s">
        <v>113</v>
      </c>
      <c r="H14" s="21" t="s">
        <v>114</v>
      </c>
      <c r="I14" s="21" t="s">
        <v>115</v>
      </c>
      <c r="J14" s="21" t="s">
        <v>116</v>
      </c>
      <c r="K14" s="22" t="s">
        <v>117</v>
      </c>
      <c r="L14" s="18"/>
    </row>
    <row r="15" ht="14.25" customHeight="1">
      <c r="A15" s="23"/>
      <c r="B15" s="24">
        <v>4.32687E10</v>
      </c>
      <c r="C15" s="25">
        <v>4.15943E10</v>
      </c>
      <c r="D15" s="25">
        <v>4.14904E10</v>
      </c>
      <c r="E15" s="25">
        <v>4.15074E10</v>
      </c>
      <c r="F15" s="25">
        <v>4.14436E10</v>
      </c>
      <c r="G15" s="25">
        <v>4.14756E10</v>
      </c>
      <c r="H15" s="25">
        <v>4.15637E10</v>
      </c>
      <c r="I15" s="25">
        <v>4.14576E10</v>
      </c>
      <c r="J15" s="25">
        <v>4.1509E10</v>
      </c>
      <c r="K15" s="26">
        <v>4.12676E10</v>
      </c>
      <c r="L15" s="2">
        <f>AVERAGE(K15,B15)</f>
        <v>42268150000</v>
      </c>
      <c r="M15" s="2">
        <f>AVERAGE(C15:K15)</f>
        <v>41478800000</v>
      </c>
      <c r="N15" s="2">
        <f>STDEV(B15:K15)/L15</f>
        <v>0.01354970746</v>
      </c>
      <c r="O15" s="2">
        <f>STDEV(C15:K15)/M15</f>
        <v>0.002234399653</v>
      </c>
    </row>
    <row r="16" ht="14.25" customHeight="1">
      <c r="A16" s="4" t="s">
        <v>118</v>
      </c>
      <c r="B16" s="5"/>
      <c r="C16" s="6"/>
      <c r="D16" s="6"/>
      <c r="E16" s="6"/>
      <c r="F16" s="6"/>
      <c r="G16" s="6"/>
      <c r="H16" s="6"/>
      <c r="I16" s="6"/>
      <c r="J16" s="6"/>
      <c r="K16" s="7"/>
    </row>
    <row r="17" ht="14.25" customHeight="1">
      <c r="A17" s="8" t="s">
        <v>16</v>
      </c>
      <c r="B17" s="9" t="s">
        <v>119</v>
      </c>
      <c r="C17" s="10" t="s">
        <v>120</v>
      </c>
      <c r="D17" s="10" t="s">
        <v>121</v>
      </c>
      <c r="E17" s="10" t="s">
        <v>122</v>
      </c>
      <c r="F17" s="10" t="s">
        <v>123</v>
      </c>
      <c r="G17" s="10" t="s">
        <v>124</v>
      </c>
      <c r="H17" s="10" t="s">
        <v>125</v>
      </c>
      <c r="I17" s="10" t="s">
        <v>120</v>
      </c>
      <c r="J17" s="10" t="s">
        <v>126</v>
      </c>
      <c r="K17" s="11" t="s">
        <v>124</v>
      </c>
    </row>
    <row r="18" ht="14.25" customHeight="1">
      <c r="A18" s="8" t="s">
        <v>27</v>
      </c>
      <c r="B18" s="12" t="s">
        <v>127</v>
      </c>
      <c r="C18" s="13" t="s">
        <v>128</v>
      </c>
      <c r="D18" s="13" t="s">
        <v>129</v>
      </c>
      <c r="E18" s="13" t="s">
        <v>130</v>
      </c>
      <c r="F18" s="13" t="s">
        <v>131</v>
      </c>
      <c r="G18" s="13" t="s">
        <v>132</v>
      </c>
      <c r="H18" s="13" t="s">
        <v>133</v>
      </c>
      <c r="I18" s="13" t="s">
        <v>134</v>
      </c>
      <c r="J18" s="13" t="s">
        <v>135</v>
      </c>
      <c r="K18" s="15" t="s">
        <v>136</v>
      </c>
      <c r="L18" s="16"/>
    </row>
    <row r="19" ht="14.25" customHeight="1">
      <c r="A19" s="8" t="s">
        <v>38</v>
      </c>
      <c r="B19" s="9" t="s">
        <v>137</v>
      </c>
      <c r="C19" s="10" t="s">
        <v>138</v>
      </c>
      <c r="D19" s="10" t="s">
        <v>139</v>
      </c>
      <c r="E19" s="10" t="s">
        <v>140</v>
      </c>
      <c r="F19" s="10" t="s">
        <v>141</v>
      </c>
      <c r="G19" s="10" t="s">
        <v>142</v>
      </c>
      <c r="H19" s="10" t="s">
        <v>143</v>
      </c>
      <c r="I19" s="10" t="s">
        <v>144</v>
      </c>
      <c r="J19" s="10" t="s">
        <v>145</v>
      </c>
      <c r="K19" s="11" t="s">
        <v>146</v>
      </c>
      <c r="L19" s="18"/>
    </row>
    <row r="20" ht="14.25" customHeight="1">
      <c r="A20" s="8" t="s">
        <v>49</v>
      </c>
      <c r="B20" s="12" t="s">
        <v>147</v>
      </c>
      <c r="C20" s="13" t="s">
        <v>148</v>
      </c>
      <c r="D20" s="13" t="s">
        <v>149</v>
      </c>
      <c r="E20" s="13" t="s">
        <v>150</v>
      </c>
      <c r="F20" s="13" t="s">
        <v>151</v>
      </c>
      <c r="G20" s="13" t="s">
        <v>152</v>
      </c>
      <c r="H20" s="13" t="s">
        <v>153</v>
      </c>
      <c r="I20" s="13" t="s">
        <v>154</v>
      </c>
      <c r="J20" s="13" t="s">
        <v>155</v>
      </c>
      <c r="K20" s="15" t="s">
        <v>156</v>
      </c>
      <c r="L20" s="16"/>
    </row>
    <row r="21" ht="14.25" customHeight="1">
      <c r="A21" s="19" t="s">
        <v>60</v>
      </c>
      <c r="B21" s="20" t="s">
        <v>157</v>
      </c>
      <c r="C21" s="21" t="s">
        <v>158</v>
      </c>
      <c r="D21" s="21" t="s">
        <v>159</v>
      </c>
      <c r="E21" s="21" t="s">
        <v>160</v>
      </c>
      <c r="F21" s="21" t="s">
        <v>161</v>
      </c>
      <c r="G21" s="21" t="s">
        <v>162</v>
      </c>
      <c r="H21" s="21" t="s">
        <v>163</v>
      </c>
      <c r="I21" s="21" t="s">
        <v>164</v>
      </c>
      <c r="J21" s="21" t="s">
        <v>165</v>
      </c>
      <c r="K21" s="22" t="s">
        <v>166</v>
      </c>
      <c r="L21" s="18"/>
    </row>
    <row r="22" ht="14.25" customHeight="1">
      <c r="A22" s="23"/>
      <c r="B22" s="24">
        <v>1.59816E10</v>
      </c>
      <c r="C22" s="25">
        <v>1.51844E10</v>
      </c>
      <c r="D22" s="25">
        <v>1.54587E10</v>
      </c>
      <c r="E22" s="25">
        <v>1.54519E10</v>
      </c>
      <c r="F22" s="25">
        <v>1.51682E10</v>
      </c>
      <c r="G22" s="25">
        <v>1.53596E10</v>
      </c>
      <c r="H22" s="25">
        <v>1.54809E10</v>
      </c>
      <c r="I22" s="25">
        <v>1.53671E10</v>
      </c>
      <c r="J22" s="25">
        <v>1.51393E10</v>
      </c>
      <c r="K22" s="26">
        <v>1.54705E10</v>
      </c>
      <c r="L22" s="2">
        <f>AVERAGE(B22:K22)</f>
        <v>15406220000</v>
      </c>
      <c r="M22" s="2">
        <f>AVERAGE(C22:K22)</f>
        <v>15342288889</v>
      </c>
      <c r="N22" s="2">
        <f>STDEV(B22:K22)/L22</f>
        <v>0.01569815869</v>
      </c>
      <c r="O22" s="2">
        <f>STDEV(C22:K22)/M22</f>
        <v>0.009176546976</v>
      </c>
    </row>
    <row r="23" ht="14.25" customHeight="1">
      <c r="A23" s="4" t="s">
        <v>167</v>
      </c>
      <c r="B23" s="5"/>
      <c r="C23" s="6"/>
      <c r="D23" s="6"/>
      <c r="E23" s="6"/>
      <c r="F23" s="6"/>
      <c r="G23" s="6"/>
      <c r="H23" s="6"/>
      <c r="I23" s="6"/>
      <c r="J23" s="6"/>
      <c r="K23" s="7"/>
    </row>
    <row r="24" ht="14.25" customHeight="1">
      <c r="A24" s="8" t="s">
        <v>16</v>
      </c>
      <c r="B24" s="9" t="s">
        <v>168</v>
      </c>
      <c r="C24" s="10" t="s">
        <v>169</v>
      </c>
      <c r="D24" s="10" t="s">
        <v>170</v>
      </c>
      <c r="E24" s="10" t="s">
        <v>171</v>
      </c>
      <c r="F24" s="10" t="s">
        <v>172</v>
      </c>
      <c r="G24" s="10" t="s">
        <v>173</v>
      </c>
      <c r="H24" s="10" t="s">
        <v>174</v>
      </c>
      <c r="I24" s="10" t="s">
        <v>175</v>
      </c>
      <c r="J24" s="10" t="s">
        <v>176</v>
      </c>
      <c r="K24" s="11" t="s">
        <v>177</v>
      </c>
    </row>
    <row r="25" ht="14.25" customHeight="1">
      <c r="A25" s="8" t="s">
        <v>27</v>
      </c>
      <c r="B25" s="12" t="s">
        <v>178</v>
      </c>
      <c r="C25" s="13" t="s">
        <v>179</v>
      </c>
      <c r="D25" s="13" t="s">
        <v>180</v>
      </c>
      <c r="E25" s="13" t="s">
        <v>181</v>
      </c>
      <c r="F25" s="13" t="s">
        <v>182</v>
      </c>
      <c r="G25" s="13" t="s">
        <v>183</v>
      </c>
      <c r="H25" s="13" t="s">
        <v>184</v>
      </c>
      <c r="I25" s="13" t="s">
        <v>185</v>
      </c>
      <c r="J25" s="13" t="s">
        <v>186</v>
      </c>
      <c r="K25" s="15" t="s">
        <v>187</v>
      </c>
      <c r="L25" s="16"/>
    </row>
    <row r="26" ht="14.25" customHeight="1">
      <c r="A26" s="8" t="s">
        <v>38</v>
      </c>
      <c r="B26" s="9" t="s">
        <v>188</v>
      </c>
      <c r="C26" s="10" t="s">
        <v>189</v>
      </c>
      <c r="D26" s="10" t="s">
        <v>190</v>
      </c>
      <c r="E26" s="10" t="s">
        <v>191</v>
      </c>
      <c r="F26" s="10" t="s">
        <v>192</v>
      </c>
      <c r="G26" s="10" t="s">
        <v>193</v>
      </c>
      <c r="H26" s="10" t="s">
        <v>194</v>
      </c>
      <c r="I26" s="10" t="s">
        <v>195</v>
      </c>
      <c r="J26" s="10" t="s">
        <v>196</v>
      </c>
      <c r="K26" s="11" t="s">
        <v>197</v>
      </c>
      <c r="L26" s="18"/>
    </row>
    <row r="27" ht="14.25" customHeight="1">
      <c r="A27" s="8" t="s">
        <v>49</v>
      </c>
      <c r="B27" s="12" t="s">
        <v>198</v>
      </c>
      <c r="C27" s="13" t="s">
        <v>199</v>
      </c>
      <c r="D27" s="13" t="s">
        <v>200</v>
      </c>
      <c r="E27" s="13" t="s">
        <v>201</v>
      </c>
      <c r="F27" s="13" t="s">
        <v>202</v>
      </c>
      <c r="G27" s="13" t="s">
        <v>203</v>
      </c>
      <c r="H27" s="13" t="s">
        <v>204</v>
      </c>
      <c r="I27" s="13" t="s">
        <v>205</v>
      </c>
      <c r="J27" s="13" t="s">
        <v>200</v>
      </c>
      <c r="K27" s="15" t="s">
        <v>206</v>
      </c>
      <c r="L27" s="16"/>
    </row>
    <row r="28" ht="14.25" customHeight="1">
      <c r="A28" s="19" t="s">
        <v>60</v>
      </c>
      <c r="B28" s="20" t="s">
        <v>207</v>
      </c>
      <c r="C28" s="21" t="s">
        <v>208</v>
      </c>
      <c r="D28" s="21" t="s">
        <v>209</v>
      </c>
      <c r="E28" s="21" t="s">
        <v>210</v>
      </c>
      <c r="F28" s="21" t="s">
        <v>211</v>
      </c>
      <c r="G28" s="21" t="s">
        <v>212</v>
      </c>
      <c r="H28" s="21" t="s">
        <v>213</v>
      </c>
      <c r="I28" s="21" t="s">
        <v>214</v>
      </c>
      <c r="J28" s="21" t="s">
        <v>215</v>
      </c>
      <c r="K28" s="22" t="s">
        <v>213</v>
      </c>
      <c r="L28" s="18"/>
    </row>
    <row r="29" ht="14.25" customHeight="1">
      <c r="A29" s="23"/>
      <c r="B29" s="24">
        <v>5.2007E9</v>
      </c>
      <c r="C29" s="25">
        <v>5.1584E9</v>
      </c>
      <c r="D29" s="25">
        <v>5.1218E9</v>
      </c>
      <c r="E29" s="25">
        <v>5.0305E9</v>
      </c>
      <c r="F29" s="25">
        <v>5.1441E9</v>
      </c>
      <c r="G29" s="25">
        <v>5.1535E9</v>
      </c>
      <c r="H29" s="25">
        <v>5.1228E9</v>
      </c>
      <c r="I29" s="25">
        <v>5.1374E9</v>
      </c>
      <c r="J29" s="25">
        <v>5.0393E9</v>
      </c>
      <c r="K29" s="26">
        <v>5.1228E9</v>
      </c>
      <c r="L29" s="2">
        <f>AVERAGE(B29:K29)</f>
        <v>5123130000</v>
      </c>
      <c r="M29" s="2">
        <f>AVERAGE(C29:K29)</f>
        <v>5114511111</v>
      </c>
      <c r="N29" s="2">
        <f>STDEV(B29:K29)/L29</f>
        <v>0.01017099433</v>
      </c>
      <c r="O29" s="2">
        <f>STDEV(C29:K29)/M29</f>
        <v>0.009210027625</v>
      </c>
    </row>
    <row r="30" ht="14.25" customHeight="1">
      <c r="A30" s="4" t="s">
        <v>216</v>
      </c>
      <c r="B30" s="5"/>
      <c r="C30" s="6"/>
      <c r="D30" s="6"/>
      <c r="E30" s="6"/>
      <c r="F30" s="6"/>
      <c r="G30" s="6"/>
      <c r="H30" s="6"/>
      <c r="I30" s="6"/>
      <c r="J30" s="6"/>
      <c r="K30" s="7"/>
    </row>
    <row r="31" ht="14.25" customHeight="1">
      <c r="A31" s="8" t="s">
        <v>16</v>
      </c>
      <c r="B31" s="9" t="s">
        <v>217</v>
      </c>
      <c r="C31" s="10" t="s">
        <v>218</v>
      </c>
      <c r="D31" s="10" t="s">
        <v>219</v>
      </c>
      <c r="E31" s="10" t="s">
        <v>220</v>
      </c>
      <c r="F31" s="10" t="s">
        <v>220</v>
      </c>
      <c r="G31" s="10" t="s">
        <v>221</v>
      </c>
      <c r="H31" s="10" t="s">
        <v>222</v>
      </c>
      <c r="I31" s="10" t="s">
        <v>223</v>
      </c>
      <c r="J31" s="10" t="s">
        <v>224</v>
      </c>
      <c r="K31" s="11" t="s">
        <v>223</v>
      </c>
    </row>
    <row r="32" ht="14.25" customHeight="1">
      <c r="A32" s="8" t="s">
        <v>27</v>
      </c>
      <c r="B32" s="12" t="s">
        <v>225</v>
      </c>
      <c r="C32" s="13" t="s">
        <v>226</v>
      </c>
      <c r="D32" s="13" t="s">
        <v>227</v>
      </c>
      <c r="E32" s="13" t="s">
        <v>228</v>
      </c>
      <c r="F32" s="13" t="s">
        <v>229</v>
      </c>
      <c r="G32" s="13" t="s">
        <v>230</v>
      </c>
      <c r="H32" s="13" t="s">
        <v>231</v>
      </c>
      <c r="I32" s="13" t="s">
        <v>232</v>
      </c>
      <c r="J32" s="13" t="s">
        <v>233</v>
      </c>
      <c r="K32" s="15" t="s">
        <v>234</v>
      </c>
      <c r="L32" s="16"/>
    </row>
    <row r="33" ht="14.25" customHeight="1">
      <c r="A33" s="8" t="s">
        <v>38</v>
      </c>
      <c r="B33" s="9" t="s">
        <v>235</v>
      </c>
      <c r="C33" s="10" t="s">
        <v>236</v>
      </c>
      <c r="D33" s="10" t="s">
        <v>237</v>
      </c>
      <c r="E33" s="10" t="s">
        <v>238</v>
      </c>
      <c r="F33" s="10" t="s">
        <v>236</v>
      </c>
      <c r="G33" s="10" t="s">
        <v>239</v>
      </c>
      <c r="H33" s="10" t="s">
        <v>238</v>
      </c>
      <c r="I33" s="10" t="s">
        <v>240</v>
      </c>
      <c r="J33" s="10" t="s">
        <v>241</v>
      </c>
      <c r="K33" s="11" t="s">
        <v>242</v>
      </c>
      <c r="L33" s="18"/>
    </row>
    <row r="34" ht="14.25" customHeight="1">
      <c r="A34" s="8" t="s">
        <v>49</v>
      </c>
      <c r="B34" s="12" t="s">
        <v>243</v>
      </c>
      <c r="C34" s="13" t="s">
        <v>244</v>
      </c>
      <c r="D34" s="13" t="s">
        <v>245</v>
      </c>
      <c r="E34" s="13" t="s">
        <v>244</v>
      </c>
      <c r="F34" s="13" t="s">
        <v>244</v>
      </c>
      <c r="G34" s="13" t="s">
        <v>246</v>
      </c>
      <c r="H34" s="13" t="s">
        <v>244</v>
      </c>
      <c r="I34" s="13" t="s">
        <v>245</v>
      </c>
      <c r="J34" s="13" t="s">
        <v>244</v>
      </c>
      <c r="K34" s="15" t="s">
        <v>247</v>
      </c>
      <c r="L34" s="16"/>
    </row>
    <row r="35" ht="14.25" customHeight="1">
      <c r="A35" s="19" t="s">
        <v>60</v>
      </c>
      <c r="B35" s="20" t="s">
        <v>248</v>
      </c>
      <c r="C35" s="21" t="s">
        <v>249</v>
      </c>
      <c r="D35" s="21" t="s">
        <v>250</v>
      </c>
      <c r="E35" s="21" t="s">
        <v>251</v>
      </c>
      <c r="F35" s="21" t="s">
        <v>252</v>
      </c>
      <c r="G35" s="21" t="s">
        <v>253</v>
      </c>
      <c r="H35" s="21" t="s">
        <v>252</v>
      </c>
      <c r="I35" s="21" t="s">
        <v>254</v>
      </c>
      <c r="J35" s="21" t="s">
        <v>255</v>
      </c>
      <c r="K35" s="22" t="s">
        <v>256</v>
      </c>
      <c r="L35" s="18"/>
    </row>
    <row r="36" ht="14.25" customHeight="1">
      <c r="A36" s="23"/>
      <c r="B36" s="24">
        <v>2022800.0</v>
      </c>
      <c r="C36" s="25">
        <v>1999700.0</v>
      </c>
      <c r="D36" s="25">
        <v>2015000.0</v>
      </c>
      <c r="E36" s="25">
        <v>2004700.0</v>
      </c>
      <c r="F36" s="25">
        <v>2007700.0</v>
      </c>
      <c r="G36" s="25">
        <v>1997800.0</v>
      </c>
      <c r="H36" s="25">
        <v>2007700.0</v>
      </c>
      <c r="I36" s="25">
        <v>1998200.0</v>
      </c>
      <c r="J36" s="25">
        <v>2016800.0</v>
      </c>
      <c r="K36" s="26">
        <v>1998500.0</v>
      </c>
      <c r="L36" s="2">
        <f>AVERAGE(B36:K36)</f>
        <v>2006890</v>
      </c>
      <c r="M36" s="2">
        <f>AVERAGE(C36:K36)</f>
        <v>2005122.222</v>
      </c>
      <c r="N36" s="2">
        <f>STDEV(B36:K36)/L36</f>
        <v>0.00440525938</v>
      </c>
      <c r="O36" s="2">
        <f>STDEV(C36:K36)/M36</f>
        <v>0.003623022114</v>
      </c>
    </row>
    <row r="37" ht="14.25" customHeight="1">
      <c r="A37" s="4" t="s">
        <v>257</v>
      </c>
      <c r="B37" s="5"/>
      <c r="C37" s="6"/>
      <c r="D37" s="6"/>
      <c r="E37" s="6"/>
      <c r="F37" s="6"/>
      <c r="G37" s="6"/>
      <c r="H37" s="6"/>
      <c r="I37" s="6"/>
      <c r="J37" s="6"/>
      <c r="K37" s="7"/>
    </row>
    <row r="38" ht="14.25" customHeight="1">
      <c r="A38" s="8" t="s">
        <v>16</v>
      </c>
      <c r="B38" s="9" t="s">
        <v>258</v>
      </c>
      <c r="C38" s="10" t="s">
        <v>259</v>
      </c>
      <c r="D38" s="10" t="s">
        <v>260</v>
      </c>
      <c r="E38" s="10" t="s">
        <v>261</v>
      </c>
      <c r="F38" s="10" t="s">
        <v>262</v>
      </c>
      <c r="G38" s="10" t="s">
        <v>263</v>
      </c>
      <c r="H38" s="10" t="s">
        <v>264</v>
      </c>
      <c r="I38" s="10" t="s">
        <v>265</v>
      </c>
      <c r="J38" s="10" t="s">
        <v>266</v>
      </c>
      <c r="K38" s="11" t="s">
        <v>267</v>
      </c>
    </row>
    <row r="39" ht="14.25" customHeight="1">
      <c r="A39" s="8" t="s">
        <v>27</v>
      </c>
      <c r="B39" s="12" t="s">
        <v>268</v>
      </c>
      <c r="C39" s="13" t="s">
        <v>269</v>
      </c>
      <c r="D39" s="13" t="s">
        <v>270</v>
      </c>
      <c r="E39" s="13" t="s">
        <v>271</v>
      </c>
      <c r="F39" s="13" t="s">
        <v>272</v>
      </c>
      <c r="G39" s="13" t="s">
        <v>273</v>
      </c>
      <c r="H39" s="13" t="s">
        <v>274</v>
      </c>
      <c r="I39" s="14" t="s">
        <v>275</v>
      </c>
      <c r="J39" s="13" t="s">
        <v>276</v>
      </c>
      <c r="K39" s="15" t="s">
        <v>277</v>
      </c>
      <c r="L39" s="16"/>
    </row>
    <row r="40" ht="14.25" customHeight="1">
      <c r="A40" s="8" t="s">
        <v>38</v>
      </c>
      <c r="B40" s="9" t="s">
        <v>278</v>
      </c>
      <c r="C40" s="10" t="s">
        <v>279</v>
      </c>
      <c r="D40" s="10" t="s">
        <v>280</v>
      </c>
      <c r="E40" s="10" t="s">
        <v>281</v>
      </c>
      <c r="F40" s="10" t="s">
        <v>282</v>
      </c>
      <c r="G40" s="10" t="s">
        <v>283</v>
      </c>
      <c r="H40" s="10" t="s">
        <v>284</v>
      </c>
      <c r="I40" s="17" t="s">
        <v>285</v>
      </c>
      <c r="J40" s="10" t="s">
        <v>286</v>
      </c>
      <c r="K40" s="11" t="s">
        <v>287</v>
      </c>
      <c r="L40" s="18"/>
    </row>
    <row r="41" ht="14.25" customHeight="1">
      <c r="A41" s="8" t="s">
        <v>49</v>
      </c>
      <c r="B41" s="12" t="s">
        <v>288</v>
      </c>
      <c r="C41" s="13" t="s">
        <v>289</v>
      </c>
      <c r="D41" s="13" t="s">
        <v>290</v>
      </c>
      <c r="E41" s="13" t="s">
        <v>291</v>
      </c>
      <c r="F41" s="13" t="s">
        <v>292</v>
      </c>
      <c r="G41" s="13" t="s">
        <v>293</v>
      </c>
      <c r="H41" s="13" t="s">
        <v>294</v>
      </c>
      <c r="I41" s="14" t="s">
        <v>295</v>
      </c>
      <c r="J41" s="13" t="s">
        <v>296</v>
      </c>
      <c r="K41" s="15" t="s">
        <v>297</v>
      </c>
      <c r="L41" s="16"/>
    </row>
    <row r="42" ht="14.25" customHeight="1">
      <c r="A42" s="19" t="s">
        <v>60</v>
      </c>
      <c r="B42" s="20" t="s">
        <v>298</v>
      </c>
      <c r="C42" s="21" t="s">
        <v>299</v>
      </c>
      <c r="D42" s="21" t="s">
        <v>300</v>
      </c>
      <c r="E42" s="21" t="s">
        <v>301</v>
      </c>
      <c r="F42" s="21" t="s">
        <v>302</v>
      </c>
      <c r="G42" s="21" t="s">
        <v>303</v>
      </c>
      <c r="H42" s="21" t="s">
        <v>304</v>
      </c>
      <c r="I42" s="21" t="s">
        <v>304</v>
      </c>
      <c r="J42" s="21" t="s">
        <v>305</v>
      </c>
      <c r="K42" s="22" t="s">
        <v>301</v>
      </c>
      <c r="L42" s="18"/>
    </row>
    <row r="43" ht="14.25" customHeight="1">
      <c r="A43" s="23"/>
      <c r="B43" s="24">
        <v>1.976E11</v>
      </c>
      <c r="C43" s="25">
        <v>1.865E11</v>
      </c>
      <c r="D43" s="25">
        <v>1.862E11</v>
      </c>
      <c r="E43" s="25">
        <v>1.864E11</v>
      </c>
      <c r="F43" s="25">
        <v>1.858E11</v>
      </c>
      <c r="G43" s="25">
        <v>1.869E11</v>
      </c>
      <c r="H43" s="25">
        <v>1.866E11</v>
      </c>
      <c r="I43" s="25">
        <v>1.866E11</v>
      </c>
      <c r="J43" s="25">
        <v>1.868E11</v>
      </c>
      <c r="K43" s="26">
        <v>1.864E11</v>
      </c>
      <c r="L43" s="2">
        <f>AVERAGE(B43:K43)</f>
        <v>187580000000</v>
      </c>
      <c r="M43" s="2">
        <f>AVERAGE(C43:K43)</f>
        <v>186466666667</v>
      </c>
      <c r="N43" s="2">
        <f>STDEV(B43:K43)/L43</f>
        <v>0.01884110101</v>
      </c>
      <c r="O43" s="2">
        <f>STDEV(C43:K43)/M43</f>
        <v>0.001758340684</v>
      </c>
    </row>
    <row r="44" ht="14.25" customHeight="1">
      <c r="A44" s="4" t="s">
        <v>306</v>
      </c>
      <c r="B44" s="5"/>
      <c r="C44" s="6"/>
      <c r="D44" s="6"/>
      <c r="E44" s="6"/>
      <c r="F44" s="6"/>
      <c r="G44" s="6"/>
      <c r="H44" s="6"/>
      <c r="I44" s="6"/>
      <c r="J44" s="6"/>
      <c r="K44" s="7"/>
    </row>
    <row r="45" ht="14.25" customHeight="1">
      <c r="A45" s="8" t="s">
        <v>16</v>
      </c>
      <c r="B45" s="9" t="s">
        <v>307</v>
      </c>
      <c r="C45" s="10" t="s">
        <v>308</v>
      </c>
      <c r="D45" s="10" t="s">
        <v>309</v>
      </c>
      <c r="E45" s="10" t="s">
        <v>310</v>
      </c>
      <c r="F45" s="10" t="s">
        <v>311</v>
      </c>
      <c r="G45" s="10" t="s">
        <v>312</v>
      </c>
      <c r="H45" s="10" t="s">
        <v>313</v>
      </c>
      <c r="I45" s="10" t="s">
        <v>314</v>
      </c>
      <c r="J45" s="10" t="s">
        <v>315</v>
      </c>
      <c r="K45" s="11" t="s">
        <v>316</v>
      </c>
    </row>
    <row r="46" ht="14.25" customHeight="1">
      <c r="A46" s="8" t="s">
        <v>27</v>
      </c>
      <c r="B46" s="12" t="s">
        <v>317</v>
      </c>
      <c r="C46" s="13" t="s">
        <v>318</v>
      </c>
      <c r="D46" s="13" t="s">
        <v>319</v>
      </c>
      <c r="E46" s="13" t="s">
        <v>320</v>
      </c>
      <c r="F46" s="13" t="s">
        <v>321</v>
      </c>
      <c r="G46" s="13" t="s">
        <v>322</v>
      </c>
      <c r="H46" s="13" t="s">
        <v>323</v>
      </c>
      <c r="I46" s="14" t="s">
        <v>324</v>
      </c>
      <c r="J46" s="13" t="s">
        <v>325</v>
      </c>
      <c r="K46" s="15" t="s">
        <v>326</v>
      </c>
      <c r="L46" s="16"/>
    </row>
    <row r="47" ht="14.25" customHeight="1">
      <c r="A47" s="8" t="s">
        <v>38</v>
      </c>
      <c r="B47" s="9" t="s">
        <v>327</v>
      </c>
      <c r="C47" s="10" t="s">
        <v>328</v>
      </c>
      <c r="D47" s="10" t="s">
        <v>329</v>
      </c>
      <c r="E47" s="10" t="s">
        <v>330</v>
      </c>
      <c r="F47" s="10" t="s">
        <v>331</v>
      </c>
      <c r="G47" s="10" t="s">
        <v>332</v>
      </c>
      <c r="H47" s="10" t="s">
        <v>333</v>
      </c>
      <c r="I47" s="10" t="s">
        <v>334</v>
      </c>
      <c r="J47" s="10" t="s">
        <v>335</v>
      </c>
      <c r="K47" s="11" t="s">
        <v>336</v>
      </c>
      <c r="L47" s="18"/>
    </row>
    <row r="48" ht="14.25" customHeight="1">
      <c r="A48" s="8" t="s">
        <v>49</v>
      </c>
      <c r="B48" s="12" t="s">
        <v>337</v>
      </c>
      <c r="C48" s="13" t="s">
        <v>338</v>
      </c>
      <c r="D48" s="13" t="s">
        <v>339</v>
      </c>
      <c r="E48" s="13" t="s">
        <v>340</v>
      </c>
      <c r="F48" s="13" t="s">
        <v>341</v>
      </c>
      <c r="G48" s="13" t="s">
        <v>342</v>
      </c>
      <c r="H48" s="13" t="s">
        <v>343</v>
      </c>
      <c r="I48" s="14" t="s">
        <v>344</v>
      </c>
      <c r="J48" s="13" t="s">
        <v>345</v>
      </c>
      <c r="K48" s="15" t="s">
        <v>346</v>
      </c>
      <c r="L48" s="16"/>
    </row>
    <row r="49" ht="14.25" customHeight="1">
      <c r="A49" s="19" t="s">
        <v>60</v>
      </c>
      <c r="B49" s="20" t="s">
        <v>347</v>
      </c>
      <c r="C49" s="21" t="s">
        <v>348</v>
      </c>
      <c r="D49" s="21" t="s">
        <v>349</v>
      </c>
      <c r="E49" s="21" t="s">
        <v>348</v>
      </c>
      <c r="F49" s="21" t="s">
        <v>350</v>
      </c>
      <c r="G49" s="21" t="s">
        <v>349</v>
      </c>
      <c r="H49" s="21" t="s">
        <v>351</v>
      </c>
      <c r="I49" s="21" t="s">
        <v>352</v>
      </c>
      <c r="J49" s="21" t="s">
        <v>353</v>
      </c>
      <c r="K49" s="22" t="s">
        <v>354</v>
      </c>
      <c r="L49" s="18"/>
    </row>
    <row r="50" ht="14.25" customHeight="1">
      <c r="A50" s="23"/>
      <c r="B50" s="24">
        <v>1.09E11</v>
      </c>
      <c r="C50" s="25">
        <v>1.085E11</v>
      </c>
      <c r="D50" s="25">
        <v>1.088E11</v>
      </c>
      <c r="E50" s="25">
        <v>1.085E11</v>
      </c>
      <c r="F50" s="25">
        <v>1.083E11</v>
      </c>
      <c r="G50" s="25">
        <v>1.088E11</v>
      </c>
      <c r="H50" s="25">
        <v>1.087E11</v>
      </c>
      <c r="I50" s="25">
        <v>1.084E11</v>
      </c>
      <c r="J50" s="25">
        <v>1.066E11</v>
      </c>
      <c r="K50" s="26">
        <v>1.067E11</v>
      </c>
      <c r="L50" s="2">
        <f>AVERAGE(B50:K50)</f>
        <v>108230000000</v>
      </c>
      <c r="M50" s="2">
        <f>AVERAGE(C50:K50)</f>
        <v>108144444444</v>
      </c>
      <c r="N50" s="2">
        <f>STDEV(B50:K50)/L50</f>
        <v>0.007936843684</v>
      </c>
      <c r="O50" s="2">
        <f>STDEV(C50:K50)/M50</f>
        <v>0.007996170824</v>
      </c>
    </row>
    <row r="51" ht="14.25" customHeight="1">
      <c r="A51" s="4" t="s">
        <v>355</v>
      </c>
      <c r="B51" s="5"/>
      <c r="C51" s="6"/>
      <c r="D51" s="6"/>
      <c r="E51" s="6"/>
      <c r="F51" s="6"/>
      <c r="G51" s="6"/>
      <c r="H51" s="6"/>
      <c r="I51" s="6"/>
      <c r="J51" s="6"/>
      <c r="K51" s="7"/>
    </row>
    <row r="52" ht="14.25" customHeight="1">
      <c r="A52" s="8" t="s">
        <v>16</v>
      </c>
      <c r="B52" s="9" t="s">
        <v>356</v>
      </c>
      <c r="C52" s="10" t="s">
        <v>357</v>
      </c>
      <c r="D52" s="10" t="s">
        <v>358</v>
      </c>
      <c r="E52" s="10" t="s">
        <v>359</v>
      </c>
      <c r="F52" s="10" t="s">
        <v>360</v>
      </c>
      <c r="G52" s="10" t="s">
        <v>361</v>
      </c>
      <c r="H52" s="10" t="s">
        <v>362</v>
      </c>
      <c r="I52" s="10" t="s">
        <v>363</v>
      </c>
      <c r="J52" s="10" t="s">
        <v>364</v>
      </c>
      <c r="K52" s="11" t="s">
        <v>365</v>
      </c>
    </row>
    <row r="53" ht="14.25" customHeight="1">
      <c r="A53" s="8" t="s">
        <v>27</v>
      </c>
      <c r="B53" s="12" t="s">
        <v>366</v>
      </c>
      <c r="C53" s="13" t="s">
        <v>367</v>
      </c>
      <c r="D53" s="13" t="s">
        <v>368</v>
      </c>
      <c r="E53" s="13" t="s">
        <v>369</v>
      </c>
      <c r="F53" s="13" t="s">
        <v>370</v>
      </c>
      <c r="G53" s="13" t="s">
        <v>371</v>
      </c>
      <c r="H53" s="13" t="s">
        <v>372</v>
      </c>
      <c r="I53" s="14" t="s">
        <v>373</v>
      </c>
      <c r="J53" s="13" t="s">
        <v>374</v>
      </c>
      <c r="K53" s="15" t="s">
        <v>375</v>
      </c>
      <c r="L53" s="16"/>
    </row>
    <row r="54" ht="14.25" customHeight="1">
      <c r="A54" s="8" t="s">
        <v>38</v>
      </c>
      <c r="B54" s="9" t="s">
        <v>376</v>
      </c>
      <c r="C54" s="10" t="s">
        <v>377</v>
      </c>
      <c r="D54" s="10" t="s">
        <v>378</v>
      </c>
      <c r="E54" s="10" t="s">
        <v>379</v>
      </c>
      <c r="F54" s="10" t="s">
        <v>380</v>
      </c>
      <c r="G54" s="10" t="s">
        <v>381</v>
      </c>
      <c r="H54" s="10" t="s">
        <v>382</v>
      </c>
      <c r="I54" s="17" t="s">
        <v>383</v>
      </c>
      <c r="J54" s="10" t="s">
        <v>384</v>
      </c>
      <c r="K54" s="11" t="s">
        <v>385</v>
      </c>
      <c r="L54" s="18"/>
    </row>
    <row r="55" ht="14.25" customHeight="1">
      <c r="A55" s="8" t="s">
        <v>49</v>
      </c>
      <c r="B55" s="12" t="s">
        <v>386</v>
      </c>
      <c r="C55" s="13" t="s">
        <v>387</v>
      </c>
      <c r="D55" s="13" t="s">
        <v>388</v>
      </c>
      <c r="E55" s="13" t="s">
        <v>389</v>
      </c>
      <c r="F55" s="13" t="s">
        <v>390</v>
      </c>
      <c r="G55" s="13" t="s">
        <v>391</v>
      </c>
      <c r="H55" s="13" t="s">
        <v>392</v>
      </c>
      <c r="I55" s="14" t="s">
        <v>393</v>
      </c>
      <c r="J55" s="13" t="s">
        <v>394</v>
      </c>
      <c r="K55" s="15" t="s">
        <v>395</v>
      </c>
      <c r="L55" s="16"/>
    </row>
    <row r="56" ht="14.25" customHeight="1">
      <c r="A56" s="19" t="s">
        <v>60</v>
      </c>
      <c r="B56" s="20" t="s">
        <v>396</v>
      </c>
      <c r="C56" s="21" t="s">
        <v>397</v>
      </c>
      <c r="D56" s="21" t="s">
        <v>398</v>
      </c>
      <c r="E56" s="21" t="s">
        <v>65</v>
      </c>
      <c r="F56" s="21" t="s">
        <v>399</v>
      </c>
      <c r="G56" s="21" t="s">
        <v>400</v>
      </c>
      <c r="H56" s="21" t="s">
        <v>399</v>
      </c>
      <c r="I56" s="21" t="s">
        <v>401</v>
      </c>
      <c r="J56" s="21" t="s">
        <v>399</v>
      </c>
      <c r="K56" s="22" t="s">
        <v>396</v>
      </c>
      <c r="L56" s="18"/>
    </row>
    <row r="57" ht="14.25" customHeight="1">
      <c r="A57" s="23"/>
      <c r="B57" s="24">
        <v>1.123E11</v>
      </c>
      <c r="C57" s="25">
        <v>1.118E11</v>
      </c>
      <c r="D57" s="25">
        <v>1.126E11</v>
      </c>
      <c r="E57" s="25">
        <v>1.095E11</v>
      </c>
      <c r="F57" s="25">
        <v>1.119E11</v>
      </c>
      <c r="G57" s="25">
        <v>1.112E11</v>
      </c>
      <c r="H57" s="25">
        <v>1.119E11</v>
      </c>
      <c r="I57" s="25">
        <v>1.117E11</v>
      </c>
      <c r="J57" s="25">
        <v>1.119E11</v>
      </c>
      <c r="K57" s="26">
        <v>1.123E11</v>
      </c>
      <c r="L57" s="2">
        <f>AVERAGE(B57:K57)</f>
        <v>111710000000</v>
      </c>
      <c r="M57" s="2">
        <f>AVERAGE(C57:K57)</f>
        <v>111644444444</v>
      </c>
      <c r="N57" s="2">
        <f>STDEV(B57:K57)/L57</f>
        <v>0.00775186869</v>
      </c>
      <c r="O57" s="2">
        <f>STDEV(C57:K57)/M57</f>
        <v>0.007987710323</v>
      </c>
    </row>
    <row r="58" ht="14.25" customHeight="1">
      <c r="A58" s="4" t="s">
        <v>402</v>
      </c>
      <c r="B58" s="5"/>
      <c r="C58" s="6"/>
      <c r="D58" s="6"/>
      <c r="E58" s="6"/>
      <c r="F58" s="6"/>
      <c r="G58" s="6"/>
      <c r="H58" s="6"/>
      <c r="I58" s="6"/>
      <c r="J58" s="6"/>
      <c r="K58" s="7"/>
    </row>
    <row r="59" ht="14.25" customHeight="1">
      <c r="A59" s="8" t="s">
        <v>16</v>
      </c>
      <c r="B59" s="9" t="s">
        <v>403</v>
      </c>
      <c r="C59" s="10" t="s">
        <v>404</v>
      </c>
      <c r="D59" s="10" t="s">
        <v>405</v>
      </c>
      <c r="E59" s="10" t="s">
        <v>406</v>
      </c>
      <c r="F59" s="10" t="s">
        <v>407</v>
      </c>
      <c r="G59" s="10" t="s">
        <v>408</v>
      </c>
      <c r="H59" s="10" t="s">
        <v>409</v>
      </c>
      <c r="I59" s="10" t="s">
        <v>410</v>
      </c>
      <c r="J59" s="10" t="s">
        <v>411</v>
      </c>
      <c r="K59" s="11" t="s">
        <v>412</v>
      </c>
    </row>
    <row r="60" ht="14.25" customHeight="1">
      <c r="A60" s="8" t="s">
        <v>27</v>
      </c>
      <c r="B60" s="12" t="s">
        <v>413</v>
      </c>
      <c r="C60" s="13" t="s">
        <v>414</v>
      </c>
      <c r="D60" s="13" t="s">
        <v>415</v>
      </c>
      <c r="E60" s="13" t="s">
        <v>416</v>
      </c>
      <c r="F60" s="13" t="s">
        <v>417</v>
      </c>
      <c r="G60" s="13" t="s">
        <v>418</v>
      </c>
      <c r="H60" s="13" t="s">
        <v>419</v>
      </c>
      <c r="I60" s="13" t="s">
        <v>420</v>
      </c>
      <c r="J60" s="13" t="s">
        <v>421</v>
      </c>
      <c r="K60" s="15" t="s">
        <v>422</v>
      </c>
      <c r="L60" s="16"/>
    </row>
    <row r="61" ht="14.25" customHeight="1">
      <c r="A61" s="8" t="s">
        <v>38</v>
      </c>
      <c r="B61" s="9" t="s">
        <v>423</v>
      </c>
      <c r="C61" s="10" t="s">
        <v>424</v>
      </c>
      <c r="D61" s="10" t="s">
        <v>425</v>
      </c>
      <c r="E61" s="10" t="s">
        <v>426</v>
      </c>
      <c r="F61" s="10" t="s">
        <v>427</v>
      </c>
      <c r="G61" s="10" t="s">
        <v>428</v>
      </c>
      <c r="H61" s="10" t="s">
        <v>429</v>
      </c>
      <c r="I61" s="10" t="s">
        <v>430</v>
      </c>
      <c r="J61" s="10" t="s">
        <v>431</v>
      </c>
      <c r="K61" s="11" t="s">
        <v>432</v>
      </c>
      <c r="L61" s="18"/>
    </row>
    <row r="62" ht="14.25" customHeight="1">
      <c r="A62" s="8" t="s">
        <v>49</v>
      </c>
      <c r="B62" s="12" t="s">
        <v>433</v>
      </c>
      <c r="C62" s="13" t="s">
        <v>434</v>
      </c>
      <c r="D62" s="13" t="s">
        <v>435</v>
      </c>
      <c r="E62" s="13" t="s">
        <v>435</v>
      </c>
      <c r="F62" s="13" t="s">
        <v>436</v>
      </c>
      <c r="G62" s="13" t="s">
        <v>437</v>
      </c>
      <c r="H62" s="13" t="s">
        <v>438</v>
      </c>
      <c r="I62" s="13" t="s">
        <v>439</v>
      </c>
      <c r="J62" s="13" t="s">
        <v>440</v>
      </c>
      <c r="K62" s="15" t="s">
        <v>440</v>
      </c>
      <c r="L62" s="16"/>
    </row>
    <row r="63" ht="14.25" customHeight="1">
      <c r="A63" s="19" t="s">
        <v>60</v>
      </c>
      <c r="B63" s="20" t="s">
        <v>441</v>
      </c>
      <c r="C63" s="21" t="s">
        <v>442</v>
      </c>
      <c r="D63" s="21" t="s">
        <v>443</v>
      </c>
      <c r="E63" s="21" t="s">
        <v>444</v>
      </c>
      <c r="F63" s="21" t="s">
        <v>445</v>
      </c>
      <c r="G63" s="21" t="s">
        <v>446</v>
      </c>
      <c r="H63" s="21" t="s">
        <v>447</v>
      </c>
      <c r="I63" s="21" t="s">
        <v>448</v>
      </c>
      <c r="J63" s="21" t="s">
        <v>449</v>
      </c>
      <c r="K63" s="22" t="s">
        <v>450</v>
      </c>
      <c r="L63" s="18"/>
    </row>
    <row r="64" ht="14.25" customHeight="1">
      <c r="A64" s="27"/>
      <c r="B64" s="28">
        <v>8.4631E9</v>
      </c>
      <c r="C64" s="28">
        <v>8.4522E9</v>
      </c>
      <c r="D64" s="28">
        <v>8.45E9</v>
      </c>
      <c r="E64" s="28">
        <v>8.4388E9</v>
      </c>
      <c r="F64" s="28">
        <v>8.405E9</v>
      </c>
      <c r="G64" s="28">
        <v>8.3883E9</v>
      </c>
      <c r="H64" s="28">
        <v>8.457E9</v>
      </c>
      <c r="I64" s="28">
        <v>8.4964E9</v>
      </c>
      <c r="J64" s="28">
        <v>8.4173E9</v>
      </c>
      <c r="K64" s="29">
        <v>8.4772E9</v>
      </c>
      <c r="L64" s="2">
        <f>AVERAGE(B64:K64)</f>
        <v>8444530000</v>
      </c>
      <c r="M64" s="2">
        <f>AVERAGE(C64:K64)</f>
        <v>8442466667</v>
      </c>
      <c r="N64" s="2">
        <f>STDEV(B64:K64)/L64</f>
        <v>0.003916748642</v>
      </c>
      <c r="O64" s="2">
        <f>STDEV(C64:K64)/M64</f>
        <v>0.004073695827</v>
      </c>
    </row>
    <row r="65" ht="14.25" customHeight="1">
      <c r="A65" s="4" t="s">
        <v>451</v>
      </c>
      <c r="B65" s="5"/>
      <c r="C65" s="6"/>
      <c r="D65" s="6"/>
      <c r="E65" s="6"/>
      <c r="F65" s="6"/>
      <c r="G65" s="6"/>
      <c r="H65" s="6"/>
      <c r="I65" s="6"/>
      <c r="J65" s="6"/>
      <c r="K65" s="7"/>
    </row>
    <row r="66" ht="14.25" customHeight="1">
      <c r="A66" s="8" t="s">
        <v>16</v>
      </c>
      <c r="B66" s="9" t="s">
        <v>452</v>
      </c>
      <c r="C66" s="10" t="s">
        <v>182</v>
      </c>
      <c r="D66" s="10" t="s">
        <v>453</v>
      </c>
      <c r="E66" s="10" t="s">
        <v>454</v>
      </c>
      <c r="F66" s="10" t="s">
        <v>455</v>
      </c>
      <c r="G66" s="10" t="s">
        <v>456</v>
      </c>
      <c r="H66" s="10" t="s">
        <v>455</v>
      </c>
      <c r="I66" s="10" t="s">
        <v>456</v>
      </c>
      <c r="J66" s="10" t="s">
        <v>455</v>
      </c>
      <c r="K66" s="11" t="s">
        <v>457</v>
      </c>
    </row>
    <row r="67" ht="14.25" customHeight="1">
      <c r="A67" s="8" t="s">
        <v>27</v>
      </c>
      <c r="B67" s="12" t="s">
        <v>458</v>
      </c>
      <c r="C67" s="13" t="s">
        <v>459</v>
      </c>
      <c r="D67" s="13" t="s">
        <v>460</v>
      </c>
      <c r="E67" s="13" t="s">
        <v>461</v>
      </c>
      <c r="F67" s="13" t="s">
        <v>462</v>
      </c>
      <c r="G67" s="13" t="s">
        <v>463</v>
      </c>
      <c r="H67" s="13" t="s">
        <v>464</v>
      </c>
      <c r="I67" s="13" t="s">
        <v>465</v>
      </c>
      <c r="J67" s="13" t="s">
        <v>466</v>
      </c>
      <c r="K67" s="15" t="s">
        <v>467</v>
      </c>
      <c r="L67" s="16"/>
    </row>
    <row r="68" ht="14.25" customHeight="1">
      <c r="A68" s="8" t="s">
        <v>38</v>
      </c>
      <c r="B68" s="9" t="s">
        <v>468</v>
      </c>
      <c r="C68" s="10" t="s">
        <v>469</v>
      </c>
      <c r="D68" s="10" t="s">
        <v>468</v>
      </c>
      <c r="E68" s="10" t="s">
        <v>470</v>
      </c>
      <c r="F68" s="10" t="s">
        <v>471</v>
      </c>
      <c r="G68" s="10" t="s">
        <v>472</v>
      </c>
      <c r="H68" s="10" t="s">
        <v>473</v>
      </c>
      <c r="I68" s="10" t="s">
        <v>474</v>
      </c>
      <c r="J68" s="10" t="s">
        <v>475</v>
      </c>
      <c r="K68" s="11" t="s">
        <v>476</v>
      </c>
      <c r="L68" s="18"/>
    </row>
    <row r="69" ht="14.25" customHeight="1">
      <c r="A69" s="8" t="s">
        <v>49</v>
      </c>
      <c r="B69" s="12" t="s">
        <v>477</v>
      </c>
      <c r="C69" s="13" t="s">
        <v>478</v>
      </c>
      <c r="D69" s="13" t="s">
        <v>479</v>
      </c>
      <c r="E69" s="13" t="s">
        <v>479</v>
      </c>
      <c r="F69" s="13" t="s">
        <v>480</v>
      </c>
      <c r="G69" s="13" t="s">
        <v>481</v>
      </c>
      <c r="H69" s="13" t="s">
        <v>482</v>
      </c>
      <c r="I69" s="13" t="s">
        <v>483</v>
      </c>
      <c r="J69" s="13" t="s">
        <v>484</v>
      </c>
      <c r="K69" s="15" t="s">
        <v>185</v>
      </c>
      <c r="L69" s="16"/>
    </row>
    <row r="70" ht="14.25" customHeight="1">
      <c r="A70" s="19" t="s">
        <v>60</v>
      </c>
      <c r="B70" s="20" t="s">
        <v>485</v>
      </c>
      <c r="C70" s="21" t="s">
        <v>486</v>
      </c>
      <c r="D70" s="21" t="s">
        <v>487</v>
      </c>
      <c r="E70" s="21" t="s">
        <v>488</v>
      </c>
      <c r="F70" s="21" t="s">
        <v>489</v>
      </c>
      <c r="G70" s="21" t="s">
        <v>490</v>
      </c>
      <c r="H70" s="21" t="s">
        <v>491</v>
      </c>
      <c r="I70" s="21" t="s">
        <v>485</v>
      </c>
      <c r="J70" s="21" t="s">
        <v>492</v>
      </c>
      <c r="K70" s="22" t="s">
        <v>493</v>
      </c>
      <c r="L70" s="18"/>
    </row>
    <row r="71" ht="14.25" customHeight="1">
      <c r="A71" s="27"/>
      <c r="B71" s="28">
        <v>4.68E9</v>
      </c>
      <c r="C71" s="28">
        <v>4.6493E9</v>
      </c>
      <c r="D71" s="28">
        <v>4.6825E9</v>
      </c>
      <c r="E71" s="28">
        <v>4.7031E9</v>
      </c>
      <c r="F71" s="28">
        <v>4.67E9</v>
      </c>
      <c r="G71" s="28">
        <v>4.6854E9</v>
      </c>
      <c r="H71" s="28">
        <v>4.6822E9</v>
      </c>
      <c r="I71" s="28">
        <v>4.68E9</v>
      </c>
      <c r="J71" s="28">
        <v>4.6889E9</v>
      </c>
      <c r="K71" s="29">
        <v>4.6716E9</v>
      </c>
      <c r="L71" s="2">
        <f>AVERAGE(B71:K71)</f>
        <v>4679300000</v>
      </c>
      <c r="M71" s="2">
        <f>AVERAGE(C71:K71)</f>
        <v>4679222222</v>
      </c>
      <c r="N71" s="2">
        <f>STDEV(B71:K71)/L71</f>
        <v>0.002989542005</v>
      </c>
      <c r="O71" s="2">
        <f>STDEV(C71:K71)/M71</f>
        <v>0.00317045069</v>
      </c>
    </row>
    <row r="72" ht="14.25" customHeight="1">
      <c r="A72" s="4" t="s">
        <v>494</v>
      </c>
      <c r="B72" s="5"/>
      <c r="C72" s="6"/>
      <c r="D72" s="6"/>
      <c r="E72" s="6"/>
      <c r="F72" s="6"/>
      <c r="G72" s="6"/>
      <c r="H72" s="6"/>
      <c r="I72" s="6"/>
      <c r="J72" s="6"/>
      <c r="K72" s="7"/>
    </row>
    <row r="73" ht="14.25" customHeight="1">
      <c r="A73" s="8" t="s">
        <v>16</v>
      </c>
      <c r="B73" s="9" t="s">
        <v>495</v>
      </c>
      <c r="C73" s="10" t="s">
        <v>496</v>
      </c>
      <c r="D73" s="10" t="s">
        <v>497</v>
      </c>
      <c r="E73" s="10" t="s">
        <v>498</v>
      </c>
      <c r="F73" s="10" t="s">
        <v>499</v>
      </c>
      <c r="G73" s="10" t="s">
        <v>500</v>
      </c>
      <c r="H73" s="10" t="s">
        <v>501</v>
      </c>
      <c r="I73" s="10" t="s">
        <v>502</v>
      </c>
      <c r="J73" s="10" t="s">
        <v>503</v>
      </c>
      <c r="K73" s="11" t="s">
        <v>504</v>
      </c>
    </row>
    <row r="74" ht="14.25" customHeight="1">
      <c r="A74" s="8" t="s">
        <v>27</v>
      </c>
      <c r="B74" s="12" t="s">
        <v>505</v>
      </c>
      <c r="C74" s="13" t="s">
        <v>506</v>
      </c>
      <c r="D74" s="13" t="s">
        <v>507</v>
      </c>
      <c r="E74" s="13" t="s">
        <v>508</v>
      </c>
      <c r="F74" s="13" t="s">
        <v>509</v>
      </c>
      <c r="G74" s="13" t="s">
        <v>510</v>
      </c>
      <c r="H74" s="13" t="s">
        <v>511</v>
      </c>
      <c r="I74" s="13" t="s">
        <v>512</v>
      </c>
      <c r="J74" s="13" t="s">
        <v>513</v>
      </c>
      <c r="K74" s="15" t="s">
        <v>514</v>
      </c>
      <c r="L74" s="16"/>
    </row>
    <row r="75" ht="14.25" customHeight="1">
      <c r="A75" s="8" t="s">
        <v>38</v>
      </c>
      <c r="B75" s="9" t="s">
        <v>515</v>
      </c>
      <c r="C75" s="10" t="s">
        <v>516</v>
      </c>
      <c r="D75" s="10" t="s">
        <v>517</v>
      </c>
      <c r="E75" s="10" t="s">
        <v>518</v>
      </c>
      <c r="F75" s="10" t="s">
        <v>519</v>
      </c>
      <c r="G75" s="10" t="s">
        <v>520</v>
      </c>
      <c r="H75" s="10" t="s">
        <v>521</v>
      </c>
      <c r="I75" s="10" t="s">
        <v>522</v>
      </c>
      <c r="J75" s="10" t="s">
        <v>523</v>
      </c>
      <c r="K75" s="11" t="s">
        <v>524</v>
      </c>
      <c r="L75" s="18"/>
    </row>
    <row r="76" ht="14.25" customHeight="1">
      <c r="A76" s="8" t="s">
        <v>49</v>
      </c>
      <c r="B76" s="12" t="s">
        <v>525</v>
      </c>
      <c r="C76" s="13" t="s">
        <v>526</v>
      </c>
      <c r="D76" s="13" t="s">
        <v>527</v>
      </c>
      <c r="E76" s="13" t="s">
        <v>528</v>
      </c>
      <c r="F76" s="13" t="s">
        <v>529</v>
      </c>
      <c r="G76" s="13" t="s">
        <v>530</v>
      </c>
      <c r="H76" s="13" t="s">
        <v>531</v>
      </c>
      <c r="I76" s="13" t="s">
        <v>532</v>
      </c>
      <c r="J76" s="13" t="s">
        <v>533</v>
      </c>
      <c r="K76" s="15" t="s">
        <v>534</v>
      </c>
      <c r="L76" s="16"/>
    </row>
    <row r="77" ht="14.25" customHeight="1">
      <c r="A77" s="19" t="s">
        <v>60</v>
      </c>
      <c r="B77" s="20" t="s">
        <v>535</v>
      </c>
      <c r="C77" s="21" t="s">
        <v>536</v>
      </c>
      <c r="D77" s="21" t="s">
        <v>537</v>
      </c>
      <c r="E77" s="21" t="s">
        <v>538</v>
      </c>
      <c r="F77" s="21" t="s">
        <v>539</v>
      </c>
      <c r="G77" s="21" t="s">
        <v>540</v>
      </c>
      <c r="H77" s="21" t="s">
        <v>541</v>
      </c>
      <c r="I77" s="21" t="s">
        <v>542</v>
      </c>
      <c r="J77" s="21" t="s">
        <v>543</v>
      </c>
      <c r="K77" s="22" t="s">
        <v>544</v>
      </c>
      <c r="L77" s="18"/>
    </row>
    <row r="78" ht="14.25" customHeight="1">
      <c r="A78" s="30"/>
      <c r="B78" s="28">
        <v>4.4775E7</v>
      </c>
      <c r="C78" s="28">
        <v>4.4729E7</v>
      </c>
      <c r="D78" s="28">
        <v>4.39858E7</v>
      </c>
      <c r="E78" s="28">
        <v>4.47387E7</v>
      </c>
      <c r="F78" s="28">
        <v>4.43178E7</v>
      </c>
      <c r="G78" s="28">
        <v>4.388E7</v>
      </c>
      <c r="H78" s="28">
        <v>4.4844E7</v>
      </c>
      <c r="I78" s="28">
        <v>4.41983E7</v>
      </c>
      <c r="J78" s="28">
        <v>4.40749E7</v>
      </c>
      <c r="K78" s="29">
        <v>4.48735E7</v>
      </c>
      <c r="L78" s="2">
        <f>AVERAGE(B78:K78)</f>
        <v>44441700</v>
      </c>
      <c r="M78" s="2">
        <f>AVERAGE(C78:K78)</f>
        <v>44404666.67</v>
      </c>
      <c r="N78" s="2">
        <f>STDEV(B78:K78)/L78</f>
        <v>0.008755403502</v>
      </c>
      <c r="O78" s="2">
        <f>STDEV(C78:K78)/M78</f>
        <v>0.008863306112</v>
      </c>
    </row>
    <row r="79" ht="14.25" customHeight="1">
      <c r="A79" s="4" t="s">
        <v>545</v>
      </c>
      <c r="B79" s="5"/>
      <c r="C79" s="6"/>
      <c r="D79" s="6"/>
      <c r="E79" s="6"/>
      <c r="F79" s="6"/>
      <c r="G79" s="6"/>
      <c r="H79" s="6"/>
      <c r="I79" s="6"/>
      <c r="J79" s="6"/>
      <c r="K79" s="7"/>
    </row>
    <row r="80" ht="14.25" customHeight="1">
      <c r="A80" s="8" t="s">
        <v>16</v>
      </c>
      <c r="B80" s="9" t="s">
        <v>546</v>
      </c>
      <c r="C80" s="10" t="s">
        <v>547</v>
      </c>
      <c r="D80" s="10" t="s">
        <v>546</v>
      </c>
      <c r="E80" s="10" t="s">
        <v>548</v>
      </c>
      <c r="F80" s="10" t="s">
        <v>549</v>
      </c>
      <c r="G80" s="10" t="s">
        <v>550</v>
      </c>
      <c r="H80" s="10" t="s">
        <v>551</v>
      </c>
      <c r="I80" s="10" t="s">
        <v>552</v>
      </c>
      <c r="J80" s="10" t="s">
        <v>553</v>
      </c>
      <c r="K80" s="11" t="s">
        <v>552</v>
      </c>
    </row>
    <row r="81" ht="14.25" customHeight="1">
      <c r="A81" s="8" t="s">
        <v>27</v>
      </c>
      <c r="B81" s="12" t="s">
        <v>553</v>
      </c>
      <c r="C81" s="13" t="s">
        <v>554</v>
      </c>
      <c r="D81" s="13" t="s">
        <v>555</v>
      </c>
      <c r="E81" s="13" t="s">
        <v>556</v>
      </c>
      <c r="F81" s="13" t="s">
        <v>557</v>
      </c>
      <c r="G81" s="13" t="s">
        <v>558</v>
      </c>
      <c r="H81" s="13" t="s">
        <v>559</v>
      </c>
      <c r="I81" s="13" t="s">
        <v>560</v>
      </c>
      <c r="J81" s="13" t="s">
        <v>561</v>
      </c>
      <c r="K81" s="15" t="s">
        <v>562</v>
      </c>
      <c r="L81" s="16"/>
    </row>
    <row r="82" ht="14.25" customHeight="1">
      <c r="A82" s="8" t="s">
        <v>38</v>
      </c>
      <c r="B82" s="9" t="s">
        <v>563</v>
      </c>
      <c r="C82" s="10" t="s">
        <v>564</v>
      </c>
      <c r="D82" s="10" t="s">
        <v>565</v>
      </c>
      <c r="E82" s="10" t="s">
        <v>566</v>
      </c>
      <c r="F82" s="10" t="s">
        <v>567</v>
      </c>
      <c r="G82" s="10" t="s">
        <v>568</v>
      </c>
      <c r="H82" s="10" t="s">
        <v>569</v>
      </c>
      <c r="I82" s="10" t="s">
        <v>570</v>
      </c>
      <c r="J82" s="10" t="s">
        <v>571</v>
      </c>
      <c r="K82" s="11" t="s">
        <v>563</v>
      </c>
      <c r="L82" s="18"/>
    </row>
    <row r="83" ht="14.25" customHeight="1">
      <c r="A83" s="8" t="s">
        <v>49</v>
      </c>
      <c r="B83" s="12" t="s">
        <v>572</v>
      </c>
      <c r="C83" s="13" t="s">
        <v>573</v>
      </c>
      <c r="D83" s="13" t="s">
        <v>574</v>
      </c>
      <c r="E83" s="13" t="s">
        <v>575</v>
      </c>
      <c r="F83" s="13" t="s">
        <v>576</v>
      </c>
      <c r="G83" s="13" t="s">
        <v>577</v>
      </c>
      <c r="H83" s="13" t="s">
        <v>578</v>
      </c>
      <c r="I83" s="13" t="s">
        <v>579</v>
      </c>
      <c r="J83" s="13" t="s">
        <v>580</v>
      </c>
      <c r="K83" s="15" t="s">
        <v>581</v>
      </c>
      <c r="L83" s="16"/>
    </row>
    <row r="84" ht="14.25" customHeight="1">
      <c r="A84" s="19" t="s">
        <v>60</v>
      </c>
      <c r="B84" s="20" t="s">
        <v>582</v>
      </c>
      <c r="C84" s="21" t="s">
        <v>583</v>
      </c>
      <c r="D84" s="21" t="s">
        <v>584</v>
      </c>
      <c r="E84" s="21" t="s">
        <v>585</v>
      </c>
      <c r="F84" s="21" t="s">
        <v>586</v>
      </c>
      <c r="G84" s="21" t="s">
        <v>587</v>
      </c>
      <c r="H84" s="21" t="s">
        <v>588</v>
      </c>
      <c r="I84" s="21" t="s">
        <v>589</v>
      </c>
      <c r="J84" s="21" t="s">
        <v>590</v>
      </c>
      <c r="K84" s="22" t="s">
        <v>591</v>
      </c>
      <c r="L84" s="18"/>
    </row>
    <row r="85" ht="14.25" customHeight="1">
      <c r="A85" s="27"/>
      <c r="B85" s="28">
        <v>83581.0</v>
      </c>
      <c r="C85" s="28">
        <v>82709.0</v>
      </c>
      <c r="D85" s="28">
        <v>83296.0</v>
      </c>
      <c r="E85" s="28">
        <v>83528.0</v>
      </c>
      <c r="F85" s="28">
        <v>83265.0</v>
      </c>
      <c r="G85" s="28">
        <v>83218.0</v>
      </c>
      <c r="H85" s="28">
        <v>82976.0</v>
      </c>
      <c r="I85" s="28">
        <v>83259.0</v>
      </c>
      <c r="J85" s="28">
        <v>83865.0</v>
      </c>
      <c r="K85" s="29">
        <v>82920.0</v>
      </c>
      <c r="L85" s="2">
        <f>AVERAGE(B85:K85)</f>
        <v>83261.7</v>
      </c>
      <c r="M85" s="2">
        <f>AVERAGE(C85:K85)</f>
        <v>83226.22222</v>
      </c>
      <c r="N85" s="2">
        <f>STDEV(B85:K85)/L85</f>
        <v>0.004090185178</v>
      </c>
      <c r="O85" s="2">
        <f>STDEV(C85:K85)/M85</f>
        <v>0.004097873149</v>
      </c>
    </row>
    <row r="86" ht="14.25" customHeight="1">
      <c r="A86" s="4" t="s">
        <v>592</v>
      </c>
      <c r="B86" s="5"/>
      <c r="C86" s="6"/>
      <c r="D86" s="6"/>
      <c r="E86" s="6"/>
      <c r="F86" s="6"/>
      <c r="G86" s="6"/>
      <c r="H86" s="6"/>
      <c r="I86" s="6"/>
      <c r="J86" s="6"/>
      <c r="K86" s="7"/>
    </row>
    <row r="87" ht="14.25" customHeight="1">
      <c r="A87" s="8" t="s">
        <v>16</v>
      </c>
      <c r="B87" s="9" t="s">
        <v>593</v>
      </c>
      <c r="C87" s="10" t="s">
        <v>594</v>
      </c>
      <c r="D87" s="10" t="s">
        <v>595</v>
      </c>
      <c r="E87" s="10" t="s">
        <v>596</v>
      </c>
      <c r="F87" s="10" t="s">
        <v>596</v>
      </c>
      <c r="G87" s="10" t="s">
        <v>594</v>
      </c>
      <c r="H87" s="10" t="s">
        <v>596</v>
      </c>
      <c r="I87" s="10" t="s">
        <v>596</v>
      </c>
      <c r="J87" s="10" t="s">
        <v>595</v>
      </c>
      <c r="K87" s="11" t="s">
        <v>596</v>
      </c>
    </row>
    <row r="88" ht="14.25" customHeight="1">
      <c r="A88" s="8" t="s">
        <v>27</v>
      </c>
      <c r="B88" s="12" t="s">
        <v>597</v>
      </c>
      <c r="C88" s="13" t="s">
        <v>598</v>
      </c>
      <c r="D88" s="13" t="s">
        <v>599</v>
      </c>
      <c r="E88" s="13" t="s">
        <v>600</v>
      </c>
      <c r="F88" s="13" t="s">
        <v>601</v>
      </c>
      <c r="G88" s="13" t="s">
        <v>596</v>
      </c>
      <c r="H88" s="13" t="s">
        <v>602</v>
      </c>
      <c r="I88" s="13" t="s">
        <v>603</v>
      </c>
      <c r="J88" s="13" t="s">
        <v>604</v>
      </c>
      <c r="K88" s="15" t="s">
        <v>605</v>
      </c>
      <c r="L88" s="16"/>
    </row>
    <row r="89" ht="14.25" customHeight="1">
      <c r="A89" s="8" t="s">
        <v>38</v>
      </c>
      <c r="B89" s="9" t="s">
        <v>606</v>
      </c>
      <c r="C89" s="10" t="s">
        <v>607</v>
      </c>
      <c r="D89" s="10" t="s">
        <v>608</v>
      </c>
      <c r="E89" s="10" t="s">
        <v>609</v>
      </c>
      <c r="F89" s="10" t="s">
        <v>609</v>
      </c>
      <c r="G89" s="10" t="s">
        <v>608</v>
      </c>
      <c r="H89" s="10" t="s">
        <v>610</v>
      </c>
      <c r="I89" s="10" t="s">
        <v>607</v>
      </c>
      <c r="J89" s="10" t="s">
        <v>608</v>
      </c>
      <c r="K89" s="11" t="s">
        <v>608</v>
      </c>
      <c r="L89" s="18"/>
    </row>
    <row r="90" ht="14.25" customHeight="1">
      <c r="A90" s="8" t="s">
        <v>49</v>
      </c>
      <c r="B90" s="12" t="s">
        <v>611</v>
      </c>
      <c r="C90" s="13" t="s">
        <v>612</v>
      </c>
      <c r="D90" s="13" t="s">
        <v>612</v>
      </c>
      <c r="E90" s="13" t="s">
        <v>611</v>
      </c>
      <c r="F90" s="13" t="s">
        <v>612</v>
      </c>
      <c r="G90" s="13" t="s">
        <v>611</v>
      </c>
      <c r="H90" s="13" t="s">
        <v>611</v>
      </c>
      <c r="I90" s="13" t="s">
        <v>611</v>
      </c>
      <c r="J90" s="13" t="s">
        <v>612</v>
      </c>
      <c r="K90" s="15" t="s">
        <v>611</v>
      </c>
      <c r="L90" s="16"/>
    </row>
    <row r="91" ht="14.25" customHeight="1">
      <c r="A91" s="19" t="s">
        <v>60</v>
      </c>
      <c r="B91" s="20" t="s">
        <v>613</v>
      </c>
      <c r="C91" s="21" t="s">
        <v>614</v>
      </c>
      <c r="D91" s="21" t="s">
        <v>615</v>
      </c>
      <c r="E91" s="21" t="s">
        <v>615</v>
      </c>
      <c r="F91" s="21" t="s">
        <v>616</v>
      </c>
      <c r="G91" s="21" t="s">
        <v>617</v>
      </c>
      <c r="H91" s="21" t="s">
        <v>618</v>
      </c>
      <c r="I91" s="21" t="s">
        <v>619</v>
      </c>
      <c r="J91" s="21" t="s">
        <v>620</v>
      </c>
      <c r="K91" s="22" t="s">
        <v>615</v>
      </c>
      <c r="L91" s="18"/>
    </row>
    <row r="92" ht="14.25" customHeight="1">
      <c r="A92" s="27"/>
      <c r="B92" s="28">
        <v>767100.0</v>
      </c>
      <c r="C92" s="28">
        <v>769700.0</v>
      </c>
      <c r="D92" s="28">
        <v>767500.0</v>
      </c>
      <c r="E92" s="28">
        <v>767500.0</v>
      </c>
      <c r="F92" s="28">
        <v>767300.0</v>
      </c>
      <c r="G92" s="28">
        <v>768700.0</v>
      </c>
      <c r="H92" s="28">
        <v>766300.0</v>
      </c>
      <c r="I92" s="28">
        <v>768300.0</v>
      </c>
      <c r="J92" s="28">
        <v>762100.0</v>
      </c>
      <c r="K92" s="29">
        <v>767500.0</v>
      </c>
      <c r="L92" s="2">
        <f>AVERAGE(B92:K92)</f>
        <v>767200</v>
      </c>
      <c r="M92" s="2">
        <f>AVERAGE(C92:K92)</f>
        <v>767211.1111</v>
      </c>
      <c r="N92" s="2">
        <f>STDEV(B92:K92)/L92</f>
        <v>0.002636404494</v>
      </c>
      <c r="O92" s="2">
        <f>STDEV(C92:K92)/M92</f>
        <v>0.002795866798</v>
      </c>
    </row>
    <row r="93" ht="14.25" customHeight="1">
      <c r="A93" s="4" t="s">
        <v>621</v>
      </c>
      <c r="B93" s="5"/>
      <c r="C93" s="6"/>
      <c r="D93" s="6"/>
      <c r="E93" s="6"/>
      <c r="F93" s="6"/>
      <c r="G93" s="6"/>
      <c r="H93" s="6"/>
      <c r="I93" s="6"/>
      <c r="J93" s="6"/>
      <c r="K93" s="7"/>
    </row>
    <row r="94" ht="14.25" customHeight="1">
      <c r="A94" s="8" t="s">
        <v>16</v>
      </c>
      <c r="B94" s="9" t="s">
        <v>622</v>
      </c>
      <c r="C94" s="10" t="s">
        <v>623</v>
      </c>
      <c r="D94" s="10" t="s">
        <v>624</v>
      </c>
      <c r="E94" s="10" t="s">
        <v>625</v>
      </c>
      <c r="F94" s="10" t="s">
        <v>623</v>
      </c>
      <c r="G94" s="10" t="s">
        <v>626</v>
      </c>
      <c r="H94" s="10" t="s">
        <v>627</v>
      </c>
      <c r="I94" s="10" t="s">
        <v>627</v>
      </c>
      <c r="J94" s="10" t="s">
        <v>628</v>
      </c>
      <c r="K94" s="11" t="s">
        <v>629</v>
      </c>
    </row>
    <row r="95" ht="14.25" customHeight="1">
      <c r="A95" s="8" t="s">
        <v>27</v>
      </c>
      <c r="B95" s="12" t="s">
        <v>630</v>
      </c>
      <c r="C95" s="13" t="s">
        <v>631</v>
      </c>
      <c r="D95" s="13" t="s">
        <v>632</v>
      </c>
      <c r="E95" s="13" t="s">
        <v>633</v>
      </c>
      <c r="F95" s="13" t="s">
        <v>634</v>
      </c>
      <c r="G95" s="13" t="s">
        <v>635</v>
      </c>
      <c r="H95" s="13" t="s">
        <v>636</v>
      </c>
      <c r="I95" s="13" t="s">
        <v>637</v>
      </c>
      <c r="J95" s="13" t="s">
        <v>638</v>
      </c>
      <c r="K95" s="15" t="s">
        <v>639</v>
      </c>
      <c r="L95" s="16"/>
    </row>
    <row r="96" ht="14.25" customHeight="1">
      <c r="A96" s="8" t="s">
        <v>38</v>
      </c>
      <c r="B96" s="9" t="s">
        <v>640</v>
      </c>
      <c r="C96" s="10" t="s">
        <v>641</v>
      </c>
      <c r="D96" s="10" t="s">
        <v>642</v>
      </c>
      <c r="E96" s="10" t="s">
        <v>642</v>
      </c>
      <c r="F96" s="10" t="s">
        <v>643</v>
      </c>
      <c r="G96" s="10" t="s">
        <v>641</v>
      </c>
      <c r="H96" s="10" t="s">
        <v>640</v>
      </c>
      <c r="I96" s="10" t="s">
        <v>630</v>
      </c>
      <c r="J96" s="10" t="s">
        <v>644</v>
      </c>
      <c r="K96" s="11" t="s">
        <v>642</v>
      </c>
      <c r="L96" s="18"/>
    </row>
    <row r="97" ht="14.25" customHeight="1">
      <c r="A97" s="8" t="s">
        <v>49</v>
      </c>
      <c r="B97" s="12" t="s">
        <v>645</v>
      </c>
      <c r="C97" s="13" t="s">
        <v>646</v>
      </c>
      <c r="D97" s="13" t="s">
        <v>647</v>
      </c>
      <c r="E97" s="13" t="s">
        <v>648</v>
      </c>
      <c r="F97" s="13" t="s">
        <v>647</v>
      </c>
      <c r="G97" s="13" t="s">
        <v>647</v>
      </c>
      <c r="H97" s="13" t="s">
        <v>649</v>
      </c>
      <c r="I97" s="13" t="s">
        <v>650</v>
      </c>
      <c r="J97" s="13" t="s">
        <v>651</v>
      </c>
      <c r="K97" s="15" t="s">
        <v>652</v>
      </c>
      <c r="L97" s="16"/>
    </row>
    <row r="98" ht="14.25" customHeight="1">
      <c r="A98" s="19" t="s">
        <v>60</v>
      </c>
      <c r="B98" s="20" t="s">
        <v>653</v>
      </c>
      <c r="C98" s="21" t="s">
        <v>654</v>
      </c>
      <c r="D98" s="21" t="s">
        <v>655</v>
      </c>
      <c r="E98" s="21" t="s">
        <v>656</v>
      </c>
      <c r="F98" s="21" t="s">
        <v>657</v>
      </c>
      <c r="G98" s="21" t="s">
        <v>658</v>
      </c>
      <c r="H98" s="21" t="s">
        <v>659</v>
      </c>
      <c r="I98" s="21" t="s">
        <v>659</v>
      </c>
      <c r="J98" s="21" t="s">
        <v>660</v>
      </c>
      <c r="K98" s="22" t="s">
        <v>661</v>
      </c>
      <c r="L98" s="18"/>
    </row>
    <row r="99" ht="14.25" customHeight="1">
      <c r="A99" s="27"/>
      <c r="B99" s="28">
        <v>1.653E9</v>
      </c>
      <c r="C99" s="28">
        <v>1.6579E9</v>
      </c>
      <c r="D99" s="28">
        <v>1.6477E9</v>
      </c>
      <c r="E99" s="28">
        <v>1.6456E9</v>
      </c>
      <c r="F99" s="28">
        <v>1.6497E9</v>
      </c>
      <c r="G99" s="28">
        <v>1.647E9</v>
      </c>
      <c r="H99" s="28">
        <v>1.6512E9</v>
      </c>
      <c r="I99" s="28">
        <v>1.6512E9</v>
      </c>
      <c r="J99" s="28">
        <v>1.6535E9</v>
      </c>
      <c r="K99" s="29">
        <v>1.6494E9</v>
      </c>
      <c r="L99" s="2">
        <f>AVERAGE(B99:K99)</f>
        <v>1650620000</v>
      </c>
      <c r="M99" s="2">
        <f>AVERAGE(C99:K99)</f>
        <v>1650355556</v>
      </c>
      <c r="N99" s="2">
        <f>STDEV(B99:K99)/L99</f>
        <v>0.002182456654</v>
      </c>
      <c r="O99" s="2">
        <f>STDEV(C99:K99)/M99</f>
        <v>0.002251972034</v>
      </c>
    </row>
    <row r="100" ht="14.25" customHeight="1">
      <c r="A100" s="4" t="s">
        <v>662</v>
      </c>
      <c r="B100" s="5"/>
      <c r="C100" s="6"/>
      <c r="D100" s="6"/>
      <c r="E100" s="6"/>
      <c r="F100" s="6"/>
      <c r="G100" s="6"/>
      <c r="H100" s="6"/>
      <c r="I100" s="6"/>
      <c r="J100" s="6"/>
      <c r="K100" s="7"/>
    </row>
    <row r="101" ht="14.25" customHeight="1">
      <c r="A101" s="8" t="s">
        <v>16</v>
      </c>
      <c r="B101" s="31" t="s">
        <v>643</v>
      </c>
      <c r="C101" s="32" t="s">
        <v>643</v>
      </c>
      <c r="D101" s="32" t="s">
        <v>663</v>
      </c>
      <c r="E101" s="32" t="s">
        <v>664</v>
      </c>
      <c r="F101" s="32" t="s">
        <v>629</v>
      </c>
      <c r="G101" s="32" t="s">
        <v>664</v>
      </c>
      <c r="H101" s="32" t="s">
        <v>665</v>
      </c>
      <c r="I101" s="32" t="s">
        <v>666</v>
      </c>
      <c r="J101" s="32" t="s">
        <v>667</v>
      </c>
      <c r="K101" s="33" t="s">
        <v>628</v>
      </c>
    </row>
    <row r="102" ht="14.25" customHeight="1">
      <c r="A102" s="8" t="s">
        <v>27</v>
      </c>
      <c r="B102" s="12" t="s">
        <v>668</v>
      </c>
      <c r="C102" s="13" t="s">
        <v>669</v>
      </c>
      <c r="D102" s="13" t="s">
        <v>670</v>
      </c>
      <c r="E102" s="13" t="s">
        <v>671</v>
      </c>
      <c r="F102" s="13" t="s">
        <v>672</v>
      </c>
      <c r="G102" s="13" t="s">
        <v>673</v>
      </c>
      <c r="H102" s="13" t="s">
        <v>674</v>
      </c>
      <c r="I102" s="13" t="s">
        <v>675</v>
      </c>
      <c r="J102" s="13" t="s">
        <v>676</v>
      </c>
      <c r="K102" s="15" t="s">
        <v>677</v>
      </c>
      <c r="L102" s="16"/>
    </row>
    <row r="103" ht="14.25" customHeight="1">
      <c r="A103" s="8" t="s">
        <v>38</v>
      </c>
      <c r="B103" s="9" t="s">
        <v>678</v>
      </c>
      <c r="C103" s="10" t="s">
        <v>679</v>
      </c>
      <c r="D103" s="10" t="s">
        <v>680</v>
      </c>
      <c r="E103" s="10" t="s">
        <v>678</v>
      </c>
      <c r="F103" s="10" t="s">
        <v>681</v>
      </c>
      <c r="G103" s="10" t="s">
        <v>682</v>
      </c>
      <c r="H103" s="10" t="s">
        <v>639</v>
      </c>
      <c r="I103" s="10" t="s">
        <v>682</v>
      </c>
      <c r="J103" s="10" t="s">
        <v>680</v>
      </c>
      <c r="K103" s="11" t="s">
        <v>642</v>
      </c>
      <c r="L103" s="18"/>
    </row>
    <row r="104" ht="14.25" customHeight="1">
      <c r="A104" s="8" t="s">
        <v>49</v>
      </c>
      <c r="B104" s="12" t="s">
        <v>683</v>
      </c>
      <c r="C104" s="13" t="s">
        <v>684</v>
      </c>
      <c r="D104" s="13" t="s">
        <v>685</v>
      </c>
      <c r="E104" s="13" t="s">
        <v>686</v>
      </c>
      <c r="F104" s="13" t="s">
        <v>687</v>
      </c>
      <c r="G104" s="13" t="s">
        <v>688</v>
      </c>
      <c r="H104" s="13" t="s">
        <v>689</v>
      </c>
      <c r="I104" s="13" t="s">
        <v>683</v>
      </c>
      <c r="J104" s="13" t="s">
        <v>690</v>
      </c>
      <c r="K104" s="15" t="s">
        <v>691</v>
      </c>
      <c r="L104" s="16"/>
    </row>
    <row r="105" ht="14.25" customHeight="1">
      <c r="A105" s="19" t="s">
        <v>60</v>
      </c>
      <c r="B105" s="20" t="s">
        <v>692</v>
      </c>
      <c r="C105" s="21" t="s">
        <v>693</v>
      </c>
      <c r="D105" s="21" t="s">
        <v>694</v>
      </c>
      <c r="E105" s="21" t="s">
        <v>656</v>
      </c>
      <c r="F105" s="21" t="s">
        <v>695</v>
      </c>
      <c r="G105" s="21" t="s">
        <v>696</v>
      </c>
      <c r="H105" s="21" t="s">
        <v>697</v>
      </c>
      <c r="I105" s="21" t="s">
        <v>657</v>
      </c>
      <c r="J105" s="21" t="s">
        <v>698</v>
      </c>
      <c r="K105" s="22" t="s">
        <v>699</v>
      </c>
      <c r="L105" s="18"/>
    </row>
    <row r="106" ht="14.25" customHeight="1">
      <c r="A106" s="27"/>
      <c r="B106" s="28">
        <v>1.643E9</v>
      </c>
      <c r="C106" s="28">
        <v>1.6419E9</v>
      </c>
      <c r="D106" s="28">
        <v>1.6346E9</v>
      </c>
      <c r="E106" s="28">
        <v>1.6456E9</v>
      </c>
      <c r="F106" s="28">
        <v>1.6372E9</v>
      </c>
      <c r="G106" s="28">
        <v>1.6325E9</v>
      </c>
      <c r="H106" s="28">
        <v>1.6339E9</v>
      </c>
      <c r="I106" s="28">
        <v>1.6497E9</v>
      </c>
      <c r="J106" s="28">
        <v>1.6395E9</v>
      </c>
      <c r="K106" s="29">
        <v>1.6451E9</v>
      </c>
      <c r="L106" s="2">
        <f>AVERAGE(B106:K106)</f>
        <v>1640300000</v>
      </c>
      <c r="M106" s="2">
        <f>AVERAGE(C106:K106)</f>
        <v>1640000000</v>
      </c>
      <c r="N106" s="2">
        <f>STDEV(B106:K106)/L106</f>
        <v>0.003483697814</v>
      </c>
      <c r="O106" s="2">
        <f>STDEV(C106:K106)/M106</f>
        <v>0.003644408697</v>
      </c>
    </row>
    <row r="107" ht="14.25" customHeight="1">
      <c r="A107" s="4" t="s">
        <v>700</v>
      </c>
      <c r="B107" s="5"/>
      <c r="C107" s="6"/>
      <c r="D107" s="6"/>
      <c r="E107" s="6"/>
      <c r="F107" s="6"/>
      <c r="G107" s="6"/>
      <c r="H107" s="6"/>
      <c r="I107" s="6"/>
      <c r="J107" s="6"/>
      <c r="K107" s="7"/>
    </row>
    <row r="108" ht="14.25" customHeight="1">
      <c r="A108" s="8" t="s">
        <v>16</v>
      </c>
      <c r="B108" s="9" t="s">
        <v>701</v>
      </c>
      <c r="C108" s="10" t="s">
        <v>702</v>
      </c>
      <c r="D108" s="10" t="s">
        <v>703</v>
      </c>
      <c r="E108" s="10" t="s">
        <v>704</v>
      </c>
      <c r="F108" s="10" t="s">
        <v>705</v>
      </c>
      <c r="G108" s="10" t="s">
        <v>706</v>
      </c>
      <c r="H108" s="10" t="s">
        <v>707</v>
      </c>
      <c r="I108" s="10" t="s">
        <v>708</v>
      </c>
      <c r="J108" s="10" t="s">
        <v>709</v>
      </c>
      <c r="K108" s="11" t="s">
        <v>710</v>
      </c>
    </row>
    <row r="109" ht="14.25" customHeight="1">
      <c r="A109" s="8" t="s">
        <v>27</v>
      </c>
      <c r="B109" s="12" t="s">
        <v>711</v>
      </c>
      <c r="C109" s="13" t="s">
        <v>712</v>
      </c>
      <c r="D109" s="13" t="s">
        <v>713</v>
      </c>
      <c r="E109" s="13" t="s">
        <v>714</v>
      </c>
      <c r="F109" s="13" t="s">
        <v>715</v>
      </c>
      <c r="G109" s="13" t="s">
        <v>716</v>
      </c>
      <c r="H109" s="13" t="s">
        <v>717</v>
      </c>
      <c r="I109" s="13" t="s">
        <v>718</v>
      </c>
      <c r="J109" s="13" t="s">
        <v>719</v>
      </c>
      <c r="K109" s="15" t="s">
        <v>720</v>
      </c>
      <c r="L109" s="16"/>
    </row>
    <row r="110" ht="14.25" customHeight="1">
      <c r="A110" s="8" t="s">
        <v>38</v>
      </c>
      <c r="B110" s="9" t="s">
        <v>721</v>
      </c>
      <c r="C110" s="10" t="s">
        <v>722</v>
      </c>
      <c r="D110" s="10" t="s">
        <v>723</v>
      </c>
      <c r="E110" s="10" t="s">
        <v>724</v>
      </c>
      <c r="F110" s="10" t="s">
        <v>725</v>
      </c>
      <c r="G110" s="10" t="s">
        <v>726</v>
      </c>
      <c r="H110" s="10" t="s">
        <v>727</v>
      </c>
      <c r="I110" s="10" t="s">
        <v>728</v>
      </c>
      <c r="J110" s="10" t="s">
        <v>729</v>
      </c>
      <c r="K110" s="11" t="s">
        <v>730</v>
      </c>
      <c r="L110" s="18"/>
    </row>
    <row r="111" ht="14.25" customHeight="1">
      <c r="A111" s="8" t="s">
        <v>49</v>
      </c>
      <c r="B111" s="12" t="s">
        <v>731</v>
      </c>
      <c r="C111" s="13" t="s">
        <v>732</v>
      </c>
      <c r="D111" s="13" t="s">
        <v>733</v>
      </c>
      <c r="E111" s="13" t="s">
        <v>734</v>
      </c>
      <c r="F111" s="13" t="s">
        <v>735</v>
      </c>
      <c r="G111" s="13" t="s">
        <v>736</v>
      </c>
      <c r="H111" s="13" t="s">
        <v>737</v>
      </c>
      <c r="I111" s="13" t="s">
        <v>738</v>
      </c>
      <c r="J111" s="13" t="s">
        <v>739</v>
      </c>
      <c r="K111" s="15" t="s">
        <v>740</v>
      </c>
      <c r="L111" s="16"/>
    </row>
    <row r="112" ht="14.25" customHeight="1">
      <c r="A112" s="19" t="s">
        <v>60</v>
      </c>
      <c r="B112" s="20" t="s">
        <v>741</v>
      </c>
      <c r="C112" s="21" t="s">
        <v>742</v>
      </c>
      <c r="D112" s="21" t="s">
        <v>743</v>
      </c>
      <c r="E112" s="21" t="s">
        <v>741</v>
      </c>
      <c r="F112" s="21" t="s">
        <v>744</v>
      </c>
      <c r="G112" s="21" t="s">
        <v>745</v>
      </c>
      <c r="H112" s="21" t="s">
        <v>746</v>
      </c>
      <c r="I112" s="21" t="s">
        <v>747</v>
      </c>
      <c r="J112" s="21" t="s">
        <v>748</v>
      </c>
      <c r="K112" s="22" t="s">
        <v>746</v>
      </c>
      <c r="L112" s="18"/>
    </row>
    <row r="113" ht="14.25" customHeight="1">
      <c r="A113" s="27"/>
      <c r="B113" s="28">
        <v>362700.0</v>
      </c>
      <c r="C113" s="28">
        <v>365700.0</v>
      </c>
      <c r="D113" s="28">
        <v>363100.0</v>
      </c>
      <c r="E113" s="28">
        <v>362700.0</v>
      </c>
      <c r="F113" s="28">
        <v>362100.0</v>
      </c>
      <c r="G113" s="28">
        <v>363600.0</v>
      </c>
      <c r="H113" s="28">
        <v>362600.0</v>
      </c>
      <c r="I113" s="28">
        <v>363700.0</v>
      </c>
      <c r="J113" s="28">
        <v>364700.0</v>
      </c>
      <c r="K113" s="29">
        <v>362600.0</v>
      </c>
      <c r="L113" s="2">
        <f>AVERAGE(B113:K113)</f>
        <v>363350</v>
      </c>
      <c r="M113" s="2">
        <f>AVERAGE(C113:K113)</f>
        <v>363422.2222</v>
      </c>
      <c r="N113" s="2">
        <f>STDEV(B113:K113)/L113</f>
        <v>0.003059874332</v>
      </c>
      <c r="O113" s="2">
        <f>STDEV(C113:K113)/M113</f>
        <v>0.003175642282</v>
      </c>
    </row>
    <row r="114" ht="14.25" customHeight="1">
      <c r="A114" s="4" t="s">
        <v>749</v>
      </c>
      <c r="B114" s="5"/>
      <c r="C114" s="6"/>
      <c r="D114" s="6"/>
      <c r="E114" s="6"/>
      <c r="F114" s="6"/>
      <c r="G114" s="6"/>
      <c r="H114" s="6"/>
      <c r="I114" s="6"/>
      <c r="J114" s="6"/>
      <c r="K114" s="7"/>
    </row>
    <row r="115" ht="14.25" customHeight="1">
      <c r="A115" s="8" t="s">
        <v>16</v>
      </c>
      <c r="B115" s="9" t="s">
        <v>750</v>
      </c>
      <c r="C115" s="10" t="s">
        <v>751</v>
      </c>
      <c r="D115" s="10" t="s">
        <v>752</v>
      </c>
      <c r="E115" s="10" t="s">
        <v>753</v>
      </c>
      <c r="F115" s="10" t="s">
        <v>754</v>
      </c>
      <c r="G115" s="10" t="s">
        <v>755</v>
      </c>
      <c r="H115" s="10" t="s">
        <v>756</v>
      </c>
      <c r="I115" s="10" t="s">
        <v>757</v>
      </c>
      <c r="J115" s="10" t="s">
        <v>758</v>
      </c>
      <c r="K115" s="11" t="s">
        <v>759</v>
      </c>
    </row>
    <row r="116" ht="14.25" customHeight="1">
      <c r="A116" s="8" t="s">
        <v>27</v>
      </c>
      <c r="B116" s="12" t="s">
        <v>760</v>
      </c>
      <c r="C116" s="13" t="s">
        <v>761</v>
      </c>
      <c r="D116" s="13" t="s">
        <v>762</v>
      </c>
      <c r="E116" s="13" t="s">
        <v>763</v>
      </c>
      <c r="F116" s="13" t="s">
        <v>764</v>
      </c>
      <c r="G116" s="13" t="s">
        <v>765</v>
      </c>
      <c r="H116" s="13" t="s">
        <v>766</v>
      </c>
      <c r="I116" s="13" t="s">
        <v>767</v>
      </c>
      <c r="J116" s="13" t="s">
        <v>768</v>
      </c>
      <c r="K116" s="15" t="s">
        <v>769</v>
      </c>
      <c r="L116" s="16"/>
    </row>
    <row r="117" ht="14.25" customHeight="1">
      <c r="A117" s="8" t="s">
        <v>38</v>
      </c>
      <c r="B117" s="9" t="s">
        <v>770</v>
      </c>
      <c r="C117" s="10" t="s">
        <v>771</v>
      </c>
      <c r="D117" s="10" t="s">
        <v>772</v>
      </c>
      <c r="E117" s="10" t="s">
        <v>773</v>
      </c>
      <c r="F117" s="10" t="s">
        <v>774</v>
      </c>
      <c r="G117" s="10" t="s">
        <v>775</v>
      </c>
      <c r="H117" s="10" t="s">
        <v>776</v>
      </c>
      <c r="I117" s="10" t="s">
        <v>777</v>
      </c>
      <c r="J117" s="10" t="s">
        <v>778</v>
      </c>
      <c r="K117" s="11" t="s">
        <v>779</v>
      </c>
      <c r="L117" s="18"/>
    </row>
    <row r="118" ht="14.25" customHeight="1">
      <c r="A118" s="8" t="s">
        <v>49</v>
      </c>
      <c r="B118" s="12" t="s">
        <v>780</v>
      </c>
      <c r="C118" s="13" t="s">
        <v>781</v>
      </c>
      <c r="D118" s="13" t="s">
        <v>782</v>
      </c>
      <c r="E118" s="13" t="s">
        <v>783</v>
      </c>
      <c r="F118" s="13" t="s">
        <v>784</v>
      </c>
      <c r="G118" s="13" t="s">
        <v>785</v>
      </c>
      <c r="H118" s="13" t="s">
        <v>782</v>
      </c>
      <c r="I118" s="13" t="s">
        <v>786</v>
      </c>
      <c r="J118" s="13" t="s">
        <v>785</v>
      </c>
      <c r="K118" s="15" t="s">
        <v>787</v>
      </c>
      <c r="L118" s="16"/>
    </row>
    <row r="119" ht="14.25" customHeight="1">
      <c r="A119" s="19" t="s">
        <v>60</v>
      </c>
      <c r="B119" s="20" t="s">
        <v>788</v>
      </c>
      <c r="C119" s="21" t="s">
        <v>789</v>
      </c>
      <c r="D119" s="21" t="s">
        <v>790</v>
      </c>
      <c r="E119" s="21" t="s">
        <v>791</v>
      </c>
      <c r="F119" s="21" t="s">
        <v>792</v>
      </c>
      <c r="G119" s="21" t="s">
        <v>790</v>
      </c>
      <c r="H119" s="21" t="s">
        <v>792</v>
      </c>
      <c r="I119" s="21" t="s">
        <v>793</v>
      </c>
      <c r="J119" s="21" t="s">
        <v>794</v>
      </c>
      <c r="K119" s="22" t="s">
        <v>790</v>
      </c>
      <c r="L119" s="18"/>
    </row>
    <row r="120" ht="14.25" customHeight="1">
      <c r="A120" s="27"/>
      <c r="B120" s="28">
        <v>220500.0</v>
      </c>
      <c r="C120" s="28">
        <v>219600.0</v>
      </c>
      <c r="D120" s="28">
        <v>220400.0</v>
      </c>
      <c r="E120" s="28">
        <v>219800.0</v>
      </c>
      <c r="F120" s="28">
        <v>219700.0</v>
      </c>
      <c r="G120" s="28">
        <v>220400.0</v>
      </c>
      <c r="H120" s="28">
        <v>219700.0</v>
      </c>
      <c r="I120" s="28">
        <v>220600.0</v>
      </c>
      <c r="J120" s="28">
        <v>219500.0</v>
      </c>
      <c r="K120" s="29">
        <v>220400.0</v>
      </c>
      <c r="L120" s="2">
        <f>AVERAGE(B120:K120)</f>
        <v>220060</v>
      </c>
      <c r="M120" s="2">
        <f>AVERAGE(C120:K120)</f>
        <v>220011.1111</v>
      </c>
      <c r="N120" s="2">
        <f>STDEV(B120:K120)/L120</f>
        <v>0.001965661268</v>
      </c>
      <c r="O120" s="2">
        <f>STDEV(C120:K120)/M120</f>
        <v>0.001947622867</v>
      </c>
    </row>
    <row r="121" ht="14.25" customHeight="1">
      <c r="A121" s="4" t="s">
        <v>795</v>
      </c>
      <c r="B121" s="5"/>
      <c r="C121" s="6"/>
      <c r="D121" s="6"/>
      <c r="E121" s="6"/>
      <c r="F121" s="6"/>
      <c r="G121" s="6"/>
      <c r="H121" s="6"/>
      <c r="I121" s="6"/>
      <c r="J121" s="6"/>
      <c r="K121" s="7"/>
    </row>
    <row r="122" ht="14.25" customHeight="1">
      <c r="A122" s="8" t="s">
        <v>16</v>
      </c>
      <c r="B122" s="9" t="s">
        <v>796</v>
      </c>
      <c r="C122" s="10" t="s">
        <v>797</v>
      </c>
      <c r="D122" s="10" t="s">
        <v>798</v>
      </c>
      <c r="E122" s="10" t="s">
        <v>799</v>
      </c>
      <c r="F122" s="10" t="s">
        <v>800</v>
      </c>
      <c r="G122" s="10" t="s">
        <v>801</v>
      </c>
      <c r="H122" s="10" t="s">
        <v>802</v>
      </c>
      <c r="I122" s="10" t="s">
        <v>803</v>
      </c>
      <c r="J122" s="10" t="s">
        <v>804</v>
      </c>
      <c r="K122" s="11" t="s">
        <v>804</v>
      </c>
    </row>
    <row r="123" ht="14.25" customHeight="1">
      <c r="A123" s="8" t="s">
        <v>27</v>
      </c>
      <c r="B123" s="12" t="s">
        <v>805</v>
      </c>
      <c r="C123" s="13" t="s">
        <v>806</v>
      </c>
      <c r="D123" s="13" t="s">
        <v>807</v>
      </c>
      <c r="E123" s="13" t="s">
        <v>808</v>
      </c>
      <c r="F123" s="13" t="s">
        <v>809</v>
      </c>
      <c r="G123" s="13" t="s">
        <v>810</v>
      </c>
      <c r="H123" s="13" t="s">
        <v>811</v>
      </c>
      <c r="I123" s="13" t="s">
        <v>812</v>
      </c>
      <c r="J123" s="13" t="s">
        <v>813</v>
      </c>
      <c r="K123" s="15" t="s">
        <v>814</v>
      </c>
      <c r="L123" s="16"/>
    </row>
    <row r="124" ht="14.25" customHeight="1">
      <c r="A124" s="8" t="s">
        <v>38</v>
      </c>
      <c r="B124" s="9" t="s">
        <v>815</v>
      </c>
      <c r="C124" s="10" t="s">
        <v>816</v>
      </c>
      <c r="D124" s="10" t="s">
        <v>817</v>
      </c>
      <c r="E124" s="10" t="s">
        <v>818</v>
      </c>
      <c r="F124" s="10" t="s">
        <v>819</v>
      </c>
      <c r="G124" s="10" t="s">
        <v>820</v>
      </c>
      <c r="H124" s="10" t="s">
        <v>821</v>
      </c>
      <c r="I124" s="10" t="s">
        <v>822</v>
      </c>
      <c r="J124" s="10" t="s">
        <v>823</v>
      </c>
      <c r="K124" s="11" t="s">
        <v>815</v>
      </c>
      <c r="L124" s="18"/>
    </row>
    <row r="125" ht="14.25" customHeight="1">
      <c r="A125" s="8" t="s">
        <v>49</v>
      </c>
      <c r="B125" s="12" t="s">
        <v>824</v>
      </c>
      <c r="C125" s="13" t="s">
        <v>825</v>
      </c>
      <c r="D125" s="13" t="s">
        <v>826</v>
      </c>
      <c r="E125" s="13" t="s">
        <v>827</v>
      </c>
      <c r="F125" s="13" t="s">
        <v>828</v>
      </c>
      <c r="G125" s="13" t="s">
        <v>829</v>
      </c>
      <c r="H125" s="13" t="s">
        <v>830</v>
      </c>
      <c r="I125" s="13" t="s">
        <v>831</v>
      </c>
      <c r="J125" s="13" t="s">
        <v>832</v>
      </c>
      <c r="K125" s="15" t="s">
        <v>833</v>
      </c>
      <c r="L125" s="16"/>
    </row>
    <row r="126" ht="14.25" customHeight="1">
      <c r="A126" s="19" t="s">
        <v>60</v>
      </c>
      <c r="B126" s="20" t="s">
        <v>834</v>
      </c>
      <c r="C126" s="21" t="s">
        <v>835</v>
      </c>
      <c r="D126" s="21" t="s">
        <v>836</v>
      </c>
      <c r="E126" s="21" t="s">
        <v>837</v>
      </c>
      <c r="F126" s="21" t="s">
        <v>838</v>
      </c>
      <c r="G126" s="21" t="s">
        <v>839</v>
      </c>
      <c r="H126" s="21" t="s">
        <v>840</v>
      </c>
      <c r="I126" s="21" t="s">
        <v>841</v>
      </c>
      <c r="J126" s="21" t="s">
        <v>842</v>
      </c>
      <c r="K126" s="22" t="s">
        <v>843</v>
      </c>
      <c r="L126" s="18"/>
    </row>
    <row r="127" ht="14.25" customHeight="1">
      <c r="A127" s="27"/>
      <c r="B127" s="28">
        <v>66629.0</v>
      </c>
      <c r="C127" s="28">
        <v>66594.0</v>
      </c>
      <c r="D127" s="28">
        <v>66514.0</v>
      </c>
      <c r="E127" s="28">
        <v>66694.0</v>
      </c>
      <c r="F127" s="28">
        <v>66172.0</v>
      </c>
      <c r="G127" s="28">
        <v>66672.0</v>
      </c>
      <c r="H127" s="28">
        <v>66497.0</v>
      </c>
      <c r="I127" s="28">
        <v>66706.0</v>
      </c>
      <c r="J127" s="28">
        <v>66422.0</v>
      </c>
      <c r="K127" s="29">
        <v>66635.0</v>
      </c>
      <c r="L127" s="2">
        <f>AVERAGE(B127:K127)</f>
        <v>66553.5</v>
      </c>
      <c r="M127" s="2">
        <f>AVERAGE(C127:K127)</f>
        <v>66545.11111</v>
      </c>
      <c r="N127" s="2">
        <f>STDEV(B127:K127)/L127</f>
        <v>0.002446531439</v>
      </c>
      <c r="O127" s="2">
        <f>STDEV(C127:K127)/M127</f>
        <v>0.002560589631</v>
      </c>
    </row>
    <row r="128" ht="14.25" customHeight="1">
      <c r="A128" s="4" t="s">
        <v>844</v>
      </c>
      <c r="B128" s="5"/>
      <c r="C128" s="6"/>
      <c r="D128" s="6"/>
      <c r="E128" s="6"/>
      <c r="F128" s="6"/>
      <c r="G128" s="6"/>
      <c r="H128" s="6"/>
      <c r="I128" s="6"/>
      <c r="J128" s="6"/>
      <c r="K128" s="7"/>
    </row>
    <row r="129" ht="14.25" customHeight="1">
      <c r="A129" s="8" t="s">
        <v>16</v>
      </c>
      <c r="B129" s="9" t="s">
        <v>845</v>
      </c>
      <c r="C129" s="10" t="s">
        <v>846</v>
      </c>
      <c r="D129" s="10" t="s">
        <v>847</v>
      </c>
      <c r="E129" s="10" t="s">
        <v>848</v>
      </c>
      <c r="F129" s="10" t="s">
        <v>848</v>
      </c>
      <c r="G129" s="10" t="s">
        <v>849</v>
      </c>
      <c r="H129" s="10" t="s">
        <v>850</v>
      </c>
      <c r="I129" s="10" t="s">
        <v>851</v>
      </c>
      <c r="J129" s="10" t="s">
        <v>852</v>
      </c>
      <c r="K129" s="11" t="s">
        <v>853</v>
      </c>
    </row>
    <row r="130" ht="14.25" customHeight="1">
      <c r="A130" s="8" t="s">
        <v>27</v>
      </c>
      <c r="B130" s="12" t="s">
        <v>854</v>
      </c>
      <c r="C130" s="13" t="s">
        <v>855</v>
      </c>
      <c r="D130" s="13" t="s">
        <v>856</v>
      </c>
      <c r="E130" s="13" t="s">
        <v>857</v>
      </c>
      <c r="F130" s="13" t="s">
        <v>858</v>
      </c>
      <c r="G130" s="13" t="s">
        <v>859</v>
      </c>
      <c r="H130" s="13" t="s">
        <v>860</v>
      </c>
      <c r="I130" s="13" t="s">
        <v>861</v>
      </c>
      <c r="J130" s="13" t="s">
        <v>862</v>
      </c>
      <c r="K130" s="15" t="s">
        <v>863</v>
      </c>
      <c r="L130" s="16"/>
    </row>
    <row r="131" ht="14.25" customHeight="1">
      <c r="A131" s="8" t="s">
        <v>38</v>
      </c>
      <c r="B131" s="9" t="s">
        <v>864</v>
      </c>
      <c r="C131" s="10" t="s">
        <v>865</v>
      </c>
      <c r="D131" s="10" t="s">
        <v>866</v>
      </c>
      <c r="E131" s="10" t="s">
        <v>867</v>
      </c>
      <c r="F131" s="10" t="s">
        <v>866</v>
      </c>
      <c r="G131" s="10" t="s">
        <v>868</v>
      </c>
      <c r="H131" s="10" t="s">
        <v>866</v>
      </c>
      <c r="I131" s="10" t="s">
        <v>869</v>
      </c>
      <c r="J131" s="10" t="s">
        <v>869</v>
      </c>
      <c r="K131" s="11" t="s">
        <v>870</v>
      </c>
      <c r="L131" s="18"/>
    </row>
    <row r="132" ht="14.25" customHeight="1">
      <c r="A132" s="8" t="s">
        <v>49</v>
      </c>
      <c r="B132" s="12" t="s">
        <v>871</v>
      </c>
      <c r="C132" s="13" t="s">
        <v>872</v>
      </c>
      <c r="D132" s="13" t="s">
        <v>873</v>
      </c>
      <c r="E132" s="13" t="s">
        <v>874</v>
      </c>
      <c r="F132" s="13" t="s">
        <v>875</v>
      </c>
      <c r="G132" s="13" t="s">
        <v>876</v>
      </c>
      <c r="H132" s="13" t="s">
        <v>877</v>
      </c>
      <c r="I132" s="13" t="s">
        <v>877</v>
      </c>
      <c r="J132" s="13" t="s">
        <v>878</v>
      </c>
      <c r="K132" s="15" t="s">
        <v>879</v>
      </c>
      <c r="L132" s="16"/>
    </row>
    <row r="133" ht="14.25" customHeight="1">
      <c r="A133" s="19" t="s">
        <v>60</v>
      </c>
      <c r="B133" s="20" t="s">
        <v>880</v>
      </c>
      <c r="C133" s="21" t="s">
        <v>881</v>
      </c>
      <c r="D133" s="21" t="s">
        <v>882</v>
      </c>
      <c r="E133" s="21" t="s">
        <v>883</v>
      </c>
      <c r="F133" s="21" t="s">
        <v>884</v>
      </c>
      <c r="G133" s="21" t="s">
        <v>885</v>
      </c>
      <c r="H133" s="21" t="s">
        <v>886</v>
      </c>
      <c r="I133" s="21" t="s">
        <v>887</v>
      </c>
      <c r="J133" s="21" t="s">
        <v>888</v>
      </c>
      <c r="K133" s="22" t="s">
        <v>889</v>
      </c>
      <c r="L133" s="18"/>
    </row>
    <row r="134" ht="14.25" customHeight="1">
      <c r="A134" s="27"/>
      <c r="B134" s="28">
        <v>44041.0</v>
      </c>
      <c r="C134" s="28">
        <v>45274.0</v>
      </c>
      <c r="D134" s="28">
        <v>43981.0</v>
      </c>
      <c r="E134" s="28">
        <v>44195.0</v>
      </c>
      <c r="F134" s="28">
        <v>43729.0</v>
      </c>
      <c r="G134" s="28">
        <v>44038.0</v>
      </c>
      <c r="H134" s="28">
        <v>43737.0</v>
      </c>
      <c r="I134" s="28">
        <v>44176.0</v>
      </c>
      <c r="J134" s="28">
        <v>43725.0</v>
      </c>
      <c r="K134" s="29">
        <v>45502.0</v>
      </c>
      <c r="L134" s="2">
        <f>AVERAGE(B134:K134)</f>
        <v>44239.8</v>
      </c>
      <c r="M134" s="2">
        <f>AVERAGE(C134:K134)</f>
        <v>44261.88889</v>
      </c>
      <c r="N134" s="2">
        <f>STDEV(B134:K134)/L134</f>
        <v>0.01428567078</v>
      </c>
      <c r="O134" s="2">
        <f>STDEV(C134:K134)/M134</f>
        <v>0.01505189424</v>
      </c>
    </row>
    <row r="135" ht="14.25" customHeight="1">
      <c r="A135" s="4" t="s">
        <v>890</v>
      </c>
      <c r="B135" s="5"/>
      <c r="C135" s="6"/>
      <c r="D135" s="6"/>
      <c r="E135" s="6"/>
      <c r="F135" s="6"/>
      <c r="G135" s="6"/>
      <c r="H135" s="6"/>
      <c r="I135" s="6"/>
      <c r="J135" s="6"/>
      <c r="K135" s="7"/>
    </row>
    <row r="136" ht="14.25" customHeight="1">
      <c r="A136" s="8" t="s">
        <v>16</v>
      </c>
      <c r="B136" s="9" t="s">
        <v>891</v>
      </c>
      <c r="C136" s="10" t="s">
        <v>892</v>
      </c>
      <c r="D136" s="10" t="s">
        <v>893</v>
      </c>
      <c r="E136" s="10" t="s">
        <v>894</v>
      </c>
      <c r="F136" s="10" t="s">
        <v>895</v>
      </c>
      <c r="G136" s="10" t="s">
        <v>896</v>
      </c>
      <c r="H136" s="10" t="s">
        <v>897</v>
      </c>
      <c r="I136" s="10" t="s">
        <v>898</v>
      </c>
      <c r="J136" s="10" t="s">
        <v>899</v>
      </c>
      <c r="K136" s="11" t="s">
        <v>900</v>
      </c>
    </row>
    <row r="137" ht="14.25" customHeight="1">
      <c r="A137" s="8" t="s">
        <v>27</v>
      </c>
      <c r="B137" s="12" t="s">
        <v>901</v>
      </c>
      <c r="C137" s="13" t="s">
        <v>902</v>
      </c>
      <c r="D137" s="13" t="s">
        <v>903</v>
      </c>
      <c r="E137" s="13" t="s">
        <v>904</v>
      </c>
      <c r="F137" s="13" t="s">
        <v>905</v>
      </c>
      <c r="G137" s="13" t="s">
        <v>906</v>
      </c>
      <c r="H137" s="13" t="s">
        <v>907</v>
      </c>
      <c r="I137" s="13" t="s">
        <v>908</v>
      </c>
      <c r="J137" s="13" t="s">
        <v>909</v>
      </c>
      <c r="K137" s="15" t="s">
        <v>910</v>
      </c>
      <c r="L137" s="16"/>
    </row>
    <row r="138" ht="14.25" customHeight="1">
      <c r="A138" s="8" t="s">
        <v>38</v>
      </c>
      <c r="B138" s="9" t="s">
        <v>911</v>
      </c>
      <c r="C138" s="10" t="s">
        <v>903</v>
      </c>
      <c r="D138" s="10" t="s">
        <v>912</v>
      </c>
      <c r="E138" s="10" t="s">
        <v>913</v>
      </c>
      <c r="F138" s="10" t="s">
        <v>914</v>
      </c>
      <c r="G138" s="10" t="s">
        <v>915</v>
      </c>
      <c r="H138" s="10" t="s">
        <v>916</v>
      </c>
      <c r="I138" s="10" t="s">
        <v>915</v>
      </c>
      <c r="J138" s="10" t="s">
        <v>914</v>
      </c>
      <c r="K138" s="11" t="s">
        <v>913</v>
      </c>
      <c r="L138" s="18"/>
    </row>
    <row r="139" ht="14.25" customHeight="1">
      <c r="A139" s="8" t="s">
        <v>49</v>
      </c>
      <c r="B139" s="12" t="s">
        <v>917</v>
      </c>
      <c r="C139" s="13" t="s">
        <v>918</v>
      </c>
      <c r="D139" s="13" t="s">
        <v>919</v>
      </c>
      <c r="E139" s="13" t="s">
        <v>919</v>
      </c>
      <c r="F139" s="13" t="s">
        <v>920</v>
      </c>
      <c r="G139" s="13" t="s">
        <v>921</v>
      </c>
      <c r="H139" s="13" t="s">
        <v>922</v>
      </c>
      <c r="I139" s="13" t="s">
        <v>923</v>
      </c>
      <c r="J139" s="13" t="s">
        <v>921</v>
      </c>
      <c r="K139" s="15" t="s">
        <v>922</v>
      </c>
      <c r="L139" s="16"/>
    </row>
    <row r="140" ht="14.25" customHeight="1">
      <c r="A140" s="19" t="s">
        <v>60</v>
      </c>
      <c r="B140" s="20" t="s">
        <v>924</v>
      </c>
      <c r="C140" s="21" t="s">
        <v>925</v>
      </c>
      <c r="D140" s="21" t="s">
        <v>924</v>
      </c>
      <c r="E140" s="21" t="s">
        <v>925</v>
      </c>
      <c r="F140" s="21" t="s">
        <v>926</v>
      </c>
      <c r="G140" s="21" t="s">
        <v>925</v>
      </c>
      <c r="H140" s="21" t="s">
        <v>926</v>
      </c>
      <c r="I140" s="21" t="s">
        <v>927</v>
      </c>
      <c r="J140" s="21" t="s">
        <v>926</v>
      </c>
      <c r="K140" s="22" t="s">
        <v>927</v>
      </c>
      <c r="L140" s="18"/>
    </row>
    <row r="141" ht="14.25" customHeight="1">
      <c r="A141" s="27"/>
      <c r="B141" s="28">
        <v>193000.0</v>
      </c>
      <c r="C141" s="28">
        <v>196300.0</v>
      </c>
      <c r="D141" s="28">
        <v>193000.0</v>
      </c>
      <c r="E141" s="28">
        <v>196300.0</v>
      </c>
      <c r="F141" s="28">
        <v>192900.0</v>
      </c>
      <c r="G141" s="28">
        <v>196300.0</v>
      </c>
      <c r="H141" s="28">
        <v>192900.0</v>
      </c>
      <c r="I141" s="28">
        <v>196400.0</v>
      </c>
      <c r="J141" s="28">
        <v>192900.0</v>
      </c>
      <c r="K141" s="29">
        <v>196400.0</v>
      </c>
      <c r="L141" s="2">
        <f>AVERAGE(B141:K141)</f>
        <v>194640</v>
      </c>
      <c r="M141" s="2">
        <f>AVERAGE(C141:K141)</f>
        <v>194822.2222</v>
      </c>
      <c r="N141" s="2">
        <f>STDEV(B141:K141)/L141</f>
        <v>0.009210343463</v>
      </c>
      <c r="O141" s="2">
        <f>STDEV(C141:K141)/M141</f>
        <v>0.009241964402</v>
      </c>
    </row>
    <row r="142" ht="14.25" customHeight="1">
      <c r="A142" s="4" t="s">
        <v>928</v>
      </c>
      <c r="B142" s="5"/>
      <c r="C142" s="6"/>
      <c r="D142" s="6"/>
      <c r="E142" s="6"/>
      <c r="F142" s="6"/>
      <c r="G142" s="6"/>
      <c r="H142" s="6"/>
      <c r="I142" s="6"/>
      <c r="J142" s="6"/>
      <c r="K142" s="7"/>
    </row>
    <row r="143" ht="14.25" customHeight="1">
      <c r="A143" s="8" t="s">
        <v>16</v>
      </c>
      <c r="B143" s="9" t="s">
        <v>929</v>
      </c>
      <c r="C143" s="10" t="s">
        <v>930</v>
      </c>
      <c r="D143" s="10" t="s">
        <v>931</v>
      </c>
      <c r="E143" s="10" t="s">
        <v>932</v>
      </c>
      <c r="F143" s="10" t="s">
        <v>933</v>
      </c>
      <c r="G143" s="10" t="s">
        <v>933</v>
      </c>
      <c r="H143" s="10" t="s">
        <v>934</v>
      </c>
      <c r="I143" s="10" t="s">
        <v>923</v>
      </c>
      <c r="J143" s="10" t="s">
        <v>935</v>
      </c>
      <c r="K143" s="11" t="s">
        <v>934</v>
      </c>
    </row>
    <row r="144" ht="14.25" customHeight="1">
      <c r="A144" s="8" t="s">
        <v>27</v>
      </c>
      <c r="B144" s="12" t="s">
        <v>936</v>
      </c>
      <c r="C144" s="13" t="s">
        <v>937</v>
      </c>
      <c r="D144" s="13" t="s">
        <v>938</v>
      </c>
      <c r="E144" s="13" t="s">
        <v>939</v>
      </c>
      <c r="F144" s="13" t="s">
        <v>940</v>
      </c>
      <c r="G144" s="13" t="s">
        <v>941</v>
      </c>
      <c r="H144" s="13" t="s">
        <v>942</v>
      </c>
      <c r="I144" s="13" t="s">
        <v>943</v>
      </c>
      <c r="J144" s="13" t="s">
        <v>944</v>
      </c>
      <c r="K144" s="15" t="s">
        <v>945</v>
      </c>
      <c r="L144" s="16"/>
    </row>
    <row r="145" ht="14.25" customHeight="1">
      <c r="A145" s="8" t="s">
        <v>38</v>
      </c>
      <c r="B145" s="9" t="s">
        <v>946</v>
      </c>
      <c r="C145" s="10" t="s">
        <v>947</v>
      </c>
      <c r="D145" s="10" t="s">
        <v>948</v>
      </c>
      <c r="E145" s="10" t="s">
        <v>949</v>
      </c>
      <c r="F145" s="10" t="s">
        <v>950</v>
      </c>
      <c r="G145" s="10" t="s">
        <v>951</v>
      </c>
      <c r="H145" s="10" t="s">
        <v>952</v>
      </c>
      <c r="I145" s="10" t="s">
        <v>953</v>
      </c>
      <c r="J145" s="10" t="s">
        <v>954</v>
      </c>
      <c r="K145" s="11" t="s">
        <v>955</v>
      </c>
      <c r="L145" s="18"/>
    </row>
    <row r="146" ht="14.25" customHeight="1">
      <c r="A146" s="8" t="s">
        <v>49</v>
      </c>
      <c r="B146" s="12" t="s">
        <v>956</v>
      </c>
      <c r="C146" s="13" t="s">
        <v>957</v>
      </c>
      <c r="D146" s="13" t="s">
        <v>958</v>
      </c>
      <c r="E146" s="13" t="s">
        <v>959</v>
      </c>
      <c r="F146" s="13" t="s">
        <v>960</v>
      </c>
      <c r="G146" s="13" t="s">
        <v>961</v>
      </c>
      <c r="H146" s="13" t="s">
        <v>962</v>
      </c>
      <c r="I146" s="13" t="s">
        <v>963</v>
      </c>
      <c r="J146" s="13" t="s">
        <v>964</v>
      </c>
      <c r="K146" s="15" t="s">
        <v>965</v>
      </c>
      <c r="L146" s="16"/>
    </row>
    <row r="147" ht="14.25" customHeight="1">
      <c r="A147" s="19" t="s">
        <v>60</v>
      </c>
      <c r="B147" s="20" t="s">
        <v>966</v>
      </c>
      <c r="C147" s="21" t="s">
        <v>967</v>
      </c>
      <c r="D147" s="21" t="s">
        <v>968</v>
      </c>
      <c r="E147" s="21" t="s">
        <v>969</v>
      </c>
      <c r="F147" s="21" t="s">
        <v>966</v>
      </c>
      <c r="G147" s="21" t="s">
        <v>968</v>
      </c>
      <c r="H147" s="21" t="s">
        <v>970</v>
      </c>
      <c r="I147" s="21" t="s">
        <v>966</v>
      </c>
      <c r="J147" s="21" t="s">
        <v>967</v>
      </c>
      <c r="K147" s="22" t="s">
        <v>966</v>
      </c>
      <c r="L147" s="18"/>
    </row>
    <row r="148" ht="14.25" customHeight="1">
      <c r="A148" s="27"/>
      <c r="B148" s="28">
        <v>186200.0</v>
      </c>
      <c r="C148" s="28">
        <v>186300.0</v>
      </c>
      <c r="D148" s="28">
        <v>186500.0</v>
      </c>
      <c r="E148" s="28">
        <v>183400.0</v>
      </c>
      <c r="F148" s="28">
        <v>186200.0</v>
      </c>
      <c r="G148" s="28">
        <v>186500.0</v>
      </c>
      <c r="H148" s="28">
        <v>186400.0</v>
      </c>
      <c r="I148" s="28">
        <v>186200.0</v>
      </c>
      <c r="J148" s="28">
        <v>186300.0</v>
      </c>
      <c r="K148" s="29">
        <v>186200.0</v>
      </c>
      <c r="L148" s="2">
        <f>AVERAGE(B148:K148)</f>
        <v>186020</v>
      </c>
      <c r="M148" s="2">
        <f>AVERAGE(C148:K148)</f>
        <v>186000</v>
      </c>
      <c r="N148" s="2">
        <f>STDEV(B148:K148)/L148</f>
        <v>0.004990430428</v>
      </c>
      <c r="O148" s="2">
        <f>STDEV(C148:K148)/M148</f>
        <v>0.005281420082</v>
      </c>
    </row>
    <row r="149" ht="14.25" customHeight="1">
      <c r="A149" s="4" t="s">
        <v>971</v>
      </c>
      <c r="B149" s="5"/>
      <c r="C149" s="6"/>
      <c r="D149" s="6"/>
      <c r="E149" s="6"/>
      <c r="F149" s="6"/>
      <c r="G149" s="6"/>
      <c r="H149" s="6"/>
      <c r="I149" s="6"/>
      <c r="J149" s="6"/>
      <c r="K149" s="7"/>
    </row>
    <row r="150" ht="14.25" customHeight="1">
      <c r="A150" s="8" t="s">
        <v>16</v>
      </c>
      <c r="B150" s="9" t="s">
        <v>972</v>
      </c>
      <c r="C150" s="10" t="s">
        <v>973</v>
      </c>
      <c r="D150" s="10" t="s">
        <v>973</v>
      </c>
      <c r="E150" s="10" t="s">
        <v>974</v>
      </c>
      <c r="F150" s="10" t="s">
        <v>975</v>
      </c>
      <c r="G150" s="10" t="s">
        <v>973</v>
      </c>
      <c r="H150" s="10" t="s">
        <v>976</v>
      </c>
      <c r="I150" s="10" t="s">
        <v>973</v>
      </c>
      <c r="J150" s="10" t="s">
        <v>977</v>
      </c>
      <c r="K150" s="11" t="s">
        <v>975</v>
      </c>
    </row>
    <row r="151" ht="14.25" customHeight="1">
      <c r="A151" s="8" t="s">
        <v>27</v>
      </c>
      <c r="B151" s="12" t="s">
        <v>978</v>
      </c>
      <c r="C151" s="13" t="s">
        <v>979</v>
      </c>
      <c r="D151" s="13" t="s">
        <v>980</v>
      </c>
      <c r="E151" s="13" t="s">
        <v>981</v>
      </c>
      <c r="F151" s="13" t="s">
        <v>982</v>
      </c>
      <c r="G151" s="13" t="s">
        <v>983</v>
      </c>
      <c r="H151" s="13" t="s">
        <v>984</v>
      </c>
      <c r="I151" s="13" t="s">
        <v>985</v>
      </c>
      <c r="J151" s="13" t="s">
        <v>985</v>
      </c>
      <c r="K151" s="15" t="s">
        <v>986</v>
      </c>
      <c r="L151" s="16"/>
    </row>
    <row r="152" ht="14.25" customHeight="1">
      <c r="A152" s="8" t="s">
        <v>38</v>
      </c>
      <c r="B152" s="9" t="s">
        <v>987</v>
      </c>
      <c r="C152" s="10" t="s">
        <v>987</v>
      </c>
      <c r="D152" s="10" t="s">
        <v>988</v>
      </c>
      <c r="E152" s="10" t="s">
        <v>989</v>
      </c>
      <c r="F152" s="10" t="s">
        <v>989</v>
      </c>
      <c r="G152" s="10" t="s">
        <v>990</v>
      </c>
      <c r="H152" s="10" t="s">
        <v>991</v>
      </c>
      <c r="I152" s="10" t="s">
        <v>992</v>
      </c>
      <c r="J152" s="10" t="s">
        <v>987</v>
      </c>
      <c r="K152" s="11" t="s">
        <v>993</v>
      </c>
      <c r="L152" s="18"/>
    </row>
    <row r="153" ht="14.25" customHeight="1">
      <c r="A153" s="8" t="s">
        <v>49</v>
      </c>
      <c r="B153" s="12" t="s">
        <v>994</v>
      </c>
      <c r="C153" s="13" t="s">
        <v>995</v>
      </c>
      <c r="D153" s="13" t="s">
        <v>996</v>
      </c>
      <c r="E153" s="13" t="s">
        <v>997</v>
      </c>
      <c r="F153" s="13" t="s">
        <v>998</v>
      </c>
      <c r="G153" s="13" t="s">
        <v>999</v>
      </c>
      <c r="H153" s="13" t="s">
        <v>994</v>
      </c>
      <c r="I153" s="13" t="s">
        <v>999</v>
      </c>
      <c r="J153" s="13" t="s">
        <v>995</v>
      </c>
      <c r="K153" s="15" t="s">
        <v>994</v>
      </c>
      <c r="L153" s="16"/>
    </row>
    <row r="154" ht="14.25" customHeight="1">
      <c r="A154" s="19" t="s">
        <v>60</v>
      </c>
      <c r="B154" s="20" t="s">
        <v>1000</v>
      </c>
      <c r="C154" s="21" t="s">
        <v>1001</v>
      </c>
      <c r="D154" s="21" t="s">
        <v>1002</v>
      </c>
      <c r="E154" s="21" t="s">
        <v>1003</v>
      </c>
      <c r="F154" s="21" t="s">
        <v>1004</v>
      </c>
      <c r="G154" s="21" t="s">
        <v>1005</v>
      </c>
      <c r="H154" s="21" t="s">
        <v>1002</v>
      </c>
      <c r="I154" s="21" t="s">
        <v>1005</v>
      </c>
      <c r="J154" s="21" t="s">
        <v>1006</v>
      </c>
      <c r="K154" s="22" t="s">
        <v>1007</v>
      </c>
      <c r="L154" s="18"/>
    </row>
    <row r="155" ht="14.25" customHeight="1">
      <c r="A155" s="27"/>
      <c r="B155" s="28">
        <v>1284200.0</v>
      </c>
      <c r="C155" s="28">
        <v>1286800.0</v>
      </c>
      <c r="D155" s="28">
        <v>1288300.0</v>
      </c>
      <c r="E155" s="28">
        <v>1282900.0</v>
      </c>
      <c r="F155" s="28">
        <v>1261200.0</v>
      </c>
      <c r="G155" s="28">
        <v>1288500.0</v>
      </c>
      <c r="H155" s="28">
        <v>1288300.0</v>
      </c>
      <c r="I155" s="28">
        <v>1288500.0</v>
      </c>
      <c r="J155" s="28">
        <v>1288100.0</v>
      </c>
      <c r="K155" s="29">
        <v>1288700.0</v>
      </c>
      <c r="L155" s="2">
        <f>AVERAGE(B155:K155)</f>
        <v>1284550</v>
      </c>
      <c r="M155" s="2">
        <f>AVERAGE(C155:K155)</f>
        <v>1284588.889</v>
      </c>
      <c r="N155" s="2">
        <f>STDEV(B155:K155)/L155</f>
        <v>0.006576451499</v>
      </c>
      <c r="O155" s="2">
        <f>STDEV(C155:K155)/M155</f>
        <v>0.006974429891</v>
      </c>
    </row>
    <row r="156" ht="14.25" customHeight="1">
      <c r="A156" s="4" t="s">
        <v>1008</v>
      </c>
      <c r="B156" s="5"/>
      <c r="C156" s="6"/>
      <c r="D156" s="6"/>
      <c r="E156" s="6"/>
      <c r="F156" s="6"/>
      <c r="G156" s="6"/>
      <c r="H156" s="6"/>
      <c r="I156" s="6"/>
      <c r="J156" s="6"/>
      <c r="K156" s="7"/>
    </row>
    <row r="157" ht="14.25" customHeight="1">
      <c r="A157" s="8" t="s">
        <v>16</v>
      </c>
      <c r="B157" s="9" t="s">
        <v>1009</v>
      </c>
      <c r="C157" s="10" t="s">
        <v>1010</v>
      </c>
      <c r="D157" s="10" t="s">
        <v>1009</v>
      </c>
      <c r="E157" s="10" t="s">
        <v>1011</v>
      </c>
      <c r="F157" s="10" t="s">
        <v>1009</v>
      </c>
      <c r="G157" s="10" t="s">
        <v>1009</v>
      </c>
      <c r="H157" s="10" t="s">
        <v>1009</v>
      </c>
      <c r="I157" s="10" t="s">
        <v>1009</v>
      </c>
      <c r="J157" s="10" t="s">
        <v>1011</v>
      </c>
      <c r="K157" s="11" t="s">
        <v>1009</v>
      </c>
    </row>
    <row r="158" ht="14.25" customHeight="1">
      <c r="A158" s="8" t="s">
        <v>27</v>
      </c>
      <c r="B158" s="12" t="s">
        <v>1012</v>
      </c>
      <c r="C158" s="13" t="s">
        <v>1013</v>
      </c>
      <c r="D158" s="13" t="s">
        <v>1014</v>
      </c>
      <c r="E158" s="13" t="s">
        <v>1015</v>
      </c>
      <c r="F158" s="13" t="s">
        <v>1016</v>
      </c>
      <c r="G158" s="13" t="s">
        <v>1017</v>
      </c>
      <c r="H158" s="13" t="s">
        <v>1018</v>
      </c>
      <c r="I158" s="13" t="s">
        <v>1019</v>
      </c>
      <c r="J158" s="13" t="s">
        <v>1020</v>
      </c>
      <c r="K158" s="15" t="s">
        <v>1021</v>
      </c>
      <c r="L158" s="16"/>
    </row>
    <row r="159" ht="14.25" customHeight="1">
      <c r="A159" s="8" t="s">
        <v>38</v>
      </c>
      <c r="B159" s="9" t="s">
        <v>1022</v>
      </c>
      <c r="C159" s="10" t="s">
        <v>1023</v>
      </c>
      <c r="D159" s="10" t="s">
        <v>1022</v>
      </c>
      <c r="E159" s="10" t="s">
        <v>1023</v>
      </c>
      <c r="F159" s="10" t="s">
        <v>1023</v>
      </c>
      <c r="G159" s="10" t="s">
        <v>1022</v>
      </c>
      <c r="H159" s="10" t="s">
        <v>1022</v>
      </c>
      <c r="I159" s="10" t="s">
        <v>1023</v>
      </c>
      <c r="J159" s="10" t="s">
        <v>1022</v>
      </c>
      <c r="K159" s="11" t="s">
        <v>1023</v>
      </c>
      <c r="L159" s="18"/>
    </row>
    <row r="160" ht="14.25" customHeight="1">
      <c r="A160" s="8" t="s">
        <v>49</v>
      </c>
      <c r="B160" s="12" t="s">
        <v>1024</v>
      </c>
      <c r="C160" s="13" t="s">
        <v>1025</v>
      </c>
      <c r="D160" s="13" t="s">
        <v>1024</v>
      </c>
      <c r="E160" s="13" t="s">
        <v>1024</v>
      </c>
      <c r="F160" s="13" t="s">
        <v>1026</v>
      </c>
      <c r="G160" s="13" t="s">
        <v>1027</v>
      </c>
      <c r="H160" s="13" t="s">
        <v>1027</v>
      </c>
      <c r="I160" s="13" t="s">
        <v>1028</v>
      </c>
      <c r="J160" s="13" t="s">
        <v>1026</v>
      </c>
      <c r="K160" s="15" t="s">
        <v>1028</v>
      </c>
      <c r="L160" s="16"/>
    </row>
    <row r="161" ht="14.25" customHeight="1">
      <c r="A161" s="19" t="s">
        <v>60</v>
      </c>
      <c r="B161" s="20" t="s">
        <v>1029</v>
      </c>
      <c r="C161" s="21" t="s">
        <v>1030</v>
      </c>
      <c r="D161" s="21" t="s">
        <v>1031</v>
      </c>
      <c r="E161" s="21" t="s">
        <v>1032</v>
      </c>
      <c r="F161" s="21" t="s">
        <v>1033</v>
      </c>
      <c r="G161" s="21" t="s">
        <v>1034</v>
      </c>
      <c r="H161" s="21" t="s">
        <v>1035</v>
      </c>
      <c r="I161" s="21" t="s">
        <v>1036</v>
      </c>
      <c r="J161" s="21" t="s">
        <v>1037</v>
      </c>
      <c r="K161" s="22" t="s">
        <v>1038</v>
      </c>
      <c r="L161" s="18"/>
    </row>
    <row r="162" ht="14.25" customHeight="1">
      <c r="A162" s="27"/>
      <c r="B162" s="28">
        <v>706800.0</v>
      </c>
      <c r="C162" s="28">
        <v>709900.0</v>
      </c>
      <c r="D162" s="28">
        <v>706000.0</v>
      </c>
      <c r="E162" s="28">
        <v>709400.0</v>
      </c>
      <c r="F162" s="28">
        <v>709000.0</v>
      </c>
      <c r="G162" s="28">
        <v>711000.0</v>
      </c>
      <c r="H162" s="28">
        <v>706500.0</v>
      </c>
      <c r="I162" s="28">
        <v>710000.0</v>
      </c>
      <c r="J162" s="28">
        <v>708000.0</v>
      </c>
      <c r="K162" s="29">
        <v>709300.0</v>
      </c>
      <c r="L162" s="2">
        <f>AVERAGE(B162:K162)</f>
        <v>708590</v>
      </c>
      <c r="M162" s="2">
        <f>AVERAGE(C162:K162)</f>
        <v>708788.8889</v>
      </c>
      <c r="N162" s="2">
        <f>STDEV(B162:K162)/L162</f>
        <v>0.00237404897</v>
      </c>
      <c r="O162" s="2">
        <f>STDEV(C162:K162)/M162</f>
        <v>0.00233479246</v>
      </c>
    </row>
    <row r="163" ht="14.25" customHeight="1">
      <c r="A163" s="4" t="s">
        <v>1039</v>
      </c>
      <c r="B163" s="5"/>
      <c r="C163" s="6"/>
      <c r="D163" s="6"/>
      <c r="E163" s="6"/>
      <c r="F163" s="6"/>
      <c r="G163" s="6"/>
      <c r="H163" s="6"/>
      <c r="I163" s="6"/>
      <c r="J163" s="6"/>
      <c r="K163" s="7"/>
    </row>
    <row r="164" ht="14.25" customHeight="1">
      <c r="A164" s="8" t="s">
        <v>16</v>
      </c>
      <c r="B164" s="9" t="s">
        <v>1040</v>
      </c>
      <c r="C164" s="10" t="s">
        <v>1041</v>
      </c>
      <c r="D164" s="10" t="s">
        <v>1042</v>
      </c>
      <c r="E164" s="10" t="s">
        <v>1043</v>
      </c>
      <c r="F164" s="10" t="s">
        <v>1044</v>
      </c>
      <c r="G164" s="10" t="s">
        <v>1045</v>
      </c>
      <c r="H164" s="10" t="s">
        <v>1046</v>
      </c>
      <c r="I164" s="10" t="s">
        <v>1047</v>
      </c>
      <c r="J164" s="10" t="s">
        <v>1048</v>
      </c>
      <c r="K164" s="11" t="s">
        <v>1049</v>
      </c>
    </row>
    <row r="165" ht="14.25" customHeight="1">
      <c r="A165" s="8" t="s">
        <v>27</v>
      </c>
      <c r="B165" s="12" t="s">
        <v>1050</v>
      </c>
      <c r="C165" s="13" t="s">
        <v>1051</v>
      </c>
      <c r="D165" s="13" t="s">
        <v>1052</v>
      </c>
      <c r="E165" s="13" t="s">
        <v>1053</v>
      </c>
      <c r="F165" s="13" t="s">
        <v>1054</v>
      </c>
      <c r="G165" s="13" t="s">
        <v>1055</v>
      </c>
      <c r="H165" s="13" t="s">
        <v>1056</v>
      </c>
      <c r="I165" s="13" t="s">
        <v>1057</v>
      </c>
      <c r="J165" s="13" t="s">
        <v>1058</v>
      </c>
      <c r="K165" s="15" t="s">
        <v>1059</v>
      </c>
      <c r="L165" s="16"/>
    </row>
    <row r="166" ht="14.25" customHeight="1">
      <c r="A166" s="8" t="s">
        <v>38</v>
      </c>
      <c r="B166" s="9" t="s">
        <v>1060</v>
      </c>
      <c r="C166" s="10" t="s">
        <v>1060</v>
      </c>
      <c r="D166" s="10" t="s">
        <v>1061</v>
      </c>
      <c r="E166" s="10" t="s">
        <v>1062</v>
      </c>
      <c r="F166" s="10" t="s">
        <v>1063</v>
      </c>
      <c r="G166" s="10" t="s">
        <v>1064</v>
      </c>
      <c r="H166" s="10" t="s">
        <v>1065</v>
      </c>
      <c r="I166" s="10" t="s">
        <v>1066</v>
      </c>
      <c r="J166" s="10" t="s">
        <v>1064</v>
      </c>
      <c r="K166" s="11" t="s">
        <v>1067</v>
      </c>
      <c r="L166" s="18"/>
    </row>
    <row r="167" ht="14.25" customHeight="1">
      <c r="A167" s="8" t="s">
        <v>49</v>
      </c>
      <c r="B167" s="12" t="s">
        <v>1068</v>
      </c>
      <c r="C167" s="13" t="s">
        <v>1069</v>
      </c>
      <c r="D167" s="13" t="s">
        <v>1070</v>
      </c>
      <c r="E167" s="13" t="s">
        <v>1071</v>
      </c>
      <c r="F167" s="13" t="s">
        <v>1072</v>
      </c>
      <c r="G167" s="13" t="s">
        <v>1073</v>
      </c>
      <c r="H167" s="13" t="s">
        <v>1074</v>
      </c>
      <c r="I167" s="13" t="s">
        <v>1075</v>
      </c>
      <c r="J167" s="13" t="s">
        <v>1076</v>
      </c>
      <c r="K167" s="15" t="s">
        <v>1077</v>
      </c>
      <c r="L167" s="16"/>
    </row>
    <row r="168" ht="14.25" customHeight="1">
      <c r="A168" s="19" t="s">
        <v>60</v>
      </c>
      <c r="B168" s="20" t="s">
        <v>1078</v>
      </c>
      <c r="C168" s="21" t="s">
        <v>1079</v>
      </c>
      <c r="D168" s="21" t="s">
        <v>1080</v>
      </c>
      <c r="E168" s="21" t="s">
        <v>1081</v>
      </c>
      <c r="F168" s="21" t="s">
        <v>1082</v>
      </c>
      <c r="G168" s="21" t="s">
        <v>1083</v>
      </c>
      <c r="H168" s="21" t="s">
        <v>1084</v>
      </c>
      <c r="I168" s="21" t="s">
        <v>1085</v>
      </c>
      <c r="J168" s="21" t="s">
        <v>1086</v>
      </c>
      <c r="K168" s="22" t="s">
        <v>1087</v>
      </c>
      <c r="L168" s="18"/>
    </row>
    <row r="169" ht="14.25" customHeight="1">
      <c r="A169" s="27"/>
      <c r="B169" s="28">
        <v>1.15916E7</v>
      </c>
      <c r="C169" s="28">
        <v>1.15898E7</v>
      </c>
      <c r="D169" s="28">
        <v>1.16094E7</v>
      </c>
      <c r="E169" s="28">
        <v>1.15797E7</v>
      </c>
      <c r="F169" s="28">
        <v>1.15885E7</v>
      </c>
      <c r="G169" s="28">
        <v>1.15922E7</v>
      </c>
      <c r="H169" s="28">
        <v>1.15742E7</v>
      </c>
      <c r="I169" s="28">
        <v>1.12402E7</v>
      </c>
      <c r="J169" s="28">
        <v>1.14983E7</v>
      </c>
      <c r="K169" s="29">
        <v>1.14068E7</v>
      </c>
      <c r="L169" s="2">
        <f>AVERAGE(B169:K169)</f>
        <v>11527070</v>
      </c>
      <c r="M169" s="2">
        <f>AVERAGE(C169:K169)</f>
        <v>11519900</v>
      </c>
      <c r="N169" s="2">
        <f>STDEV(B169:K169)/L169</f>
        <v>0.01024310605</v>
      </c>
      <c r="O169" s="2">
        <f>STDEV(C169:K169)/M169</f>
        <v>0.01066889356</v>
      </c>
    </row>
    <row r="170" ht="14.25" customHeight="1">
      <c r="A170" s="4" t="s">
        <v>1088</v>
      </c>
      <c r="B170" s="5"/>
      <c r="C170" s="6"/>
      <c r="D170" s="6"/>
      <c r="E170" s="6"/>
      <c r="F170" s="6"/>
      <c r="G170" s="6"/>
      <c r="H170" s="6"/>
      <c r="I170" s="6"/>
      <c r="J170" s="6"/>
      <c r="K170" s="7"/>
    </row>
    <row r="171" ht="14.25" customHeight="1">
      <c r="A171" s="8" t="s">
        <v>16</v>
      </c>
      <c r="B171" s="9" t="s">
        <v>1089</v>
      </c>
      <c r="C171" s="10" t="s">
        <v>1090</v>
      </c>
      <c r="D171" s="10" t="s">
        <v>1091</v>
      </c>
      <c r="E171" s="10" t="s">
        <v>1091</v>
      </c>
      <c r="F171" s="10" t="s">
        <v>1089</v>
      </c>
      <c r="G171" s="10" t="s">
        <v>1092</v>
      </c>
      <c r="H171" s="10" t="s">
        <v>1091</v>
      </c>
      <c r="I171" s="10" t="s">
        <v>1091</v>
      </c>
      <c r="J171" s="10" t="s">
        <v>1091</v>
      </c>
      <c r="K171" s="11" t="s">
        <v>1090</v>
      </c>
    </row>
    <row r="172" ht="14.25" customHeight="1">
      <c r="A172" s="8" t="s">
        <v>27</v>
      </c>
      <c r="B172" s="12" t="s">
        <v>1093</v>
      </c>
      <c r="C172" s="13" t="s">
        <v>1094</v>
      </c>
      <c r="D172" s="13" t="s">
        <v>1095</v>
      </c>
      <c r="E172" s="13" t="s">
        <v>1096</v>
      </c>
      <c r="F172" s="13" t="s">
        <v>1097</v>
      </c>
      <c r="G172" s="13" t="s">
        <v>1098</v>
      </c>
      <c r="H172" s="13" t="s">
        <v>1099</v>
      </c>
      <c r="I172" s="13" t="s">
        <v>1100</v>
      </c>
      <c r="J172" s="13" t="s">
        <v>1101</v>
      </c>
      <c r="K172" s="15" t="s">
        <v>1102</v>
      </c>
      <c r="L172" s="16"/>
    </row>
    <row r="173" ht="14.25" customHeight="1">
      <c r="A173" s="8" t="s">
        <v>38</v>
      </c>
      <c r="B173" s="9" t="s">
        <v>1103</v>
      </c>
      <c r="C173" s="10" t="s">
        <v>1103</v>
      </c>
      <c r="D173" s="10" t="s">
        <v>1104</v>
      </c>
      <c r="E173" s="10" t="s">
        <v>1105</v>
      </c>
      <c r="F173" s="10" t="s">
        <v>1106</v>
      </c>
      <c r="G173" s="10" t="s">
        <v>1107</v>
      </c>
      <c r="H173" s="10" t="s">
        <v>1108</v>
      </c>
      <c r="I173" s="10" t="s">
        <v>1109</v>
      </c>
      <c r="J173" s="10" t="s">
        <v>1110</v>
      </c>
      <c r="K173" s="11" t="s">
        <v>1109</v>
      </c>
      <c r="L173" s="18"/>
    </row>
    <row r="174" ht="14.25" customHeight="1">
      <c r="A174" s="8" t="s">
        <v>49</v>
      </c>
      <c r="B174" s="12" t="s">
        <v>1111</v>
      </c>
      <c r="C174" s="13" t="s">
        <v>1111</v>
      </c>
      <c r="D174" s="13" t="s">
        <v>1112</v>
      </c>
      <c r="E174" s="13" t="s">
        <v>1111</v>
      </c>
      <c r="F174" s="13" t="s">
        <v>1111</v>
      </c>
      <c r="G174" s="13" t="s">
        <v>1113</v>
      </c>
      <c r="H174" s="13" t="s">
        <v>1113</v>
      </c>
      <c r="I174" s="13" t="s">
        <v>1112</v>
      </c>
      <c r="J174" s="13" t="s">
        <v>1111</v>
      </c>
      <c r="K174" s="15" t="s">
        <v>1113</v>
      </c>
      <c r="L174" s="16"/>
    </row>
    <row r="175" ht="14.25" customHeight="1">
      <c r="A175" s="19" t="s">
        <v>60</v>
      </c>
      <c r="B175" s="20" t="s">
        <v>1114</v>
      </c>
      <c r="C175" s="21" t="s">
        <v>1115</v>
      </c>
      <c r="D175" s="21" t="s">
        <v>1116</v>
      </c>
      <c r="E175" s="21" t="s">
        <v>1117</v>
      </c>
      <c r="F175" s="21" t="s">
        <v>1118</v>
      </c>
      <c r="G175" s="21" t="s">
        <v>1119</v>
      </c>
      <c r="H175" s="21" t="s">
        <v>1120</v>
      </c>
      <c r="I175" s="21" t="s">
        <v>1121</v>
      </c>
      <c r="J175" s="21" t="s">
        <v>1122</v>
      </c>
      <c r="K175" s="22" t="s">
        <v>1123</v>
      </c>
      <c r="L175" s="18"/>
    </row>
    <row r="176" ht="14.25" customHeight="1">
      <c r="A176" s="34"/>
      <c r="B176" s="35">
        <v>22706.0</v>
      </c>
      <c r="C176" s="28">
        <v>22687.0</v>
      </c>
      <c r="D176" s="35">
        <v>22736.0</v>
      </c>
      <c r="E176" s="35">
        <v>22681.0</v>
      </c>
      <c r="F176" s="35">
        <v>22671.0</v>
      </c>
      <c r="G176" s="35">
        <v>22717.0</v>
      </c>
      <c r="H176" s="35">
        <v>22700.0</v>
      </c>
      <c r="I176" s="35">
        <v>22910.0</v>
      </c>
      <c r="J176" s="35">
        <v>22696.0</v>
      </c>
      <c r="K176" s="36">
        <v>22811.0</v>
      </c>
      <c r="L176" s="2">
        <f>AVERAGE(B176:K176)</f>
        <v>22731.5</v>
      </c>
      <c r="M176" s="2">
        <f>AVERAGE(C176:K176)</f>
        <v>22734.33333</v>
      </c>
      <c r="N176" s="2">
        <f>STDEV(B176:K176)/L176</f>
        <v>0.003262734704</v>
      </c>
      <c r="O176" s="2">
        <f>STDEV(C176:K176)/M176</f>
        <v>0.003434879346</v>
      </c>
    </row>
    <row r="177" ht="14.25" customHeight="1">
      <c r="A177" s="37" t="s">
        <v>1124</v>
      </c>
      <c r="B177" s="38"/>
      <c r="C177" s="39"/>
      <c r="D177" s="39"/>
      <c r="E177" s="39"/>
      <c r="F177" s="39"/>
      <c r="G177" s="39"/>
      <c r="H177" s="39"/>
      <c r="I177" s="39"/>
      <c r="J177" s="39"/>
      <c r="K177" s="40"/>
    </row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  <row r="1003" ht="14.25" customHeight="1"/>
    <row r="1004" ht="14.25" customHeight="1"/>
    <row r="1005" ht="14.25" customHeight="1"/>
    <row r="1006" ht="14.25" customHeight="1"/>
    <row r="1007" ht="14.25" customHeight="1"/>
    <row r="1008" ht="14.25" customHeight="1"/>
    <row r="1009" ht="14.25" customHeight="1"/>
    <row r="1010" ht="14.25" customHeight="1"/>
    <row r="1011" ht="14.25" customHeight="1"/>
    <row r="1012" ht="14.25" customHeight="1"/>
    <row r="1013" ht="14.25" customHeight="1"/>
    <row r="1014" ht="14.25" customHeight="1"/>
    <row r="1015" ht="14.25" customHeight="1"/>
    <row r="1016" ht="14.25" customHeight="1"/>
    <row r="1017" ht="14.25" customHeight="1"/>
    <row r="1018" ht="14.25" customHeight="1"/>
    <row r="1019" ht="14.25" customHeight="1"/>
    <row r="1020" ht="14.25" customHeight="1"/>
    <row r="1021" ht="14.25" customHeight="1"/>
    <row r="1022" ht="14.25" customHeight="1"/>
    <row r="1023" ht="14.25" customHeight="1"/>
    <row r="1024" ht="14.25" customHeight="1"/>
    <row r="1025" ht="14.25" customHeight="1"/>
  </sheetData>
  <printOptions/>
  <pageMargins bottom="0.75" footer="0.0" header="0.0" left="0.7" right="0.7" top="0.75"/>
  <pageSetup paperSize="9"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9.38"/>
    <col customWidth="1" min="3" max="3" width="16.13"/>
    <col customWidth="1" min="6" max="6" width="10.75"/>
    <col customWidth="1" min="16" max="16" width="14.5"/>
  </cols>
  <sheetData>
    <row r="1">
      <c r="K1" s="66" t="s">
        <v>3070</v>
      </c>
      <c r="L1" s="67"/>
      <c r="M1" s="67"/>
      <c r="N1" s="67"/>
      <c r="O1" s="67"/>
      <c r="P1" s="67"/>
    </row>
    <row r="2">
      <c r="A2" s="61"/>
      <c r="K2" s="67"/>
      <c r="L2" s="68" t="s">
        <v>3071</v>
      </c>
      <c r="M2" s="68" t="s">
        <v>15</v>
      </c>
      <c r="N2" s="68" t="s">
        <v>257</v>
      </c>
      <c r="O2" s="68" t="s">
        <v>306</v>
      </c>
      <c r="P2" s="69" t="s">
        <v>355</v>
      </c>
    </row>
    <row r="3">
      <c r="A3" s="61"/>
      <c r="K3" s="67"/>
      <c r="L3" s="70">
        <v>1.0</v>
      </c>
      <c r="M3" s="95">
        <v>112.9</v>
      </c>
      <c r="N3" s="95">
        <v>188.2</v>
      </c>
      <c r="O3" s="95">
        <v>111.8</v>
      </c>
      <c r="P3" s="95">
        <v>115.8</v>
      </c>
    </row>
    <row r="4">
      <c r="A4" s="61"/>
      <c r="K4" s="67"/>
      <c r="L4" s="70">
        <v>2.0</v>
      </c>
      <c r="M4" s="95">
        <v>113.5</v>
      </c>
      <c r="N4" s="95">
        <v>190.4</v>
      </c>
      <c r="O4" s="95">
        <v>110.8</v>
      </c>
      <c r="P4" s="95">
        <v>115.2</v>
      </c>
    </row>
    <row r="5">
      <c r="A5" s="61"/>
      <c r="K5" s="67"/>
      <c r="L5" s="70">
        <v>3.0</v>
      </c>
      <c r="M5" s="95">
        <v>113.3</v>
      </c>
      <c r="N5" s="95">
        <v>190.9</v>
      </c>
      <c r="O5" s="95">
        <v>111.7</v>
      </c>
      <c r="P5" s="95">
        <v>115.4</v>
      </c>
    </row>
    <row r="6">
      <c r="A6" s="61"/>
      <c r="K6" s="67"/>
      <c r="L6" s="70">
        <v>4.0</v>
      </c>
      <c r="M6" s="95">
        <v>113.4</v>
      </c>
      <c r="N6" s="95">
        <v>191.4</v>
      </c>
      <c r="O6" s="95">
        <v>111.6</v>
      </c>
      <c r="P6" s="95">
        <v>114.8</v>
      </c>
    </row>
    <row r="7">
      <c r="K7" s="67"/>
      <c r="L7" s="70">
        <v>5.0</v>
      </c>
      <c r="M7" s="95">
        <v>113.3</v>
      </c>
      <c r="N7" s="95">
        <v>190.5</v>
      </c>
      <c r="O7" s="95">
        <v>111.2</v>
      </c>
      <c r="P7" s="95">
        <v>114.8</v>
      </c>
      <c r="Q7" s="67"/>
    </row>
    <row r="8">
      <c r="K8" s="66"/>
      <c r="L8" s="70">
        <v>6.0</v>
      </c>
      <c r="M8" s="95">
        <v>111.6</v>
      </c>
      <c r="N8" s="95">
        <v>191.7</v>
      </c>
      <c r="O8" s="95">
        <v>111.8</v>
      </c>
      <c r="P8" s="95">
        <v>115.6</v>
      </c>
      <c r="Q8" s="68"/>
    </row>
    <row r="9">
      <c r="A9" s="10"/>
      <c r="B9" s="59"/>
      <c r="C9" s="59"/>
      <c r="D9" s="59"/>
      <c r="E9" s="59"/>
      <c r="F9" s="59"/>
      <c r="G9" s="59"/>
      <c r="H9" s="10"/>
      <c r="I9" s="10"/>
      <c r="J9" s="59"/>
      <c r="K9" s="66"/>
      <c r="L9" s="70">
        <v>7.0</v>
      </c>
      <c r="M9" s="95">
        <v>108.8</v>
      </c>
      <c r="N9" s="95">
        <v>191.7</v>
      </c>
      <c r="O9" s="95">
        <v>111.8</v>
      </c>
      <c r="P9" s="95">
        <v>115.4</v>
      </c>
      <c r="Q9" s="68"/>
    </row>
    <row r="10">
      <c r="A10" s="59"/>
      <c r="F10" s="72"/>
      <c r="K10" s="67"/>
      <c r="L10" s="70">
        <v>8.0</v>
      </c>
      <c r="M10" s="95">
        <v>110.9</v>
      </c>
      <c r="N10" s="95">
        <v>187.6</v>
      </c>
      <c r="O10" s="95">
        <v>94.2749</v>
      </c>
      <c r="P10" s="95">
        <v>115.3</v>
      </c>
      <c r="Q10" s="68"/>
    </row>
    <row r="11">
      <c r="A11" s="59"/>
      <c r="C11" s="10"/>
      <c r="D11" s="10"/>
      <c r="E11" s="10"/>
      <c r="F11" s="10"/>
      <c r="K11" s="68"/>
      <c r="L11" s="70">
        <v>9.0</v>
      </c>
      <c r="M11" s="95">
        <v>111.9</v>
      </c>
      <c r="N11" s="95">
        <v>190.5</v>
      </c>
      <c r="O11" s="95">
        <v>111.7</v>
      </c>
      <c r="P11" s="95">
        <v>115.2</v>
      </c>
      <c r="Q11" s="68"/>
    </row>
    <row r="12">
      <c r="A12" s="59"/>
      <c r="C12" s="10"/>
      <c r="D12" s="10"/>
      <c r="E12" s="10"/>
      <c r="F12" s="10"/>
      <c r="K12" s="68"/>
      <c r="L12" s="70">
        <v>10.0</v>
      </c>
      <c r="M12" s="123">
        <v>113.4</v>
      </c>
      <c r="N12" s="123">
        <v>190.5</v>
      </c>
      <c r="O12" s="123">
        <v>111.6</v>
      </c>
      <c r="P12" s="123">
        <v>115.5</v>
      </c>
      <c r="Q12" s="68"/>
    </row>
    <row r="13">
      <c r="A13" s="59"/>
      <c r="C13" s="10"/>
      <c r="D13" s="10"/>
      <c r="E13" s="10"/>
      <c r="F13" s="10"/>
      <c r="I13" s="10"/>
      <c r="J13" s="10"/>
      <c r="K13" s="10"/>
      <c r="L13" s="10"/>
      <c r="M13" s="10"/>
      <c r="N13" s="10"/>
      <c r="O13" s="10"/>
      <c r="P13" s="10"/>
      <c r="Q13" s="10"/>
    </row>
    <row r="14">
      <c r="A14" s="59"/>
      <c r="C14" s="10"/>
      <c r="D14" s="10"/>
      <c r="E14" s="10"/>
      <c r="F14" s="10"/>
    </row>
    <row r="15">
      <c r="A15" s="59"/>
      <c r="C15" s="10"/>
      <c r="D15" s="10"/>
      <c r="E15" s="10"/>
      <c r="F15" s="10"/>
    </row>
    <row r="16">
      <c r="A16" s="10"/>
      <c r="C16" s="10"/>
      <c r="D16" s="10"/>
      <c r="E16" s="10"/>
      <c r="F16" s="10"/>
      <c r="K16" s="67"/>
      <c r="L16" s="70"/>
      <c r="M16" s="71"/>
      <c r="N16" s="71"/>
      <c r="O16" s="71"/>
      <c r="P16" s="71"/>
      <c r="Q16" s="68"/>
    </row>
    <row r="17">
      <c r="A17" s="10"/>
      <c r="C17" s="10"/>
      <c r="D17" s="10"/>
      <c r="E17" s="10"/>
      <c r="F17" s="10"/>
      <c r="K17" s="68"/>
      <c r="L17" s="70"/>
      <c r="M17" s="71"/>
      <c r="N17" s="71"/>
      <c r="O17" s="71"/>
      <c r="P17" s="71"/>
      <c r="Q17" s="68"/>
    </row>
    <row r="18">
      <c r="A18" s="59"/>
      <c r="C18" s="10"/>
      <c r="D18" s="10"/>
      <c r="E18" s="10"/>
      <c r="F18" s="10"/>
      <c r="K18" s="68"/>
      <c r="L18" s="70"/>
      <c r="M18" s="71"/>
      <c r="N18" s="71"/>
      <c r="O18" s="71"/>
      <c r="P18" s="71"/>
      <c r="Q18" s="68"/>
    </row>
    <row r="19">
      <c r="C19" s="10"/>
      <c r="D19" s="10"/>
      <c r="E19" s="10"/>
      <c r="F19" s="10"/>
    </row>
    <row r="20">
      <c r="C20" s="10"/>
      <c r="D20" s="10"/>
      <c r="E20" s="10"/>
      <c r="F20" s="10"/>
    </row>
    <row r="24">
      <c r="K24" s="3" t="s">
        <v>3072</v>
      </c>
    </row>
    <row r="25">
      <c r="C25" s="73"/>
      <c r="L25" s="3" t="s">
        <v>3071</v>
      </c>
      <c r="M25" s="73" t="s">
        <v>545</v>
      </c>
      <c r="N25" s="3" t="s">
        <v>4912</v>
      </c>
      <c r="O25" s="3" t="s">
        <v>844</v>
      </c>
      <c r="P25" s="3" t="s">
        <v>3074</v>
      </c>
    </row>
    <row r="26">
      <c r="C26" s="10"/>
      <c r="D26" s="10"/>
      <c r="E26" s="10"/>
      <c r="F26" s="70"/>
      <c r="L26" s="3">
        <v>1.0</v>
      </c>
      <c r="M26" s="95">
        <v>83405.0</v>
      </c>
      <c r="N26" s="95">
        <v>67063.0</v>
      </c>
      <c r="O26" s="95">
        <v>44966.0</v>
      </c>
      <c r="P26" s="95">
        <v>23521.0</v>
      </c>
    </row>
    <row r="27">
      <c r="C27" s="10"/>
      <c r="D27" s="10"/>
      <c r="E27" s="10"/>
      <c r="F27" s="70"/>
      <c r="L27" s="3">
        <v>2.0</v>
      </c>
      <c r="M27" s="95">
        <v>83951.0</v>
      </c>
      <c r="N27" s="95">
        <v>66671.0</v>
      </c>
      <c r="O27" s="95">
        <v>44768.0</v>
      </c>
      <c r="P27" s="95">
        <v>23536.0</v>
      </c>
    </row>
    <row r="28">
      <c r="C28" s="10"/>
      <c r="D28" s="10"/>
      <c r="E28" s="10"/>
      <c r="F28" s="70"/>
      <c r="L28" s="3">
        <v>3.0</v>
      </c>
      <c r="M28" s="95">
        <v>83428.0</v>
      </c>
      <c r="N28" s="95">
        <v>67197.0</v>
      </c>
      <c r="O28" s="95">
        <v>45222.0</v>
      </c>
      <c r="P28" s="95">
        <v>23208.0</v>
      </c>
    </row>
    <row r="29">
      <c r="C29" s="10"/>
      <c r="D29" s="10"/>
      <c r="E29" s="10"/>
      <c r="F29" s="70"/>
      <c r="L29" s="3">
        <v>4.0</v>
      </c>
      <c r="M29" s="95">
        <v>82794.0</v>
      </c>
      <c r="N29" s="95">
        <v>66996.0</v>
      </c>
      <c r="O29" s="95">
        <v>44927.0</v>
      </c>
      <c r="P29" s="95">
        <v>23518.0</v>
      </c>
    </row>
    <row r="30">
      <c r="C30" s="10"/>
      <c r="D30" s="10"/>
      <c r="E30" s="10"/>
      <c r="F30" s="70"/>
      <c r="L30" s="3">
        <v>5.0</v>
      </c>
      <c r="M30" s="95">
        <v>83760.0</v>
      </c>
      <c r="N30" s="95">
        <v>66677.0</v>
      </c>
      <c r="O30" s="95">
        <v>44847.0</v>
      </c>
      <c r="P30" s="95">
        <v>23175.0</v>
      </c>
    </row>
    <row r="31">
      <c r="C31" s="10"/>
      <c r="D31" s="10"/>
      <c r="E31" s="10"/>
      <c r="F31" s="70"/>
      <c r="L31" s="3">
        <v>6.0</v>
      </c>
      <c r="M31" s="95">
        <v>84110.0</v>
      </c>
      <c r="N31" s="95">
        <v>65884.0</v>
      </c>
      <c r="O31" s="95">
        <v>44499.0</v>
      </c>
      <c r="P31" s="95">
        <v>23552.0</v>
      </c>
    </row>
    <row r="32">
      <c r="C32" s="10"/>
      <c r="D32" s="10"/>
      <c r="E32" s="10"/>
      <c r="F32" s="70"/>
      <c r="L32" s="3">
        <v>7.0</v>
      </c>
      <c r="M32" s="95">
        <v>82381.0</v>
      </c>
      <c r="N32" s="95">
        <v>66842.0</v>
      </c>
      <c r="O32" s="95">
        <v>44780.0</v>
      </c>
      <c r="P32" s="95">
        <v>23346.0</v>
      </c>
    </row>
    <row r="33">
      <c r="C33" s="10"/>
      <c r="D33" s="10"/>
      <c r="E33" s="10"/>
      <c r="F33" s="70"/>
      <c r="L33" s="3">
        <v>8.0</v>
      </c>
      <c r="M33" s="95">
        <v>82363.0</v>
      </c>
      <c r="N33" s="95">
        <v>66825.0</v>
      </c>
      <c r="O33" s="95">
        <v>44735.0</v>
      </c>
      <c r="P33" s="95">
        <v>23380.0</v>
      </c>
    </row>
    <row r="34">
      <c r="A34" s="10"/>
      <c r="B34" s="59"/>
      <c r="C34" s="10"/>
      <c r="D34" s="10"/>
      <c r="E34" s="10"/>
      <c r="F34" s="75"/>
      <c r="G34" s="59"/>
      <c r="H34" s="10"/>
      <c r="I34" s="10"/>
      <c r="J34" s="59"/>
      <c r="K34" s="10"/>
      <c r="L34" s="59">
        <v>9.0</v>
      </c>
      <c r="M34" s="95">
        <v>84098.0</v>
      </c>
      <c r="N34" s="95">
        <v>66914.0</v>
      </c>
      <c r="O34" s="95">
        <v>44928.0</v>
      </c>
      <c r="P34" s="95">
        <v>23387.0</v>
      </c>
      <c r="Q34" s="59"/>
    </row>
    <row r="35">
      <c r="A35" s="59"/>
      <c r="B35" s="10"/>
      <c r="C35" s="10"/>
      <c r="D35" s="10"/>
      <c r="E35" s="10"/>
      <c r="F35" s="75"/>
      <c r="G35" s="59"/>
      <c r="H35" s="59"/>
      <c r="I35" s="10"/>
      <c r="J35" s="10"/>
      <c r="K35" s="59"/>
      <c r="L35" s="10">
        <v>10.0</v>
      </c>
      <c r="M35" s="123">
        <v>82672.0</v>
      </c>
      <c r="N35" s="123">
        <v>66616.0</v>
      </c>
      <c r="O35" s="123">
        <v>44879.0</v>
      </c>
      <c r="P35" s="123">
        <v>23400.0</v>
      </c>
      <c r="Q35" s="59"/>
    </row>
    <row r="36">
      <c r="A36" s="59"/>
      <c r="B36" s="59"/>
    </row>
    <row r="37">
      <c r="A37" s="59"/>
      <c r="B37" s="10"/>
      <c r="C37" s="59"/>
      <c r="D37" s="59"/>
      <c r="E37" s="59"/>
      <c r="F37" s="59"/>
      <c r="G37" s="59"/>
    </row>
    <row r="38">
      <c r="A38" s="59"/>
      <c r="B38" s="59"/>
    </row>
    <row r="39">
      <c r="A39" s="59"/>
      <c r="B39" s="59"/>
      <c r="C39" s="10"/>
      <c r="D39" s="59"/>
      <c r="E39" s="59"/>
      <c r="F39" s="59"/>
      <c r="G39" s="59"/>
      <c r="I39" s="59"/>
      <c r="J39" s="10"/>
      <c r="K39" s="10"/>
      <c r="L39" s="59"/>
    </row>
    <row r="40">
      <c r="A40" s="59"/>
      <c r="B40" s="59"/>
      <c r="C40" s="59"/>
      <c r="D40" s="10"/>
      <c r="E40" s="59"/>
      <c r="F40" s="59"/>
      <c r="G40" s="59"/>
      <c r="I40" s="59"/>
      <c r="J40" s="59"/>
      <c r="K40" s="10"/>
      <c r="L40" s="10"/>
      <c r="M40" s="59"/>
    </row>
    <row r="41">
      <c r="A41" s="10"/>
      <c r="B41" s="59"/>
      <c r="C41" s="59"/>
      <c r="D41" s="59"/>
    </row>
    <row r="42">
      <c r="A42" s="10"/>
      <c r="B42" s="59"/>
      <c r="C42" s="10"/>
      <c r="D42" s="59"/>
      <c r="E42" s="59"/>
      <c r="F42" s="59"/>
      <c r="G42" s="59"/>
      <c r="I42" s="59"/>
      <c r="J42" s="10"/>
      <c r="K42" s="10"/>
      <c r="L42" s="59"/>
    </row>
    <row r="43">
      <c r="A43" s="59"/>
      <c r="B43" s="59"/>
      <c r="C43" s="59"/>
      <c r="D43" s="59"/>
      <c r="K43" s="3" t="s">
        <v>3075</v>
      </c>
    </row>
    <row r="44">
      <c r="B44" s="10"/>
      <c r="C44" s="59"/>
      <c r="D44" s="28"/>
      <c r="E44" s="28"/>
      <c r="F44" s="28"/>
      <c r="G44" s="28"/>
      <c r="I44" s="28"/>
      <c r="J44" s="28"/>
      <c r="K44" s="28"/>
      <c r="L44" s="28" t="s">
        <v>3071</v>
      </c>
      <c r="M44" s="76" t="s">
        <v>216</v>
      </c>
      <c r="N44" s="78" t="s">
        <v>1008</v>
      </c>
      <c r="O44" s="78" t="s">
        <v>592</v>
      </c>
      <c r="P44" s="73" t="s">
        <v>700</v>
      </c>
      <c r="Q44" s="73" t="s">
        <v>749</v>
      </c>
      <c r="R44" s="61" t="s">
        <v>890</v>
      </c>
      <c r="S44" s="61" t="s">
        <v>928</v>
      </c>
      <c r="T44" s="78" t="s">
        <v>971</v>
      </c>
      <c r="Z44" s="77" t="s">
        <v>494</v>
      </c>
      <c r="AA44" s="78" t="s">
        <v>1039</v>
      </c>
    </row>
    <row r="45">
      <c r="B45" s="10"/>
      <c r="C45" s="59"/>
      <c r="D45" s="28"/>
      <c r="L45" s="3">
        <v>1.0</v>
      </c>
      <c r="M45" s="95">
        <v>2057.4</v>
      </c>
      <c r="N45" s="95">
        <v>728.6</v>
      </c>
      <c r="O45" s="95">
        <v>777.7</v>
      </c>
      <c r="P45" s="95">
        <v>373.5</v>
      </c>
      <c r="Q45" s="95">
        <v>221.4</v>
      </c>
      <c r="R45" s="95">
        <v>194.7</v>
      </c>
      <c r="S45" s="95">
        <v>191.6</v>
      </c>
      <c r="T45" s="95">
        <v>1319.9</v>
      </c>
      <c r="Z45" s="10">
        <v>44900.5</v>
      </c>
      <c r="AA45" s="10">
        <v>11630.7</v>
      </c>
    </row>
    <row r="46">
      <c r="B46" s="59"/>
      <c r="C46" s="59"/>
      <c r="D46" s="28"/>
      <c r="L46" s="3">
        <v>2.0</v>
      </c>
      <c r="M46" s="95">
        <v>2036.8</v>
      </c>
      <c r="N46" s="95">
        <v>728.8</v>
      </c>
      <c r="O46" s="95">
        <v>779.8</v>
      </c>
      <c r="P46" s="95">
        <v>373.9</v>
      </c>
      <c r="Q46" s="95">
        <v>220.9</v>
      </c>
      <c r="R46" s="95">
        <v>190.8</v>
      </c>
      <c r="S46" s="95">
        <v>190.9</v>
      </c>
      <c r="T46" s="95">
        <v>1316.5</v>
      </c>
      <c r="Z46" s="10">
        <v>44821.0</v>
      </c>
      <c r="AA46" s="10">
        <v>11646.4</v>
      </c>
    </row>
    <row r="47">
      <c r="C47" s="59"/>
      <c r="D47" s="28"/>
      <c r="L47" s="3">
        <v>3.0</v>
      </c>
      <c r="M47" s="95">
        <v>2056.2</v>
      </c>
      <c r="N47" s="95">
        <v>731.2</v>
      </c>
      <c r="O47" s="95">
        <v>775.4</v>
      </c>
      <c r="P47" s="95">
        <v>364.2</v>
      </c>
      <c r="Q47" s="95">
        <v>223.0</v>
      </c>
      <c r="R47" s="95">
        <v>194.9</v>
      </c>
      <c r="S47" s="95">
        <v>192.3</v>
      </c>
      <c r="T47" s="95">
        <v>1314.0</v>
      </c>
      <c r="Z47" s="10">
        <v>44875.1</v>
      </c>
      <c r="AA47" s="10">
        <v>11639.1</v>
      </c>
    </row>
    <row r="48">
      <c r="C48" s="59"/>
      <c r="D48" s="28"/>
      <c r="L48" s="3">
        <v>4.0</v>
      </c>
      <c r="M48" s="95">
        <v>2062.0</v>
      </c>
      <c r="N48" s="95">
        <v>727.9</v>
      </c>
      <c r="O48" s="95">
        <v>711.2</v>
      </c>
      <c r="P48" s="95">
        <v>374.2</v>
      </c>
      <c r="Q48" s="95">
        <v>221.5</v>
      </c>
      <c r="R48" s="95">
        <v>191.2</v>
      </c>
      <c r="S48" s="95">
        <v>191.2</v>
      </c>
      <c r="T48" s="95">
        <v>1319.3</v>
      </c>
      <c r="Z48" s="10">
        <v>44858.4</v>
      </c>
      <c r="AA48" s="10">
        <v>11649.8</v>
      </c>
    </row>
    <row r="49">
      <c r="C49" s="10"/>
      <c r="D49" s="28"/>
      <c r="L49" s="3">
        <v>5.0</v>
      </c>
      <c r="M49" s="95">
        <v>2053.2</v>
      </c>
      <c r="N49" s="95">
        <v>726.3</v>
      </c>
      <c r="O49" s="95">
        <v>773.2</v>
      </c>
      <c r="P49" s="95">
        <v>374.0</v>
      </c>
      <c r="Q49" s="95">
        <v>220.9</v>
      </c>
      <c r="R49" s="95">
        <v>190.7</v>
      </c>
      <c r="S49" s="95">
        <v>191.4</v>
      </c>
      <c r="T49" s="95">
        <v>1313.8</v>
      </c>
      <c r="Z49" s="10">
        <v>44880.6</v>
      </c>
      <c r="AA49" s="10">
        <v>11668.4</v>
      </c>
    </row>
    <row r="50">
      <c r="C50" s="10"/>
      <c r="D50" s="28"/>
      <c r="L50" s="3">
        <v>6.0</v>
      </c>
      <c r="M50" s="95">
        <v>2063.6</v>
      </c>
      <c r="N50" s="95">
        <v>727.7</v>
      </c>
      <c r="O50" s="95">
        <v>775.7</v>
      </c>
      <c r="P50" s="95">
        <v>375.3</v>
      </c>
      <c r="Q50" s="95">
        <v>221.1</v>
      </c>
      <c r="R50" s="95">
        <v>194.4</v>
      </c>
      <c r="S50" s="95">
        <v>192.2</v>
      </c>
      <c r="T50" s="95">
        <v>1318.3</v>
      </c>
      <c r="Z50" s="10">
        <v>45025.8</v>
      </c>
      <c r="AA50" s="10">
        <v>11612.4</v>
      </c>
    </row>
    <row r="51">
      <c r="C51" s="59"/>
      <c r="D51" s="28"/>
      <c r="L51" s="3">
        <v>7.0</v>
      </c>
      <c r="M51" s="95">
        <v>2010.7</v>
      </c>
      <c r="N51" s="95">
        <v>733.3</v>
      </c>
      <c r="O51" s="95">
        <v>776.6</v>
      </c>
      <c r="P51" s="95">
        <v>373.7</v>
      </c>
      <c r="Q51" s="95">
        <v>219.8</v>
      </c>
      <c r="R51" s="95">
        <v>189.1</v>
      </c>
      <c r="S51" s="95">
        <v>187.1</v>
      </c>
      <c r="T51" s="95">
        <v>1331.2</v>
      </c>
      <c r="Z51" s="10">
        <v>44956.3</v>
      </c>
      <c r="AA51" s="10">
        <v>11645.1</v>
      </c>
    </row>
    <row r="52">
      <c r="D52" s="28"/>
      <c r="L52" s="3">
        <v>8.0</v>
      </c>
      <c r="M52" s="95">
        <v>2037.0</v>
      </c>
      <c r="N52" s="95">
        <v>732.6</v>
      </c>
      <c r="O52" s="95">
        <v>775.9</v>
      </c>
      <c r="P52" s="95">
        <v>372.3</v>
      </c>
      <c r="Q52" s="95">
        <v>219.5</v>
      </c>
      <c r="R52" s="95">
        <v>190.8</v>
      </c>
      <c r="S52" s="95">
        <v>191.3</v>
      </c>
      <c r="T52" s="95">
        <v>1304.7</v>
      </c>
      <c r="Z52" s="10">
        <v>44918.2</v>
      </c>
      <c r="AA52" s="10">
        <v>11607.8</v>
      </c>
    </row>
    <row r="53">
      <c r="D53" s="28"/>
      <c r="L53" s="3">
        <v>9.0</v>
      </c>
      <c r="M53" s="95">
        <v>2029.7</v>
      </c>
      <c r="N53" s="95">
        <v>729.6</v>
      </c>
      <c r="O53" s="95">
        <v>776.8</v>
      </c>
      <c r="P53" s="95">
        <v>374.7</v>
      </c>
      <c r="Q53" s="95">
        <v>221.1</v>
      </c>
      <c r="R53" s="95">
        <v>194.9</v>
      </c>
      <c r="S53" s="95">
        <v>191.5</v>
      </c>
      <c r="T53" s="95">
        <v>1294.1</v>
      </c>
      <c r="Z53" s="10">
        <v>44485.5</v>
      </c>
      <c r="AA53" s="10">
        <v>11585.7</v>
      </c>
    </row>
    <row r="54">
      <c r="L54" s="3">
        <v>10.0</v>
      </c>
      <c r="M54" s="123">
        <v>2057.4</v>
      </c>
      <c r="N54" s="123">
        <v>733.9</v>
      </c>
      <c r="O54" s="123">
        <v>776.0</v>
      </c>
      <c r="P54" s="123">
        <v>374.6</v>
      </c>
      <c r="Q54" s="123">
        <v>221.1</v>
      </c>
      <c r="R54" s="123">
        <v>194.3</v>
      </c>
      <c r="S54" s="123">
        <v>191.4</v>
      </c>
      <c r="T54" s="123">
        <v>1317.2</v>
      </c>
      <c r="Z54" s="10">
        <v>44890.6</v>
      </c>
      <c r="AA54" s="10">
        <v>11653.5</v>
      </c>
    </row>
    <row r="61">
      <c r="C61" s="10"/>
      <c r="D61" s="59"/>
      <c r="E61" s="59"/>
      <c r="F61" s="59"/>
      <c r="G61" s="59"/>
      <c r="I61" s="59"/>
      <c r="K61" s="59"/>
      <c r="L61" s="59"/>
      <c r="M61" s="59"/>
      <c r="N61" s="59"/>
      <c r="O61" s="59"/>
      <c r="P61" s="59"/>
      <c r="Q61" s="10"/>
      <c r="R61" s="10"/>
      <c r="S61" s="59"/>
    </row>
    <row r="62">
      <c r="C62" s="59"/>
      <c r="G62" s="59"/>
      <c r="I62" s="59"/>
      <c r="K62" s="59" t="s">
        <v>3076</v>
      </c>
      <c r="L62" s="59"/>
      <c r="M62" s="59"/>
      <c r="N62" s="59"/>
      <c r="O62" s="10"/>
      <c r="P62" s="10"/>
      <c r="Q62" s="59"/>
    </row>
    <row r="63">
      <c r="C63" s="59"/>
      <c r="D63" s="10"/>
      <c r="E63" s="59"/>
      <c r="F63" s="59"/>
      <c r="G63" s="59"/>
      <c r="I63" s="59"/>
      <c r="K63" s="59"/>
      <c r="L63" s="59" t="s">
        <v>3071</v>
      </c>
      <c r="M63" s="78" t="s">
        <v>621</v>
      </c>
      <c r="N63" s="73" t="s">
        <v>662</v>
      </c>
      <c r="O63" s="61" t="s">
        <v>167</v>
      </c>
      <c r="P63" s="61" t="s">
        <v>402</v>
      </c>
      <c r="Q63" s="77" t="s">
        <v>451</v>
      </c>
      <c r="V63" s="61" t="s">
        <v>118</v>
      </c>
      <c r="W63" s="61" t="s">
        <v>68</v>
      </c>
    </row>
    <row r="64">
      <c r="C64" s="59"/>
      <c r="D64" s="59"/>
      <c r="E64" s="10"/>
      <c r="F64" s="10"/>
      <c r="G64" s="59"/>
      <c r="I64" s="10"/>
      <c r="K64" s="59"/>
      <c r="L64" s="59">
        <v>1.0</v>
      </c>
      <c r="M64" s="95">
        <v>1666.0</v>
      </c>
      <c r="N64" s="95">
        <v>1658.6</v>
      </c>
      <c r="O64" s="95">
        <v>5302.1</v>
      </c>
      <c r="P64" s="95">
        <v>8739.7</v>
      </c>
      <c r="Q64" s="95">
        <v>4843.7</v>
      </c>
      <c r="V64" s="95">
        <v>15893.0</v>
      </c>
      <c r="W64" s="95">
        <v>43245.4</v>
      </c>
    </row>
    <row r="65">
      <c r="C65" s="59"/>
      <c r="D65" s="59"/>
      <c r="E65" s="59"/>
      <c r="F65" s="59"/>
      <c r="G65" s="59"/>
      <c r="I65" s="59"/>
      <c r="J65" s="59"/>
      <c r="L65" s="3">
        <v>2.0</v>
      </c>
      <c r="M65" s="95">
        <v>1665.6</v>
      </c>
      <c r="N65" s="95">
        <v>1663.7</v>
      </c>
      <c r="O65" s="95">
        <v>5325.2</v>
      </c>
      <c r="P65" s="95">
        <v>8705.8</v>
      </c>
      <c r="Q65" s="95">
        <v>4754.1</v>
      </c>
      <c r="V65" s="95">
        <v>15939.0</v>
      </c>
      <c r="W65" s="95">
        <v>43275.0</v>
      </c>
    </row>
    <row r="66">
      <c r="C66" s="59"/>
      <c r="D66" s="59"/>
      <c r="E66" s="59"/>
      <c r="F66" s="59"/>
      <c r="G66" s="59"/>
      <c r="H66" s="59"/>
      <c r="I66" s="59"/>
      <c r="J66" s="59"/>
      <c r="K66" s="10"/>
      <c r="L66" s="59">
        <v>3.0</v>
      </c>
      <c r="M66" s="95">
        <v>1671.4</v>
      </c>
      <c r="N66" s="95">
        <v>1662.2</v>
      </c>
      <c r="O66" s="95">
        <v>5354.3</v>
      </c>
      <c r="P66" s="95">
        <v>8633.1</v>
      </c>
      <c r="Q66" s="95">
        <v>4814.6</v>
      </c>
      <c r="T66" s="59"/>
      <c r="V66" s="95">
        <v>15972.1</v>
      </c>
      <c r="W66" s="95">
        <v>43477.1</v>
      </c>
    </row>
    <row r="67">
      <c r="C67" s="59"/>
      <c r="D67" s="59"/>
      <c r="E67" s="59"/>
      <c r="F67" s="59"/>
      <c r="G67" s="59"/>
      <c r="H67" s="59"/>
      <c r="I67" s="59"/>
      <c r="J67" s="59"/>
      <c r="K67" s="59"/>
      <c r="L67" s="3">
        <v>4.0</v>
      </c>
      <c r="M67" s="95">
        <v>1679.7</v>
      </c>
      <c r="N67" s="95">
        <v>1666.4</v>
      </c>
      <c r="O67" s="95">
        <v>5351.4</v>
      </c>
      <c r="P67" s="95">
        <v>8702.1</v>
      </c>
      <c r="Q67" s="95">
        <v>4839.8</v>
      </c>
      <c r="V67" s="95">
        <v>15953.2</v>
      </c>
      <c r="W67" s="95">
        <v>43122.5</v>
      </c>
    </row>
    <row r="68">
      <c r="C68" s="10"/>
      <c r="D68" s="59"/>
      <c r="E68" s="59"/>
      <c r="F68" s="59"/>
      <c r="G68" s="10"/>
      <c r="H68" s="59"/>
      <c r="I68" s="59"/>
      <c r="J68" s="10"/>
      <c r="K68" s="59"/>
      <c r="L68" s="3">
        <v>5.0</v>
      </c>
      <c r="M68" s="95">
        <v>1660.8</v>
      </c>
      <c r="N68" s="95">
        <v>1656.7</v>
      </c>
      <c r="O68" s="95">
        <v>5348.1</v>
      </c>
      <c r="P68" s="95">
        <v>8702.6</v>
      </c>
      <c r="Q68" s="95">
        <v>4844.1</v>
      </c>
      <c r="V68" s="95">
        <v>15939.3</v>
      </c>
      <c r="W68" s="95">
        <v>43192.4</v>
      </c>
    </row>
    <row r="69">
      <c r="C69" s="10"/>
      <c r="D69" s="59"/>
      <c r="E69" s="59"/>
      <c r="F69" s="59"/>
      <c r="G69" s="10"/>
      <c r="H69" s="10"/>
      <c r="I69" s="59"/>
      <c r="J69" s="10"/>
      <c r="K69" s="59"/>
      <c r="L69" s="3">
        <v>6.0</v>
      </c>
      <c r="M69" s="95">
        <v>1667.7</v>
      </c>
      <c r="N69" s="95">
        <v>1665.2</v>
      </c>
      <c r="O69" s="95">
        <v>5360.3</v>
      </c>
      <c r="P69" s="95">
        <v>8749.3</v>
      </c>
      <c r="Q69" s="95">
        <v>4852.7</v>
      </c>
      <c r="V69" s="95">
        <v>15796.0</v>
      </c>
      <c r="W69" s="95">
        <v>42993.2</v>
      </c>
    </row>
    <row r="70">
      <c r="C70" s="59"/>
      <c r="D70" s="10"/>
      <c r="E70" s="59"/>
      <c r="F70" s="59"/>
      <c r="G70" s="59"/>
      <c r="H70" s="10"/>
      <c r="I70" s="59"/>
      <c r="J70" s="59"/>
      <c r="K70" s="59"/>
      <c r="L70" s="3">
        <v>7.0</v>
      </c>
      <c r="M70" s="95">
        <v>1660.7</v>
      </c>
      <c r="N70" s="95">
        <v>1657.3</v>
      </c>
      <c r="O70" s="95">
        <v>5174.2</v>
      </c>
      <c r="P70" s="95">
        <v>8699.7</v>
      </c>
      <c r="Q70" s="95">
        <v>4832.1</v>
      </c>
      <c r="V70" s="95">
        <v>14833.9</v>
      </c>
      <c r="W70" s="95">
        <v>41242.9</v>
      </c>
    </row>
    <row r="71">
      <c r="D71" s="10"/>
      <c r="E71" s="10"/>
      <c r="F71" s="10"/>
      <c r="H71" s="59"/>
      <c r="I71" s="10"/>
      <c r="J71" s="10"/>
      <c r="K71" s="59"/>
      <c r="L71" s="3">
        <v>8.0</v>
      </c>
      <c r="M71" s="95">
        <v>1662.4</v>
      </c>
      <c r="N71" s="95">
        <v>1654.7</v>
      </c>
      <c r="O71" s="95">
        <v>5278.5</v>
      </c>
      <c r="P71" s="95">
        <v>8693.2</v>
      </c>
      <c r="Q71" s="95">
        <v>4811.7</v>
      </c>
      <c r="V71" s="95">
        <v>15789.2</v>
      </c>
      <c r="W71" s="95">
        <v>42387.2</v>
      </c>
    </row>
    <row r="72">
      <c r="D72" s="59"/>
      <c r="E72" s="10"/>
      <c r="F72" s="10"/>
      <c r="I72" s="10"/>
      <c r="J72" s="59"/>
      <c r="K72" s="59"/>
      <c r="L72" s="3">
        <v>9.0</v>
      </c>
      <c r="M72" s="95">
        <v>1662.3</v>
      </c>
      <c r="N72" s="95">
        <v>1657.5</v>
      </c>
      <c r="O72" s="95">
        <v>5341.9</v>
      </c>
      <c r="P72" s="95">
        <v>8732.7</v>
      </c>
      <c r="Q72" s="95">
        <v>4838.2</v>
      </c>
      <c r="V72" s="95">
        <v>15909.4</v>
      </c>
      <c r="W72" s="95">
        <v>43224.2</v>
      </c>
    </row>
    <row r="73">
      <c r="E73" s="59"/>
      <c r="F73" s="59"/>
      <c r="I73" s="59"/>
      <c r="K73" s="10"/>
      <c r="L73" s="3">
        <v>10.0</v>
      </c>
      <c r="M73" s="123">
        <v>1659.3</v>
      </c>
      <c r="N73" s="123">
        <v>1657.5</v>
      </c>
      <c r="O73" s="123">
        <v>5327.9</v>
      </c>
      <c r="P73" s="123">
        <v>8739.8</v>
      </c>
      <c r="Q73" s="123">
        <v>4848.2</v>
      </c>
      <c r="V73" s="123">
        <v>15899.8</v>
      </c>
      <c r="W73" s="123">
        <v>43213.2</v>
      </c>
    </row>
    <row r="79">
      <c r="G79" s="10"/>
      <c r="I79" s="59"/>
      <c r="K79" s="59"/>
    </row>
    <row r="80">
      <c r="E80" s="10"/>
      <c r="F80" s="59"/>
      <c r="G80" s="59"/>
      <c r="I80" s="59"/>
      <c r="K80" s="59"/>
      <c r="N80" s="59"/>
      <c r="O80" s="59"/>
      <c r="P80" s="59"/>
      <c r="Q80" s="10"/>
      <c r="R80" s="59"/>
    </row>
    <row r="81">
      <c r="D81" s="10"/>
      <c r="E81" s="59"/>
      <c r="F81" s="59"/>
      <c r="G81" s="59"/>
      <c r="I81" s="59"/>
      <c r="K81" s="10"/>
    </row>
    <row r="82">
      <c r="D82" s="10"/>
      <c r="E82" s="59"/>
      <c r="F82" s="59"/>
      <c r="G82" s="59"/>
      <c r="I82" s="59"/>
      <c r="K82" s="10"/>
    </row>
    <row r="83">
      <c r="D83" s="59"/>
      <c r="E83" s="59"/>
      <c r="F83" s="59"/>
      <c r="G83" s="59"/>
      <c r="I83" s="59"/>
    </row>
    <row r="84">
      <c r="D84" s="59"/>
      <c r="E84" s="59"/>
      <c r="F84" s="59"/>
      <c r="G84" s="59"/>
      <c r="I84" s="59"/>
    </row>
    <row r="85">
      <c r="D85" s="59"/>
      <c r="E85" s="59"/>
      <c r="F85" s="59"/>
      <c r="G85" s="59"/>
      <c r="I85" s="59"/>
    </row>
    <row r="86">
      <c r="D86" s="59"/>
      <c r="E86" s="59"/>
      <c r="F86" s="59"/>
      <c r="G86" s="10"/>
      <c r="I86" s="59"/>
    </row>
    <row r="87">
      <c r="D87" s="59"/>
      <c r="E87" s="10"/>
      <c r="F87" s="10"/>
      <c r="G87" s="10"/>
      <c r="H87" s="10"/>
      <c r="I87" s="59"/>
    </row>
    <row r="88">
      <c r="D88" s="59"/>
      <c r="E88" s="10"/>
      <c r="F88" s="10"/>
      <c r="G88" s="59"/>
      <c r="H88" s="59"/>
      <c r="I88" s="10"/>
    </row>
    <row r="89">
      <c r="D89" s="10"/>
      <c r="E89" s="59"/>
      <c r="F89" s="59"/>
      <c r="I89" s="59"/>
    </row>
    <row r="90">
      <c r="D90" s="10"/>
    </row>
    <row r="91">
      <c r="D91" s="59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0"/>
  <cols>
    <col customWidth="1" min="1" max="1" width="39.88"/>
    <col customWidth="1" min="2" max="2" width="13.38"/>
    <col customWidth="1" min="3" max="3" width="14.0"/>
  </cols>
  <sheetData>
    <row r="1">
      <c r="A1" s="80" t="s">
        <v>0</v>
      </c>
      <c r="B1" s="81" t="s">
        <v>1</v>
      </c>
      <c r="C1" s="82" t="s">
        <v>2</v>
      </c>
      <c r="D1" s="82" t="s">
        <v>3</v>
      </c>
      <c r="E1" s="82" t="s">
        <v>4</v>
      </c>
      <c r="F1" s="82" t="s">
        <v>5</v>
      </c>
      <c r="G1" s="82" t="s">
        <v>6</v>
      </c>
      <c r="H1" s="82" t="s">
        <v>7</v>
      </c>
      <c r="I1" s="82" t="s">
        <v>8</v>
      </c>
      <c r="J1" s="82" t="s">
        <v>9</v>
      </c>
      <c r="K1" s="83" t="s">
        <v>10</v>
      </c>
      <c r="L1" s="82" t="s">
        <v>11</v>
      </c>
      <c r="M1" s="82" t="s">
        <v>12</v>
      </c>
      <c r="N1" s="82" t="s">
        <v>13</v>
      </c>
      <c r="O1" s="82" t="s">
        <v>14</v>
      </c>
    </row>
    <row r="2">
      <c r="A2" s="111" t="s">
        <v>15</v>
      </c>
      <c r="B2" s="85"/>
      <c r="C2" s="85"/>
      <c r="D2" s="85"/>
      <c r="E2" s="85"/>
      <c r="F2" s="85"/>
      <c r="G2" s="85"/>
      <c r="H2" s="85"/>
      <c r="I2" s="85"/>
      <c r="J2" s="85"/>
      <c r="K2" s="84"/>
      <c r="L2" s="85"/>
      <c r="M2" s="85"/>
      <c r="N2" s="85"/>
      <c r="O2" s="85"/>
      <c r="P2" s="85"/>
      <c r="Q2" s="85"/>
      <c r="R2" s="85"/>
    </row>
    <row r="3">
      <c r="A3" s="86" t="s">
        <v>16</v>
      </c>
      <c r="B3" s="128" t="s">
        <v>5904</v>
      </c>
      <c r="C3" s="128" t="s">
        <v>5905</v>
      </c>
      <c r="D3" s="128" t="s">
        <v>5906</v>
      </c>
      <c r="E3" s="128" t="s">
        <v>5907</v>
      </c>
      <c r="F3" s="128" t="s">
        <v>5908</v>
      </c>
      <c r="G3" s="128" t="s">
        <v>5909</v>
      </c>
      <c r="H3" s="128" t="s">
        <v>5910</v>
      </c>
      <c r="I3" s="129" t="s">
        <v>5911</v>
      </c>
      <c r="J3" s="128" t="s">
        <v>5912</v>
      </c>
      <c r="K3" s="128" t="s">
        <v>5913</v>
      </c>
      <c r="L3" s="85"/>
      <c r="M3" s="85"/>
      <c r="N3" s="85"/>
      <c r="O3" s="85"/>
      <c r="P3" s="85"/>
      <c r="Q3" s="85"/>
      <c r="R3" s="85"/>
    </row>
    <row r="4">
      <c r="A4" s="86" t="s">
        <v>27</v>
      </c>
      <c r="B4" s="128" t="s">
        <v>5914</v>
      </c>
      <c r="C4" s="128" t="s">
        <v>5915</v>
      </c>
      <c r="D4" s="128" t="s">
        <v>5916</v>
      </c>
      <c r="E4" s="128" t="s">
        <v>5917</v>
      </c>
      <c r="F4" s="128" t="s">
        <v>5918</v>
      </c>
      <c r="G4" s="128" t="s">
        <v>5919</v>
      </c>
      <c r="H4" s="128" t="s">
        <v>5920</v>
      </c>
      <c r="I4" s="128" t="s">
        <v>5921</v>
      </c>
      <c r="J4" s="128" t="s">
        <v>5922</v>
      </c>
      <c r="K4" s="128" t="s">
        <v>5923</v>
      </c>
      <c r="L4" s="85"/>
      <c r="M4" s="85"/>
      <c r="N4" s="85"/>
      <c r="O4" s="85"/>
      <c r="P4" s="85"/>
      <c r="Q4" s="85"/>
      <c r="R4" s="85"/>
    </row>
    <row r="5">
      <c r="A5" s="86" t="s">
        <v>38</v>
      </c>
      <c r="B5" s="128" t="s">
        <v>5924</v>
      </c>
      <c r="C5" s="128" t="s">
        <v>5925</v>
      </c>
      <c r="D5" s="128" t="s">
        <v>5926</v>
      </c>
      <c r="E5" s="128" t="s">
        <v>5927</v>
      </c>
      <c r="F5" s="128" t="s">
        <v>5928</v>
      </c>
      <c r="G5" s="128" t="s">
        <v>5929</v>
      </c>
      <c r="H5" s="128" t="s">
        <v>5930</v>
      </c>
      <c r="I5" s="128" t="s">
        <v>5931</v>
      </c>
      <c r="J5" s="128" t="s">
        <v>5932</v>
      </c>
      <c r="K5" s="128" t="s">
        <v>5933</v>
      </c>
      <c r="L5" s="85"/>
      <c r="M5" s="85"/>
      <c r="N5" s="85"/>
      <c r="O5" s="85"/>
      <c r="P5" s="85"/>
      <c r="Q5" s="85"/>
      <c r="R5" s="85"/>
    </row>
    <row r="6">
      <c r="A6" s="86" t="s">
        <v>49</v>
      </c>
      <c r="B6" s="128" t="s">
        <v>5934</v>
      </c>
      <c r="C6" s="128" t="s">
        <v>5935</v>
      </c>
      <c r="D6" s="128" t="s">
        <v>5936</v>
      </c>
      <c r="E6" s="128" t="s">
        <v>5937</v>
      </c>
      <c r="F6" s="128" t="s">
        <v>5938</v>
      </c>
      <c r="G6" s="128" t="s">
        <v>5939</v>
      </c>
      <c r="H6" s="128" t="s">
        <v>5940</v>
      </c>
      <c r="I6" s="128" t="s">
        <v>5941</v>
      </c>
      <c r="J6" s="128" t="s">
        <v>5942</v>
      </c>
      <c r="K6" s="128" t="s">
        <v>5943</v>
      </c>
      <c r="L6" s="85"/>
      <c r="M6" s="85"/>
      <c r="N6" s="85"/>
      <c r="O6" s="85"/>
      <c r="P6" s="85"/>
      <c r="Q6" s="85"/>
      <c r="R6" s="85"/>
    </row>
    <row r="7">
      <c r="A7" s="89" t="s">
        <v>60</v>
      </c>
      <c r="B7" s="128" t="s">
        <v>5944</v>
      </c>
      <c r="C7" s="128" t="s">
        <v>5945</v>
      </c>
      <c r="D7" s="128" t="s">
        <v>5946</v>
      </c>
      <c r="E7" s="128" t="s">
        <v>5945</v>
      </c>
      <c r="F7" s="128" t="s">
        <v>5945</v>
      </c>
      <c r="G7" s="128" t="s">
        <v>5945</v>
      </c>
      <c r="H7" s="128" t="s">
        <v>5945</v>
      </c>
      <c r="I7" s="128" t="s">
        <v>5945</v>
      </c>
      <c r="J7" s="128" t="s">
        <v>5946</v>
      </c>
      <c r="K7" s="128" t="s">
        <v>5946</v>
      </c>
      <c r="L7" s="3" t="s">
        <v>5947</v>
      </c>
      <c r="M7" s="85"/>
      <c r="N7" s="85"/>
      <c r="O7" s="85"/>
      <c r="P7" s="85"/>
      <c r="Q7" s="85"/>
      <c r="R7" s="85"/>
    </row>
    <row r="8">
      <c r="A8" s="80"/>
      <c r="B8" s="98">
        <f t="shared" ref="B8:K8" si="1">LEFT(B7,FIND(" ",B7))*IF(RIGHT(B7,LEN(B7)-FIND(" ", B7))="GH/s",1000000000,1)*IF(RIGHT(B7,LEN(B7)-FIND(" ", B7))="MH/s",1000000,1)*IF(RIGHT(B7,LEN(B7)-FIND(" ", B7))="kH/s",1000,1)</f>
        <v>118200000000</v>
      </c>
      <c r="C8" s="98">
        <f t="shared" si="1"/>
        <v>117000000000</v>
      </c>
      <c r="D8" s="98">
        <f t="shared" si="1"/>
        <v>117100000000</v>
      </c>
      <c r="E8" s="98">
        <f t="shared" si="1"/>
        <v>117000000000</v>
      </c>
      <c r="F8" s="98">
        <f t="shared" si="1"/>
        <v>117000000000</v>
      </c>
      <c r="G8" s="98">
        <f t="shared" si="1"/>
        <v>117000000000</v>
      </c>
      <c r="H8" s="98">
        <f t="shared" si="1"/>
        <v>117000000000</v>
      </c>
      <c r="I8" s="98">
        <f t="shared" si="1"/>
        <v>117000000000</v>
      </c>
      <c r="J8" s="98">
        <f t="shared" si="1"/>
        <v>117100000000</v>
      </c>
      <c r="K8" s="124">
        <f t="shared" si="1"/>
        <v>117100000000</v>
      </c>
      <c r="L8" s="2">
        <f>AVERAGE(B8:K8)</f>
        <v>117150000000</v>
      </c>
      <c r="M8" s="2">
        <f>AVERAGE(C8:K8)</f>
        <v>117033333333</v>
      </c>
      <c r="N8" s="91">
        <f>STDEV(B8:K8)/L8</f>
        <v>0.003174834771</v>
      </c>
      <c r="O8" s="91">
        <f>STDEV(C8:K8)/M8</f>
        <v>0.0004272287098</v>
      </c>
      <c r="P8" s="85"/>
      <c r="Q8" s="85"/>
      <c r="R8" s="85"/>
    </row>
    <row r="9">
      <c r="A9" s="92" t="s">
        <v>68</v>
      </c>
      <c r="B9" s="93"/>
      <c r="C9" s="93"/>
      <c r="D9" s="93"/>
      <c r="E9" s="93"/>
      <c r="F9" s="93"/>
      <c r="G9" s="93"/>
      <c r="H9" s="93"/>
      <c r="I9" s="93"/>
      <c r="J9" s="93"/>
      <c r="K9" s="125"/>
      <c r="L9" s="85"/>
      <c r="M9" s="85"/>
      <c r="N9" s="91"/>
      <c r="O9" s="91"/>
      <c r="P9" s="85"/>
      <c r="Q9" s="85"/>
      <c r="R9" s="85"/>
    </row>
    <row r="10">
      <c r="A10" s="86" t="s">
        <v>16</v>
      </c>
      <c r="B10" s="128" t="s">
        <v>5948</v>
      </c>
      <c r="C10" s="128" t="s">
        <v>5949</v>
      </c>
      <c r="D10" s="128" t="s">
        <v>5950</v>
      </c>
      <c r="E10" s="128" t="s">
        <v>5951</v>
      </c>
      <c r="F10" s="128" t="s">
        <v>5952</v>
      </c>
      <c r="G10" s="128" t="s">
        <v>5953</v>
      </c>
      <c r="H10" s="128" t="s">
        <v>5954</v>
      </c>
      <c r="I10" s="128" t="s">
        <v>5955</v>
      </c>
      <c r="J10" s="128" t="s">
        <v>5956</v>
      </c>
      <c r="K10" s="128" t="s">
        <v>5957</v>
      </c>
      <c r="L10" s="85"/>
      <c r="M10" s="85"/>
      <c r="N10" s="91"/>
      <c r="O10" s="91"/>
      <c r="P10" s="85"/>
      <c r="Q10" s="85"/>
      <c r="R10" s="85"/>
    </row>
    <row r="11">
      <c r="A11" s="86" t="s">
        <v>27</v>
      </c>
      <c r="B11" s="128" t="s">
        <v>5958</v>
      </c>
      <c r="C11" s="128" t="s">
        <v>5959</v>
      </c>
      <c r="D11" s="128" t="s">
        <v>5960</v>
      </c>
      <c r="E11" s="128" t="s">
        <v>5961</v>
      </c>
      <c r="F11" s="128" t="s">
        <v>5962</v>
      </c>
      <c r="G11" s="128" t="s">
        <v>5963</v>
      </c>
      <c r="H11" s="128" t="s">
        <v>5964</v>
      </c>
      <c r="I11" s="128" t="s">
        <v>5965</v>
      </c>
      <c r="J11" s="128" t="s">
        <v>5966</v>
      </c>
      <c r="K11" s="128" t="s">
        <v>5967</v>
      </c>
      <c r="L11" s="85"/>
      <c r="M11" s="85"/>
      <c r="N11" s="91"/>
      <c r="O11" s="91"/>
      <c r="P11" s="85"/>
      <c r="Q11" s="85"/>
      <c r="R11" s="85"/>
    </row>
    <row r="12">
      <c r="A12" s="86" t="s">
        <v>38</v>
      </c>
      <c r="B12" s="128" t="s">
        <v>5968</v>
      </c>
      <c r="C12" s="128" t="s">
        <v>5969</v>
      </c>
      <c r="D12" s="128" t="s">
        <v>5970</v>
      </c>
      <c r="E12" s="128" t="s">
        <v>5971</v>
      </c>
      <c r="F12" s="128" t="s">
        <v>5972</v>
      </c>
      <c r="G12" s="128" t="s">
        <v>5973</v>
      </c>
      <c r="H12" s="128" t="s">
        <v>5974</v>
      </c>
      <c r="I12" s="128" t="s">
        <v>5975</v>
      </c>
      <c r="J12" s="128" t="s">
        <v>5976</v>
      </c>
      <c r="K12" s="128" t="s">
        <v>5977</v>
      </c>
      <c r="L12" s="85"/>
      <c r="M12" s="85"/>
      <c r="N12" s="91"/>
      <c r="O12" s="91"/>
      <c r="P12" s="85"/>
      <c r="Q12" s="85"/>
      <c r="R12" s="85"/>
    </row>
    <row r="13">
      <c r="A13" s="86" t="s">
        <v>49</v>
      </c>
      <c r="B13" s="128" t="s">
        <v>5978</v>
      </c>
      <c r="C13" s="128" t="s">
        <v>5979</v>
      </c>
      <c r="D13" s="128" t="s">
        <v>5980</v>
      </c>
      <c r="E13" s="128" t="s">
        <v>5981</v>
      </c>
      <c r="F13" s="128" t="s">
        <v>5982</v>
      </c>
      <c r="G13" s="128" t="s">
        <v>5983</v>
      </c>
      <c r="H13" s="128" t="s">
        <v>5984</v>
      </c>
      <c r="I13" s="128" t="s">
        <v>5985</v>
      </c>
      <c r="J13" s="128" t="s">
        <v>5986</v>
      </c>
      <c r="K13" s="128" t="s">
        <v>5987</v>
      </c>
      <c r="L13" s="85"/>
      <c r="M13" s="85"/>
      <c r="N13" s="91"/>
      <c r="O13" s="91"/>
      <c r="P13" s="85"/>
      <c r="Q13" s="85"/>
      <c r="R13" s="85"/>
    </row>
    <row r="14">
      <c r="A14" s="89" t="s">
        <v>60</v>
      </c>
      <c r="B14" s="128" t="s">
        <v>5988</v>
      </c>
      <c r="C14" s="128" t="s">
        <v>5989</v>
      </c>
      <c r="D14" s="128" t="s">
        <v>5990</v>
      </c>
      <c r="E14" s="128" t="s">
        <v>5991</v>
      </c>
      <c r="F14" s="128" t="s">
        <v>5992</v>
      </c>
      <c r="G14" s="128" t="s">
        <v>5993</v>
      </c>
      <c r="H14" s="128" t="s">
        <v>5994</v>
      </c>
      <c r="I14" s="128" t="s">
        <v>5995</v>
      </c>
      <c r="J14" s="128" t="s">
        <v>5996</v>
      </c>
      <c r="K14" s="128" t="s">
        <v>5997</v>
      </c>
      <c r="L14" s="3" t="s">
        <v>5998</v>
      </c>
      <c r="M14" s="85"/>
      <c r="N14" s="91"/>
      <c r="O14" s="91"/>
      <c r="P14" s="85"/>
      <c r="Q14" s="85"/>
      <c r="R14" s="85"/>
    </row>
    <row r="15">
      <c r="A15" s="80"/>
      <c r="B15" s="98">
        <f t="shared" ref="B15:K15" si="2">LEFT(B14,FIND(" ",B14))*IF(RIGHT(B14,LEN(B14)-FIND(" ", B14))="GH/s",1000000000,1)*IF(RIGHT(B14,LEN(B14)-FIND(" ", B14))="MH/s",1000000,1)*IF(RIGHT(B14,LEN(B14)-FIND(" ", B14))="kH/s",1000,1)</f>
        <v>45014800000</v>
      </c>
      <c r="C15" s="98">
        <f t="shared" si="2"/>
        <v>44749800000</v>
      </c>
      <c r="D15" s="98">
        <f t="shared" si="2"/>
        <v>44713200000</v>
      </c>
      <c r="E15" s="98">
        <f t="shared" si="2"/>
        <v>44709700000</v>
      </c>
      <c r="F15" s="98">
        <f t="shared" si="2"/>
        <v>44717500000</v>
      </c>
      <c r="G15" s="98">
        <f t="shared" si="2"/>
        <v>44682000000</v>
      </c>
      <c r="H15" s="98">
        <f t="shared" si="2"/>
        <v>44704400000</v>
      </c>
      <c r="I15" s="98">
        <f t="shared" si="2"/>
        <v>44585100000</v>
      </c>
      <c r="J15" s="98">
        <f t="shared" si="2"/>
        <v>44728900000</v>
      </c>
      <c r="K15" s="124">
        <f t="shared" si="2"/>
        <v>44772700000</v>
      </c>
      <c r="L15" s="2">
        <f>AVERAGE(B15:K15)</f>
        <v>44737810000</v>
      </c>
      <c r="M15" s="2">
        <f>AVERAGE(C15:K15)</f>
        <v>44707033333</v>
      </c>
      <c r="N15" s="91">
        <f>STDEV(B15:K15)/L15</f>
        <v>0.002443182226</v>
      </c>
      <c r="O15" s="91">
        <f>STDEV(C15:K15)/M15</f>
        <v>0.00118029547</v>
      </c>
      <c r="P15" s="85"/>
      <c r="Q15" s="85"/>
      <c r="R15" s="85"/>
    </row>
    <row r="16">
      <c r="A16" s="92" t="s">
        <v>118</v>
      </c>
      <c r="B16" s="93"/>
      <c r="C16" s="93"/>
      <c r="D16" s="93"/>
      <c r="E16" s="93"/>
      <c r="F16" s="93"/>
      <c r="G16" s="93"/>
      <c r="H16" s="93"/>
      <c r="I16" s="93"/>
      <c r="J16" s="93"/>
      <c r="K16" s="125"/>
      <c r="L16" s="85"/>
      <c r="M16" s="85"/>
      <c r="N16" s="91"/>
      <c r="O16" s="91"/>
      <c r="P16" s="85"/>
      <c r="Q16" s="85"/>
      <c r="R16" s="85"/>
    </row>
    <row r="17">
      <c r="A17" s="86" t="s">
        <v>16</v>
      </c>
      <c r="B17" s="128" t="s">
        <v>5999</v>
      </c>
      <c r="C17" s="128" t="s">
        <v>6000</v>
      </c>
      <c r="D17" s="128" t="s">
        <v>6001</v>
      </c>
      <c r="E17" s="128" t="s">
        <v>6002</v>
      </c>
      <c r="F17" s="128" t="s">
        <v>6003</v>
      </c>
      <c r="G17" s="128" t="s">
        <v>6004</v>
      </c>
      <c r="H17" s="128" t="s">
        <v>6005</v>
      </c>
      <c r="I17" s="128" t="s">
        <v>6006</v>
      </c>
      <c r="J17" s="128" t="s">
        <v>6007</v>
      </c>
      <c r="K17" s="128" t="s">
        <v>6008</v>
      </c>
      <c r="L17" s="85"/>
      <c r="M17" s="85"/>
      <c r="N17" s="91"/>
      <c r="O17" s="91"/>
      <c r="P17" s="85"/>
      <c r="Q17" s="85"/>
      <c r="R17" s="85"/>
    </row>
    <row r="18">
      <c r="A18" s="86" t="s">
        <v>27</v>
      </c>
      <c r="B18" s="128" t="s">
        <v>6009</v>
      </c>
      <c r="C18" s="128" t="s">
        <v>6010</v>
      </c>
      <c r="D18" s="128" t="s">
        <v>6011</v>
      </c>
      <c r="E18" s="128" t="s">
        <v>6012</v>
      </c>
      <c r="F18" s="128" t="s">
        <v>6013</v>
      </c>
      <c r="G18" s="128" t="s">
        <v>6014</v>
      </c>
      <c r="H18" s="128" t="s">
        <v>6015</v>
      </c>
      <c r="I18" s="128" t="s">
        <v>6016</v>
      </c>
      <c r="J18" s="128" t="s">
        <v>6017</v>
      </c>
      <c r="K18" s="128" t="s">
        <v>6018</v>
      </c>
      <c r="L18" s="85"/>
      <c r="M18" s="85"/>
      <c r="N18" s="91"/>
      <c r="O18" s="91"/>
      <c r="P18" s="85"/>
      <c r="Q18" s="85"/>
      <c r="R18" s="85"/>
    </row>
    <row r="19">
      <c r="A19" s="86" t="s">
        <v>38</v>
      </c>
      <c r="B19" s="128" t="s">
        <v>6019</v>
      </c>
      <c r="C19" s="128" t="s">
        <v>5999</v>
      </c>
      <c r="D19" s="128" t="s">
        <v>6020</v>
      </c>
      <c r="E19" s="128" t="s">
        <v>6021</v>
      </c>
      <c r="F19" s="128" t="s">
        <v>6022</v>
      </c>
      <c r="G19" s="128" t="s">
        <v>6023</v>
      </c>
      <c r="H19" s="128" t="s">
        <v>6024</v>
      </c>
      <c r="I19" s="128" t="s">
        <v>6025</v>
      </c>
      <c r="J19" s="128" t="s">
        <v>5999</v>
      </c>
      <c r="K19" s="128" t="s">
        <v>6026</v>
      </c>
      <c r="L19" s="85"/>
      <c r="M19" s="85"/>
      <c r="N19" s="91"/>
      <c r="O19" s="91"/>
      <c r="P19" s="85"/>
      <c r="Q19" s="85"/>
      <c r="R19" s="85"/>
    </row>
    <row r="20">
      <c r="A20" s="86" t="s">
        <v>49</v>
      </c>
      <c r="B20" s="128" t="s">
        <v>6027</v>
      </c>
      <c r="C20" s="128" t="s">
        <v>6028</v>
      </c>
      <c r="D20" s="128" t="s">
        <v>6029</v>
      </c>
      <c r="E20" s="128" t="s">
        <v>6030</v>
      </c>
      <c r="F20" s="128" t="s">
        <v>6031</v>
      </c>
      <c r="G20" s="128" t="s">
        <v>6032</v>
      </c>
      <c r="H20" s="128" t="s">
        <v>6033</v>
      </c>
      <c r="I20" s="128" t="s">
        <v>6034</v>
      </c>
      <c r="J20" s="128" t="s">
        <v>6035</v>
      </c>
      <c r="K20" s="128" t="s">
        <v>6036</v>
      </c>
      <c r="L20" s="85"/>
      <c r="M20" s="85"/>
      <c r="N20" s="91"/>
      <c r="O20" s="91"/>
      <c r="P20" s="85"/>
      <c r="Q20" s="85"/>
      <c r="R20" s="85"/>
    </row>
    <row r="21">
      <c r="A21" s="89" t="s">
        <v>60</v>
      </c>
      <c r="B21" s="128" t="s">
        <v>6037</v>
      </c>
      <c r="C21" s="128" t="s">
        <v>6038</v>
      </c>
      <c r="D21" s="128" t="s">
        <v>6039</v>
      </c>
      <c r="E21" s="128" t="s">
        <v>6040</v>
      </c>
      <c r="F21" s="128" t="s">
        <v>6041</v>
      </c>
      <c r="G21" s="128" t="s">
        <v>6042</v>
      </c>
      <c r="H21" s="128" t="s">
        <v>6043</v>
      </c>
      <c r="I21" s="129" t="s">
        <v>6044</v>
      </c>
      <c r="J21" s="128" t="s">
        <v>6045</v>
      </c>
      <c r="K21" s="128" t="s">
        <v>6046</v>
      </c>
      <c r="L21" s="3" t="s">
        <v>6047</v>
      </c>
      <c r="M21" s="85"/>
      <c r="N21" s="91"/>
      <c r="O21" s="91"/>
      <c r="P21" s="85"/>
      <c r="Q21" s="85"/>
      <c r="R21" s="85"/>
    </row>
    <row r="22">
      <c r="A22" s="80"/>
      <c r="B22" s="98">
        <f t="shared" ref="B22:K22" si="3">LEFT(B21,FIND(" ",B21))*IF(RIGHT(B21,LEN(B21)-FIND(" ", B21))="GH/s",1000000000,1)*IF(RIGHT(B21,LEN(B21)-FIND(" ", B21))="MH/s",1000000,1)*IF(RIGHT(B21,LEN(B21)-FIND(" ", B21))="kH/s",1000,1)</f>
        <v>16629900000</v>
      </c>
      <c r="C22" s="98">
        <f t="shared" si="3"/>
        <v>16523400000</v>
      </c>
      <c r="D22" s="98">
        <f t="shared" si="3"/>
        <v>16519000000</v>
      </c>
      <c r="E22" s="98">
        <f t="shared" si="3"/>
        <v>16518800000</v>
      </c>
      <c r="F22" s="98">
        <f t="shared" si="3"/>
        <v>16523300000</v>
      </c>
      <c r="G22" s="98">
        <f t="shared" si="3"/>
        <v>16509500000</v>
      </c>
      <c r="H22" s="98">
        <f t="shared" si="3"/>
        <v>16513200000</v>
      </c>
      <c r="I22" s="98">
        <f t="shared" si="3"/>
        <v>16499300000</v>
      </c>
      <c r="J22" s="98">
        <f t="shared" si="3"/>
        <v>16512000000</v>
      </c>
      <c r="K22" s="124">
        <f t="shared" si="3"/>
        <v>16504400000</v>
      </c>
      <c r="L22" s="2">
        <f>AVERAGE(B22:K22)</f>
        <v>16525280000</v>
      </c>
      <c r="M22" s="2">
        <f>AVERAGE(C22:K22)</f>
        <v>16513655556</v>
      </c>
      <c r="N22" s="91">
        <f>STDEV(B22:K22)/L22</f>
        <v>0.002274641534</v>
      </c>
      <c r="O22" s="91">
        <f>STDEV(C22:K22)/M22</f>
        <v>0.0005043633202</v>
      </c>
      <c r="P22" s="85"/>
      <c r="Q22" s="85"/>
      <c r="R22" s="85"/>
    </row>
    <row r="23">
      <c r="A23" s="92" t="s">
        <v>167</v>
      </c>
      <c r="C23" s="93"/>
      <c r="D23" s="93"/>
      <c r="E23" s="93"/>
      <c r="F23" s="93"/>
      <c r="G23" s="93"/>
      <c r="H23" s="93"/>
      <c r="I23" s="93"/>
      <c r="J23" s="93"/>
      <c r="K23" s="125"/>
      <c r="L23" s="85"/>
      <c r="M23" s="85"/>
      <c r="N23" s="91"/>
      <c r="O23" s="91"/>
      <c r="P23" s="85"/>
      <c r="Q23" s="85"/>
      <c r="R23" s="85"/>
    </row>
    <row r="24">
      <c r="A24" s="86" t="s">
        <v>16</v>
      </c>
      <c r="B24" s="128" t="s">
        <v>6048</v>
      </c>
      <c r="C24" s="128" t="s">
        <v>6049</v>
      </c>
      <c r="D24" s="128" t="s">
        <v>6050</v>
      </c>
      <c r="E24" s="128" t="s">
        <v>6051</v>
      </c>
      <c r="F24" s="128" t="s">
        <v>6052</v>
      </c>
      <c r="G24" s="128" t="s">
        <v>6049</v>
      </c>
      <c r="H24" s="128" t="s">
        <v>6053</v>
      </c>
      <c r="I24" s="128" t="s">
        <v>6049</v>
      </c>
      <c r="J24" s="128" t="s">
        <v>6049</v>
      </c>
      <c r="K24" s="128" t="s">
        <v>6054</v>
      </c>
      <c r="L24" s="85"/>
      <c r="M24" s="85"/>
      <c r="N24" s="91"/>
      <c r="O24" s="91"/>
      <c r="P24" s="85"/>
      <c r="Q24" s="85"/>
      <c r="R24" s="85"/>
    </row>
    <row r="25">
      <c r="A25" s="86" t="s">
        <v>27</v>
      </c>
      <c r="B25" s="128" t="s">
        <v>6055</v>
      </c>
      <c r="C25" s="128" t="s">
        <v>6056</v>
      </c>
      <c r="D25" s="128" t="s">
        <v>6057</v>
      </c>
      <c r="E25" s="128" t="s">
        <v>6058</v>
      </c>
      <c r="F25" s="128" t="s">
        <v>6059</v>
      </c>
      <c r="G25" s="128" t="s">
        <v>6060</v>
      </c>
      <c r="H25" s="128" t="s">
        <v>6061</v>
      </c>
      <c r="I25" s="128" t="s">
        <v>6062</v>
      </c>
      <c r="J25" s="128" t="s">
        <v>6061</v>
      </c>
      <c r="K25" s="128" t="s">
        <v>6063</v>
      </c>
      <c r="L25" s="85"/>
      <c r="M25" s="85"/>
      <c r="N25" s="91"/>
      <c r="O25" s="91"/>
      <c r="P25" s="85"/>
      <c r="Q25" s="85"/>
      <c r="R25" s="85"/>
    </row>
    <row r="26">
      <c r="A26" s="86" t="s">
        <v>38</v>
      </c>
      <c r="B26" s="128" t="s">
        <v>6064</v>
      </c>
      <c r="C26" s="128" t="s">
        <v>6065</v>
      </c>
      <c r="D26" s="128" t="s">
        <v>6065</v>
      </c>
      <c r="E26" s="128" t="s">
        <v>6066</v>
      </c>
      <c r="F26" s="128" t="s">
        <v>6066</v>
      </c>
      <c r="G26" s="128" t="s">
        <v>6067</v>
      </c>
      <c r="H26" s="128" t="s">
        <v>6068</v>
      </c>
      <c r="I26" s="128" t="s">
        <v>6069</v>
      </c>
      <c r="J26" s="128" t="s">
        <v>6070</v>
      </c>
      <c r="K26" s="128" t="s">
        <v>6071</v>
      </c>
      <c r="L26" s="85"/>
      <c r="M26" s="85"/>
      <c r="N26" s="91"/>
      <c r="O26" s="91"/>
      <c r="P26" s="85"/>
      <c r="Q26" s="85"/>
      <c r="R26" s="85"/>
    </row>
    <row r="27">
      <c r="A27" s="86" t="s">
        <v>49</v>
      </c>
      <c r="B27" s="128" t="s">
        <v>6072</v>
      </c>
      <c r="C27" s="128" t="s">
        <v>6073</v>
      </c>
      <c r="D27" s="128" t="s">
        <v>6074</v>
      </c>
      <c r="E27" s="128" t="s">
        <v>6073</v>
      </c>
      <c r="F27" s="128" t="s">
        <v>6075</v>
      </c>
      <c r="G27" s="128" t="s">
        <v>6076</v>
      </c>
      <c r="H27" s="128" t="s">
        <v>6077</v>
      </c>
      <c r="I27" s="128" t="s">
        <v>6078</v>
      </c>
      <c r="J27" s="128" t="s">
        <v>6079</v>
      </c>
      <c r="K27" s="128" t="s">
        <v>6080</v>
      </c>
      <c r="L27" s="85"/>
      <c r="M27" s="85"/>
      <c r="N27" s="91"/>
      <c r="O27" s="91"/>
      <c r="P27" s="85"/>
      <c r="Q27" s="85"/>
      <c r="R27" s="85"/>
    </row>
    <row r="28">
      <c r="A28" s="89" t="s">
        <v>60</v>
      </c>
      <c r="B28" s="128" t="s">
        <v>6081</v>
      </c>
      <c r="C28" s="128" t="s">
        <v>6082</v>
      </c>
      <c r="D28" s="128" t="s">
        <v>6083</v>
      </c>
      <c r="E28" s="128" t="s">
        <v>6084</v>
      </c>
      <c r="F28" s="128" t="s">
        <v>6085</v>
      </c>
      <c r="G28" s="128" t="s">
        <v>6086</v>
      </c>
      <c r="H28" s="128" t="s">
        <v>6087</v>
      </c>
      <c r="I28" s="128" t="s">
        <v>6088</v>
      </c>
      <c r="J28" s="128" t="s">
        <v>6089</v>
      </c>
      <c r="K28" s="128" t="s">
        <v>6090</v>
      </c>
      <c r="L28" s="3" t="s">
        <v>6091</v>
      </c>
      <c r="M28" s="85"/>
      <c r="N28" s="91"/>
      <c r="O28" s="91"/>
      <c r="P28" s="85"/>
      <c r="Q28" s="85"/>
      <c r="R28" s="85"/>
    </row>
    <row r="29">
      <c r="A29" s="80"/>
      <c r="B29" s="98">
        <f t="shared" ref="B29:K29" si="4">LEFT(B28,FIND(" ",B28))*IF(RIGHT(B28,LEN(B28)-FIND(" ", B28))="GH/s",1000000000,1)*IF(RIGHT(B28,LEN(B28)-FIND(" ", B28))="MH/s",1000000,1)*IF(RIGHT(B28,LEN(B28)-FIND(" ", B28))="kH/s",1000,1)</f>
        <v>5566600000</v>
      </c>
      <c r="C29" s="98">
        <f t="shared" si="4"/>
        <v>5532000000</v>
      </c>
      <c r="D29" s="98">
        <f t="shared" si="4"/>
        <v>5536200000</v>
      </c>
      <c r="E29" s="98">
        <f t="shared" si="4"/>
        <v>5530600000</v>
      </c>
      <c r="F29" s="98">
        <f t="shared" si="4"/>
        <v>5529600000</v>
      </c>
      <c r="G29" s="98">
        <f t="shared" si="4"/>
        <v>5529300000</v>
      </c>
      <c r="H29" s="98">
        <f t="shared" si="4"/>
        <v>5533200000</v>
      </c>
      <c r="I29" s="98">
        <f t="shared" si="4"/>
        <v>5530500000</v>
      </c>
      <c r="J29" s="98">
        <f t="shared" si="4"/>
        <v>5534800000</v>
      </c>
      <c r="K29" s="124">
        <f t="shared" si="4"/>
        <v>5530800000</v>
      </c>
      <c r="L29" s="2">
        <f>AVERAGE(B29:K29)</f>
        <v>5535360000</v>
      </c>
      <c r="M29" s="2">
        <f>AVERAGE(C29:K29)</f>
        <v>5531888889</v>
      </c>
      <c r="N29" s="91">
        <f>STDEV(B29:K29)/L29</f>
        <v>0.002024183142</v>
      </c>
      <c r="O29" s="91">
        <f>STDEV(C29:K29)/M29</f>
        <v>0.0004311512744</v>
      </c>
      <c r="P29" s="85"/>
      <c r="Q29" s="85"/>
      <c r="R29" s="85"/>
    </row>
    <row r="30">
      <c r="A30" s="92" t="s">
        <v>216</v>
      </c>
      <c r="B30" s="93"/>
      <c r="C30" s="93"/>
      <c r="D30" s="93"/>
      <c r="E30" s="93"/>
      <c r="F30" s="93"/>
      <c r="G30" s="93"/>
      <c r="H30" s="93"/>
      <c r="I30" s="93"/>
      <c r="J30" s="93"/>
      <c r="K30" s="125"/>
      <c r="L30" s="85"/>
      <c r="M30" s="85"/>
      <c r="N30" s="91"/>
      <c r="O30" s="91"/>
      <c r="P30" s="85"/>
      <c r="Q30" s="85"/>
      <c r="R30" s="85"/>
    </row>
    <row r="31">
      <c r="A31" s="86" t="s">
        <v>16</v>
      </c>
      <c r="B31" s="130" t="s">
        <v>6092</v>
      </c>
      <c r="C31" s="128" t="s">
        <v>6093</v>
      </c>
      <c r="D31" s="128" t="s">
        <v>6094</v>
      </c>
      <c r="E31" s="128" t="s">
        <v>6095</v>
      </c>
      <c r="F31" s="128" t="s">
        <v>6096</v>
      </c>
      <c r="G31" s="128" t="s">
        <v>6097</v>
      </c>
      <c r="H31" s="128" t="s">
        <v>6096</v>
      </c>
      <c r="I31" s="128" t="s">
        <v>6098</v>
      </c>
      <c r="J31" s="128" t="s">
        <v>6099</v>
      </c>
      <c r="K31" s="128" t="s">
        <v>6100</v>
      </c>
      <c r="L31" s="85"/>
      <c r="M31" s="85"/>
      <c r="N31" s="91"/>
      <c r="O31" s="91"/>
      <c r="P31" s="85"/>
      <c r="Q31" s="85"/>
      <c r="R31" s="85"/>
    </row>
    <row r="32">
      <c r="A32" s="86" t="s">
        <v>27</v>
      </c>
      <c r="B32" s="131" t="s">
        <v>6101</v>
      </c>
      <c r="C32" s="128" t="s">
        <v>6102</v>
      </c>
      <c r="D32" s="128" t="s">
        <v>6103</v>
      </c>
      <c r="E32" s="128" t="s">
        <v>6104</v>
      </c>
      <c r="F32" s="128" t="s">
        <v>3254</v>
      </c>
      <c r="G32" s="128" t="s">
        <v>3256</v>
      </c>
      <c r="H32" s="128" t="s">
        <v>6105</v>
      </c>
      <c r="I32" s="128" t="s">
        <v>6106</v>
      </c>
      <c r="J32" s="128" t="s">
        <v>6107</v>
      </c>
      <c r="K32" s="128" t="s">
        <v>6108</v>
      </c>
      <c r="L32" s="85"/>
      <c r="M32" s="85"/>
      <c r="N32" s="91"/>
      <c r="O32" s="91"/>
      <c r="P32" s="85"/>
      <c r="Q32" s="85"/>
      <c r="R32" s="85"/>
    </row>
    <row r="33">
      <c r="A33" s="86" t="s">
        <v>38</v>
      </c>
      <c r="B33" s="130" t="s">
        <v>6109</v>
      </c>
      <c r="C33" s="128" t="s">
        <v>6110</v>
      </c>
      <c r="D33" s="128" t="s">
        <v>6110</v>
      </c>
      <c r="E33" s="128" t="s">
        <v>6111</v>
      </c>
      <c r="F33" s="128" t="s">
        <v>5101</v>
      </c>
      <c r="G33" s="128" t="s">
        <v>5101</v>
      </c>
      <c r="H33" s="128" t="s">
        <v>6110</v>
      </c>
      <c r="I33" s="128" t="s">
        <v>5101</v>
      </c>
      <c r="J33" s="128" t="s">
        <v>6112</v>
      </c>
      <c r="K33" s="128" t="s">
        <v>6113</v>
      </c>
      <c r="L33" s="85"/>
      <c r="M33" s="85"/>
      <c r="N33" s="91"/>
      <c r="O33" s="91"/>
      <c r="P33" s="85"/>
      <c r="Q33" s="85"/>
      <c r="R33" s="85"/>
    </row>
    <row r="34">
      <c r="A34" s="86" t="s">
        <v>49</v>
      </c>
      <c r="B34" s="131" t="s">
        <v>6114</v>
      </c>
      <c r="C34" s="128" t="s">
        <v>6115</v>
      </c>
      <c r="D34" s="128" t="s">
        <v>6116</v>
      </c>
      <c r="E34" s="128" t="s">
        <v>6117</v>
      </c>
      <c r="F34" s="128" t="s">
        <v>6118</v>
      </c>
      <c r="G34" s="128" t="s">
        <v>6119</v>
      </c>
      <c r="H34" s="128" t="s">
        <v>6116</v>
      </c>
      <c r="I34" s="128" t="s">
        <v>6120</v>
      </c>
      <c r="J34" s="129" t="s">
        <v>6121</v>
      </c>
      <c r="K34" s="128" t="s">
        <v>6118</v>
      </c>
      <c r="L34" s="85"/>
      <c r="M34" s="85"/>
      <c r="N34" s="91"/>
      <c r="O34" s="91"/>
      <c r="P34" s="85"/>
      <c r="Q34" s="85"/>
      <c r="R34" s="85"/>
    </row>
    <row r="35">
      <c r="A35" s="89" t="s">
        <v>60</v>
      </c>
      <c r="B35" s="130" t="s">
        <v>6122</v>
      </c>
      <c r="C35" s="128" t="s">
        <v>6123</v>
      </c>
      <c r="D35" s="128" t="s">
        <v>6124</v>
      </c>
      <c r="E35" s="128" t="s">
        <v>6125</v>
      </c>
      <c r="F35" s="128" t="s">
        <v>6126</v>
      </c>
      <c r="G35" s="128" t="s">
        <v>6127</v>
      </c>
      <c r="H35" s="128" t="s">
        <v>6125</v>
      </c>
      <c r="I35" s="128" t="s">
        <v>6128</v>
      </c>
      <c r="J35" s="128" t="s">
        <v>6129</v>
      </c>
      <c r="K35" s="128" t="s">
        <v>6130</v>
      </c>
      <c r="L35" s="3" t="s">
        <v>6131</v>
      </c>
      <c r="M35" s="85"/>
      <c r="N35" s="91"/>
      <c r="O35" s="91"/>
      <c r="P35" s="85"/>
      <c r="Q35" s="85"/>
      <c r="R35" s="85"/>
    </row>
    <row r="36">
      <c r="A36" s="80"/>
      <c r="B36" s="98">
        <f>LEFT(B35,FIND(" ",B35))*IF(RIGHT(B35,LEN(B35)-FIND(" ", B35))="GH/s",1000000000,1)*IF(RIGHT(B35,LEN(B35)-FIND(" ", B35))="MH/s",1000000,1)*IF(RIGHT(B35,LEN(B35)-FIND(" ", B35))="kH/s",1000,1)</f>
        <v>2150000</v>
      </c>
      <c r="C36" s="98">
        <f>LEFT(C35,FIND(" ",B35))*IF(RIGHT(B35,LEN(B35)-FIND(" ", B35))="GH/s",1000000000,1)*IF(RIGHT(B35,LEN(B35)-FIND(" ", B35))="MH/s",1000000,1)*IF(RIGHT(B35,LEN(B35)-FIND(" ", B35))="kH/s",1000,1)</f>
        <v>2135500</v>
      </c>
      <c r="D36" s="98">
        <f t="shared" ref="D36:K36" si="5">LEFT(D35,FIND(" ",D35))*IF(RIGHT(D35,LEN(D35)-FIND(" ", D35))="GH/s",1000000000,1)*IF(RIGHT(D35,LEN(D35)-FIND(" ", D35))="MH/s",1000000,1)*IF(RIGHT(D35,LEN(D35)-FIND(" ", D35))="kH/s",1000,1)</f>
        <v>2134800</v>
      </c>
      <c r="E36" s="98">
        <f t="shared" si="5"/>
        <v>2137700</v>
      </c>
      <c r="F36" s="98">
        <f t="shared" si="5"/>
        <v>2139500</v>
      </c>
      <c r="G36" s="98">
        <f t="shared" si="5"/>
        <v>2139100</v>
      </c>
      <c r="H36" s="98">
        <f t="shared" si="5"/>
        <v>2137700</v>
      </c>
      <c r="I36" s="98">
        <f t="shared" si="5"/>
        <v>2139300</v>
      </c>
      <c r="J36" s="98">
        <f t="shared" si="5"/>
        <v>2135800</v>
      </c>
      <c r="K36" s="124">
        <f t="shared" si="5"/>
        <v>2138600</v>
      </c>
      <c r="L36" s="2">
        <f>AVERAGE(B36:K36)</f>
        <v>2138800</v>
      </c>
      <c r="M36" s="2">
        <f>AVERAGE(C36:K36)</f>
        <v>2137555.556</v>
      </c>
      <c r="N36" s="91">
        <f>STDEV(B36:K36)/L36</f>
        <v>0.001999631035</v>
      </c>
      <c r="O36" s="91">
        <f>STDEV(C36:K36)/M36</f>
        <v>0.0008310006977</v>
      </c>
      <c r="P36" s="85"/>
      <c r="Q36" s="85"/>
      <c r="R36" s="85"/>
    </row>
    <row r="37">
      <c r="A37" s="92" t="s">
        <v>257</v>
      </c>
      <c r="B37" s="93"/>
      <c r="C37" s="93"/>
      <c r="D37" s="93"/>
      <c r="E37" s="93"/>
      <c r="F37" s="93"/>
      <c r="G37" s="93"/>
      <c r="H37" s="93"/>
      <c r="I37" s="93"/>
      <c r="J37" s="93"/>
      <c r="K37" s="125"/>
      <c r="L37" s="85"/>
      <c r="M37" s="85"/>
      <c r="N37" s="91"/>
      <c r="O37" s="91"/>
      <c r="P37" s="85"/>
      <c r="Q37" s="85"/>
      <c r="R37" s="85"/>
    </row>
    <row r="38">
      <c r="A38" s="86" t="s">
        <v>16</v>
      </c>
      <c r="B38" s="128" t="s">
        <v>6132</v>
      </c>
      <c r="C38" s="128" t="s">
        <v>6133</v>
      </c>
      <c r="D38" s="128" t="s">
        <v>6134</v>
      </c>
      <c r="E38" s="128" t="s">
        <v>6135</v>
      </c>
      <c r="F38" s="128" t="s">
        <v>6136</v>
      </c>
      <c r="G38" s="128" t="s">
        <v>6137</v>
      </c>
      <c r="H38" s="128" t="s">
        <v>6138</v>
      </c>
      <c r="I38" s="128" t="s">
        <v>6139</v>
      </c>
      <c r="J38" s="95" t="s">
        <v>6140</v>
      </c>
      <c r="K38" s="128" t="s">
        <v>6141</v>
      </c>
      <c r="L38" s="85"/>
      <c r="M38" s="85"/>
      <c r="N38" s="91"/>
      <c r="O38" s="91"/>
      <c r="P38" s="85"/>
      <c r="Q38" s="85"/>
      <c r="R38" s="85"/>
    </row>
    <row r="39">
      <c r="A39" s="86" t="s">
        <v>27</v>
      </c>
      <c r="B39" s="128" t="s">
        <v>6142</v>
      </c>
      <c r="C39" s="128" t="s">
        <v>6143</v>
      </c>
      <c r="D39" s="128" t="s">
        <v>6144</v>
      </c>
      <c r="E39" s="128" t="s">
        <v>6145</v>
      </c>
      <c r="F39" s="128" t="s">
        <v>6146</v>
      </c>
      <c r="G39" s="128" t="s">
        <v>6147</v>
      </c>
      <c r="H39" s="128" t="s">
        <v>6148</v>
      </c>
      <c r="I39" s="128" t="s">
        <v>6149</v>
      </c>
      <c r="J39" s="128" t="s">
        <v>6150</v>
      </c>
      <c r="K39" s="128" t="s">
        <v>6151</v>
      </c>
      <c r="L39" s="85"/>
      <c r="M39" s="85"/>
      <c r="N39" s="91"/>
      <c r="O39" s="91"/>
      <c r="P39" s="85"/>
      <c r="Q39" s="85"/>
      <c r="R39" s="85"/>
    </row>
    <row r="40">
      <c r="A40" s="86" t="s">
        <v>38</v>
      </c>
      <c r="B40" s="128" t="s">
        <v>6152</v>
      </c>
      <c r="C40" s="128" t="s">
        <v>6153</v>
      </c>
      <c r="D40" s="128" t="s">
        <v>6154</v>
      </c>
      <c r="E40" s="128" t="s">
        <v>6155</v>
      </c>
      <c r="F40" s="128" t="s">
        <v>6156</v>
      </c>
      <c r="G40" s="128" t="s">
        <v>6157</v>
      </c>
      <c r="H40" s="128" t="s">
        <v>6158</v>
      </c>
      <c r="I40" s="128" t="s">
        <v>6159</v>
      </c>
      <c r="J40" s="128" t="s">
        <v>6160</v>
      </c>
      <c r="K40" s="128" t="s">
        <v>6161</v>
      </c>
      <c r="L40" s="85"/>
      <c r="M40" s="85"/>
      <c r="N40" s="91"/>
      <c r="O40" s="91"/>
      <c r="P40" s="85"/>
      <c r="Q40" s="85"/>
      <c r="R40" s="85"/>
    </row>
    <row r="41">
      <c r="A41" s="86" t="s">
        <v>49</v>
      </c>
      <c r="B41" s="128" t="s">
        <v>6162</v>
      </c>
      <c r="C41" s="128" t="s">
        <v>6163</v>
      </c>
      <c r="D41" s="128" t="s">
        <v>6164</v>
      </c>
      <c r="E41" s="128" t="s">
        <v>6165</v>
      </c>
      <c r="F41" s="128" t="s">
        <v>6166</v>
      </c>
      <c r="G41" s="128" t="s">
        <v>6167</v>
      </c>
      <c r="H41" s="128" t="s">
        <v>6168</v>
      </c>
      <c r="I41" s="128" t="s">
        <v>6169</v>
      </c>
      <c r="J41" s="128" t="s">
        <v>6170</v>
      </c>
      <c r="K41" s="128" t="s">
        <v>6171</v>
      </c>
      <c r="L41" s="85"/>
      <c r="M41" s="85"/>
      <c r="N41" s="91"/>
      <c r="O41" s="91"/>
      <c r="P41" s="85"/>
      <c r="Q41" s="85"/>
      <c r="R41" s="85"/>
    </row>
    <row r="42">
      <c r="A42" s="89" t="s">
        <v>60</v>
      </c>
      <c r="B42" s="128" t="s">
        <v>6172</v>
      </c>
      <c r="C42" s="128" t="s">
        <v>6173</v>
      </c>
      <c r="D42" s="128" t="s">
        <v>6174</v>
      </c>
      <c r="E42" s="128" t="s">
        <v>6175</v>
      </c>
      <c r="F42" s="128" t="s">
        <v>6174</v>
      </c>
      <c r="G42" s="128" t="s">
        <v>6173</v>
      </c>
      <c r="H42" s="128" t="s">
        <v>6176</v>
      </c>
      <c r="I42" s="128" t="s">
        <v>6175</v>
      </c>
      <c r="J42" s="129" t="s">
        <v>6174</v>
      </c>
      <c r="K42" s="128" t="s">
        <v>6177</v>
      </c>
      <c r="L42" s="3" t="s">
        <v>6178</v>
      </c>
      <c r="M42" s="85"/>
      <c r="N42" s="91"/>
      <c r="O42" s="91"/>
      <c r="P42" s="85"/>
      <c r="Q42" s="85"/>
      <c r="R42" s="85"/>
    </row>
    <row r="43">
      <c r="A43" s="80"/>
      <c r="B43" s="98">
        <f t="shared" ref="B43:K43" si="6">LEFT(B42,FIND(" ",B42))*IF(RIGHT(B42,LEN(B42)-FIND(" ", B42))="GH/s",1000000000,1)*IF(RIGHT(B42,LEN(B42)-FIND(" ", B42))="MH/s",1000000,1)*IF(RIGHT(B42,LEN(B42)-FIND(" ", B42))="kH/s",1000,1)</f>
        <v>199500000000</v>
      </c>
      <c r="C43" s="98">
        <f t="shared" si="6"/>
        <v>198800000000</v>
      </c>
      <c r="D43" s="98">
        <f t="shared" si="6"/>
        <v>198500000000</v>
      </c>
      <c r="E43" s="98">
        <f t="shared" si="6"/>
        <v>199000000000</v>
      </c>
      <c r="F43" s="98">
        <f t="shared" si="6"/>
        <v>198500000000</v>
      </c>
      <c r="G43" s="98">
        <f t="shared" si="6"/>
        <v>198800000000</v>
      </c>
      <c r="H43" s="98">
        <f t="shared" si="6"/>
        <v>198600000000</v>
      </c>
      <c r="I43" s="98">
        <f t="shared" si="6"/>
        <v>199000000000</v>
      </c>
      <c r="J43" s="98">
        <f t="shared" si="6"/>
        <v>198500000000</v>
      </c>
      <c r="K43" s="124">
        <f t="shared" si="6"/>
        <v>198700000000</v>
      </c>
      <c r="L43" s="2">
        <f>AVERAGE(B43:K43)</f>
        <v>198790000000</v>
      </c>
      <c r="M43" s="2">
        <f>AVERAGE(C43:K43)</f>
        <v>198711111111</v>
      </c>
      <c r="N43" s="91">
        <f>STDEV(B43:K43)/L43</f>
        <v>0.00158101173</v>
      </c>
      <c r="O43" s="91">
        <f>STDEV(C43:K43)/M43</f>
        <v>0.001020369469</v>
      </c>
      <c r="P43" s="85"/>
      <c r="Q43" s="85"/>
      <c r="R43" s="85"/>
    </row>
    <row r="44">
      <c r="A44" s="92" t="s">
        <v>306</v>
      </c>
      <c r="B44" s="93"/>
      <c r="C44" s="93"/>
      <c r="D44" s="93"/>
      <c r="E44" s="93"/>
      <c r="F44" s="93"/>
      <c r="G44" s="93"/>
      <c r="H44" s="93"/>
      <c r="I44" s="93"/>
      <c r="J44" s="93"/>
      <c r="K44" s="125"/>
      <c r="L44" s="85"/>
      <c r="M44" s="85"/>
      <c r="N44" s="91"/>
      <c r="O44" s="91"/>
      <c r="P44" s="85"/>
      <c r="Q44" s="85"/>
      <c r="R44" s="85"/>
    </row>
    <row r="45">
      <c r="A45" s="86" t="s">
        <v>16</v>
      </c>
      <c r="B45" s="128" t="s">
        <v>6179</v>
      </c>
      <c r="C45" s="128" t="s">
        <v>6180</v>
      </c>
      <c r="D45" s="128" t="s">
        <v>6181</v>
      </c>
      <c r="E45" s="128" t="s">
        <v>6182</v>
      </c>
      <c r="F45" s="128" t="s">
        <v>6183</v>
      </c>
      <c r="G45" s="128" t="s">
        <v>6184</v>
      </c>
      <c r="H45" s="128" t="s">
        <v>6185</v>
      </c>
      <c r="I45" s="128" t="s">
        <v>6186</v>
      </c>
      <c r="J45" s="128" t="s">
        <v>6187</v>
      </c>
      <c r="K45" s="128" t="s">
        <v>6188</v>
      </c>
      <c r="L45" s="85"/>
      <c r="M45" s="85"/>
      <c r="N45" s="91"/>
      <c r="O45" s="91"/>
      <c r="P45" s="85"/>
      <c r="Q45" s="85"/>
      <c r="R45" s="85"/>
    </row>
    <row r="46">
      <c r="A46" s="86" t="s">
        <v>27</v>
      </c>
      <c r="B46" s="128" t="s">
        <v>6189</v>
      </c>
      <c r="C46" s="128" t="s">
        <v>6190</v>
      </c>
      <c r="D46" s="128" t="s">
        <v>6191</v>
      </c>
      <c r="E46" s="128" t="s">
        <v>6192</v>
      </c>
      <c r="F46" s="128" t="s">
        <v>6193</v>
      </c>
      <c r="G46" s="128" t="s">
        <v>6194</v>
      </c>
      <c r="H46" s="128" t="s">
        <v>6195</v>
      </c>
      <c r="I46" s="128" t="s">
        <v>6196</v>
      </c>
      <c r="J46" s="128" t="s">
        <v>6197</v>
      </c>
      <c r="K46" s="128" t="s">
        <v>6198</v>
      </c>
      <c r="L46" s="85"/>
      <c r="M46" s="85"/>
      <c r="N46" s="91"/>
      <c r="O46" s="91"/>
      <c r="P46" s="85"/>
      <c r="Q46" s="85"/>
      <c r="R46" s="85"/>
    </row>
    <row r="47">
      <c r="A47" s="86" t="s">
        <v>38</v>
      </c>
      <c r="B47" s="128" t="s">
        <v>6199</v>
      </c>
      <c r="C47" s="128" t="s">
        <v>6200</v>
      </c>
      <c r="D47" s="128" t="s">
        <v>6201</v>
      </c>
      <c r="E47" s="128" t="s">
        <v>6202</v>
      </c>
      <c r="F47" s="128" t="s">
        <v>6203</v>
      </c>
      <c r="G47" s="128" t="s">
        <v>6204</v>
      </c>
      <c r="H47" s="128" t="s">
        <v>6205</v>
      </c>
      <c r="I47" s="128" t="s">
        <v>6206</v>
      </c>
      <c r="J47" s="128" t="s">
        <v>6207</v>
      </c>
      <c r="K47" s="128" t="s">
        <v>6208</v>
      </c>
      <c r="L47" s="85"/>
      <c r="M47" s="85"/>
      <c r="N47" s="91"/>
      <c r="O47" s="91"/>
      <c r="P47" s="85"/>
      <c r="Q47" s="85"/>
      <c r="R47" s="85"/>
    </row>
    <row r="48">
      <c r="A48" s="86" t="s">
        <v>49</v>
      </c>
      <c r="B48" s="128" t="s">
        <v>6209</v>
      </c>
      <c r="C48" s="128" t="s">
        <v>6210</v>
      </c>
      <c r="D48" s="128" t="s">
        <v>6211</v>
      </c>
      <c r="E48" s="128" t="s">
        <v>6212</v>
      </c>
      <c r="F48" s="128" t="s">
        <v>6213</v>
      </c>
      <c r="G48" s="128" t="s">
        <v>6214</v>
      </c>
      <c r="H48" s="128" t="s">
        <v>6215</v>
      </c>
      <c r="I48" s="128" t="s">
        <v>6216</v>
      </c>
      <c r="J48" s="128" t="s">
        <v>6217</v>
      </c>
      <c r="K48" s="128" t="s">
        <v>5924</v>
      </c>
      <c r="L48" s="85"/>
      <c r="M48" s="85"/>
      <c r="N48" s="91"/>
      <c r="O48" s="91"/>
      <c r="P48" s="85"/>
      <c r="Q48" s="85"/>
      <c r="R48" s="85"/>
    </row>
    <row r="49">
      <c r="A49" s="89" t="s">
        <v>60</v>
      </c>
      <c r="B49" s="128" t="s">
        <v>6218</v>
      </c>
      <c r="C49" s="128" t="s">
        <v>5255</v>
      </c>
      <c r="D49" s="128" t="s">
        <v>5255</v>
      </c>
      <c r="E49" s="128" t="s">
        <v>6219</v>
      </c>
      <c r="F49" s="128" t="s">
        <v>5255</v>
      </c>
      <c r="G49" s="128" t="s">
        <v>6219</v>
      </c>
      <c r="H49" s="128" t="s">
        <v>5255</v>
      </c>
      <c r="I49" s="128" t="s">
        <v>5255</v>
      </c>
      <c r="J49" s="128" t="s">
        <v>6219</v>
      </c>
      <c r="K49" s="128" t="s">
        <v>6220</v>
      </c>
      <c r="L49" s="3" t="s">
        <v>6221</v>
      </c>
      <c r="M49" s="85"/>
      <c r="N49" s="91"/>
      <c r="O49" s="91"/>
      <c r="P49" s="85"/>
      <c r="Q49" s="85"/>
      <c r="R49" s="85"/>
    </row>
    <row r="50">
      <c r="A50" s="80"/>
      <c r="B50" s="98">
        <f t="shared" ref="B50:K50" si="7">LEFT(B49,FIND(" ",B49))*IF(RIGHT(B49,LEN(B49)-FIND(" ", B49))="GH/s",1000000000,1)*IF(RIGHT(B49,LEN(B49)-FIND(" ", B49))="MH/s",1000000,1)*IF(RIGHT(B49,LEN(B49)-FIND(" ", B49))="kH/s",1000,1)</f>
        <v>116100000000</v>
      </c>
      <c r="C50" s="98">
        <f t="shared" si="7"/>
        <v>115800000000</v>
      </c>
      <c r="D50" s="98">
        <f t="shared" si="7"/>
        <v>115800000000</v>
      </c>
      <c r="E50" s="98">
        <f t="shared" si="7"/>
        <v>115900000000</v>
      </c>
      <c r="F50" s="98">
        <f t="shared" si="7"/>
        <v>115800000000</v>
      </c>
      <c r="G50" s="98">
        <f t="shared" si="7"/>
        <v>115900000000</v>
      </c>
      <c r="H50" s="98">
        <f t="shared" si="7"/>
        <v>115800000000</v>
      </c>
      <c r="I50" s="98">
        <f t="shared" si="7"/>
        <v>115800000000</v>
      </c>
      <c r="J50" s="98">
        <f t="shared" si="7"/>
        <v>115900000000</v>
      </c>
      <c r="K50" s="124">
        <f t="shared" si="7"/>
        <v>116000000000</v>
      </c>
      <c r="L50" s="2">
        <f>AVERAGE(B50:K50)</f>
        <v>115880000000</v>
      </c>
      <c r="M50" s="2">
        <f>AVERAGE(C50:K50)</f>
        <v>115855555556</v>
      </c>
      <c r="N50" s="91">
        <f>STDEV(B50:K50)/L50</f>
        <v>0.0008912629953</v>
      </c>
      <c r="O50" s="91">
        <f>STDEV(C50:K50)/M50</f>
        <v>0.0006270594049</v>
      </c>
      <c r="P50" s="85"/>
      <c r="Q50" s="85"/>
      <c r="R50" s="85"/>
    </row>
    <row r="51">
      <c r="A51" s="92" t="s">
        <v>355</v>
      </c>
      <c r="B51" s="93"/>
      <c r="C51" s="93"/>
      <c r="D51" s="93"/>
      <c r="E51" s="93"/>
      <c r="F51" s="93"/>
      <c r="G51" s="93"/>
      <c r="H51" s="93"/>
      <c r="I51" s="93"/>
      <c r="J51" s="93"/>
      <c r="K51" s="125"/>
      <c r="L51" s="85"/>
      <c r="M51" s="85"/>
      <c r="N51" s="91"/>
      <c r="O51" s="91"/>
      <c r="P51" s="85"/>
      <c r="Q51" s="85"/>
      <c r="R51" s="85"/>
    </row>
    <row r="52">
      <c r="A52" s="86" t="s">
        <v>16</v>
      </c>
      <c r="B52" s="128" t="s">
        <v>6222</v>
      </c>
      <c r="C52" s="128" t="s">
        <v>6223</v>
      </c>
      <c r="D52" s="128" t="s">
        <v>6224</v>
      </c>
      <c r="E52" s="128" t="s">
        <v>6225</v>
      </c>
      <c r="F52" s="128" t="s">
        <v>6226</v>
      </c>
      <c r="G52" s="128" t="s">
        <v>6227</v>
      </c>
      <c r="H52" s="128" t="s">
        <v>6228</v>
      </c>
      <c r="I52" s="128" t="s">
        <v>6229</v>
      </c>
      <c r="J52" s="128" t="s">
        <v>6230</v>
      </c>
      <c r="K52" s="128" t="s">
        <v>3368</v>
      </c>
      <c r="L52" s="85"/>
      <c r="M52" s="85"/>
      <c r="N52" s="91"/>
      <c r="O52" s="91"/>
      <c r="P52" s="85"/>
      <c r="Q52" s="85"/>
      <c r="R52" s="85"/>
    </row>
    <row r="53">
      <c r="A53" s="86" t="s">
        <v>27</v>
      </c>
      <c r="B53" s="128" t="s">
        <v>6231</v>
      </c>
      <c r="C53" s="128" t="s">
        <v>6232</v>
      </c>
      <c r="D53" s="128" t="s">
        <v>6233</v>
      </c>
      <c r="E53" s="128" t="s">
        <v>6234</v>
      </c>
      <c r="F53" s="128" t="s">
        <v>6235</v>
      </c>
      <c r="G53" s="128" t="s">
        <v>6236</v>
      </c>
      <c r="H53" s="128" t="s">
        <v>6237</v>
      </c>
      <c r="I53" s="128" t="s">
        <v>6238</v>
      </c>
      <c r="J53" s="128" t="s">
        <v>6239</v>
      </c>
      <c r="K53" s="128" t="s">
        <v>6240</v>
      </c>
      <c r="L53" s="85"/>
      <c r="M53" s="85"/>
      <c r="N53" s="91"/>
      <c r="O53" s="91"/>
      <c r="P53" s="85"/>
      <c r="Q53" s="85"/>
      <c r="R53" s="85"/>
    </row>
    <row r="54">
      <c r="A54" s="86" t="s">
        <v>38</v>
      </c>
      <c r="B54" s="128" t="s">
        <v>6241</v>
      </c>
      <c r="C54" s="128" t="s">
        <v>6242</v>
      </c>
      <c r="D54" s="128" t="s">
        <v>6243</v>
      </c>
      <c r="E54" s="128" t="s">
        <v>6244</v>
      </c>
      <c r="F54" s="128" t="s">
        <v>6245</v>
      </c>
      <c r="G54" s="128" t="s">
        <v>6246</v>
      </c>
      <c r="H54" s="128" t="s">
        <v>6247</v>
      </c>
      <c r="I54" s="128" t="s">
        <v>6248</v>
      </c>
      <c r="J54" s="128" t="s">
        <v>6249</v>
      </c>
      <c r="K54" s="128" t="s">
        <v>6248</v>
      </c>
      <c r="L54" s="85"/>
      <c r="M54" s="85"/>
      <c r="N54" s="91"/>
      <c r="O54" s="91"/>
      <c r="P54" s="85"/>
      <c r="Q54" s="85"/>
      <c r="R54" s="85"/>
    </row>
    <row r="55">
      <c r="A55" s="86" t="s">
        <v>49</v>
      </c>
      <c r="B55" s="128" t="s">
        <v>6250</v>
      </c>
      <c r="C55" s="128" t="s">
        <v>6251</v>
      </c>
      <c r="D55" s="128" t="s">
        <v>6252</v>
      </c>
      <c r="E55" s="128" t="s">
        <v>6253</v>
      </c>
      <c r="F55" s="128" t="s">
        <v>6254</v>
      </c>
      <c r="G55" s="128" t="s">
        <v>6255</v>
      </c>
      <c r="H55" s="128" t="s">
        <v>6256</v>
      </c>
      <c r="I55" s="128" t="s">
        <v>6257</v>
      </c>
      <c r="J55" s="128" t="s">
        <v>6258</v>
      </c>
      <c r="K55" s="128" t="s">
        <v>6259</v>
      </c>
      <c r="L55" s="85"/>
      <c r="M55" s="85"/>
      <c r="N55" s="91"/>
      <c r="O55" s="91"/>
      <c r="P55" s="85"/>
      <c r="Q55" s="85"/>
      <c r="R55" s="85"/>
    </row>
    <row r="56">
      <c r="A56" s="89" t="s">
        <v>60</v>
      </c>
      <c r="B56" s="128" t="s">
        <v>6260</v>
      </c>
      <c r="C56" s="128" t="s">
        <v>6261</v>
      </c>
      <c r="D56" s="128" t="s">
        <v>6262</v>
      </c>
      <c r="E56" s="128" t="s">
        <v>6261</v>
      </c>
      <c r="F56" s="128" t="s">
        <v>6261</v>
      </c>
      <c r="G56" s="128" t="s">
        <v>6261</v>
      </c>
      <c r="H56" s="128" t="s">
        <v>6261</v>
      </c>
      <c r="I56" s="128" t="s">
        <v>6261</v>
      </c>
      <c r="J56" s="128" t="s">
        <v>6261</v>
      </c>
      <c r="K56" s="128" t="s">
        <v>6263</v>
      </c>
      <c r="L56" s="3" t="s">
        <v>6264</v>
      </c>
      <c r="M56" s="85"/>
      <c r="N56" s="91"/>
      <c r="O56" s="91"/>
      <c r="P56" s="85"/>
      <c r="Q56" s="85"/>
      <c r="R56" s="85"/>
    </row>
    <row r="57">
      <c r="A57" s="80"/>
      <c r="B57" s="98">
        <f t="shared" ref="B57:K57" si="8">LEFT(B56,FIND(" ",B56))*IF(RIGHT(B56,LEN(B56)-FIND(" ", B56))="GH/s",1000000000,1)*IF(RIGHT(B56,LEN(B56)-FIND(" ", B56))="MH/s",1000000,1)*IF(RIGHT(B56,LEN(B56)-FIND(" ", B56))="kH/s",1000,1)</f>
        <v>120100000000</v>
      </c>
      <c r="C57" s="98">
        <f t="shared" si="8"/>
        <v>119800000000</v>
      </c>
      <c r="D57" s="98">
        <f t="shared" si="8"/>
        <v>119900000000</v>
      </c>
      <c r="E57" s="98">
        <f t="shared" si="8"/>
        <v>119800000000</v>
      </c>
      <c r="F57" s="98">
        <f t="shared" si="8"/>
        <v>119800000000</v>
      </c>
      <c r="G57" s="98">
        <f t="shared" si="8"/>
        <v>119800000000</v>
      </c>
      <c r="H57" s="98">
        <f t="shared" si="8"/>
        <v>119800000000</v>
      </c>
      <c r="I57" s="98">
        <f t="shared" si="8"/>
        <v>119800000000</v>
      </c>
      <c r="J57" s="98">
        <f t="shared" si="8"/>
        <v>119800000000</v>
      </c>
      <c r="K57" s="124">
        <f t="shared" si="8"/>
        <v>119700000000</v>
      </c>
      <c r="L57" s="2">
        <f>AVERAGE(B57:K57)</f>
        <v>119830000000</v>
      </c>
      <c r="M57" s="2">
        <f>AVERAGE(C57:K57)</f>
        <v>119800000000</v>
      </c>
      <c r="N57" s="91">
        <f>STDEV(B57:K57)/L57</f>
        <v>0.0008840439835</v>
      </c>
      <c r="O57" s="91">
        <f>STDEV(C57:K57)/M57</f>
        <v>0.0004173622705</v>
      </c>
      <c r="P57" s="85"/>
      <c r="Q57" s="85"/>
      <c r="R57" s="85"/>
    </row>
    <row r="58">
      <c r="A58" s="92" t="s">
        <v>402</v>
      </c>
      <c r="B58" s="93"/>
      <c r="C58" s="93"/>
      <c r="D58" s="93"/>
      <c r="E58" s="93"/>
      <c r="F58" s="93"/>
      <c r="G58" s="93"/>
      <c r="H58" s="93"/>
      <c r="I58" s="93"/>
      <c r="J58" s="93"/>
      <c r="K58" s="125"/>
      <c r="L58" s="85"/>
      <c r="M58" s="85"/>
      <c r="N58" s="91"/>
      <c r="O58" s="91"/>
      <c r="P58" s="85"/>
      <c r="Q58" s="85"/>
      <c r="R58" s="85"/>
    </row>
    <row r="59">
      <c r="A59" s="86" t="s">
        <v>16</v>
      </c>
      <c r="B59" s="128" t="s">
        <v>6265</v>
      </c>
      <c r="C59" s="128" t="s">
        <v>6266</v>
      </c>
      <c r="D59" s="128" t="s">
        <v>6267</v>
      </c>
      <c r="E59" s="128" t="s">
        <v>6268</v>
      </c>
      <c r="F59" s="128" t="s">
        <v>6269</v>
      </c>
      <c r="G59" s="128" t="s">
        <v>6269</v>
      </c>
      <c r="H59" s="128" t="s">
        <v>6270</v>
      </c>
      <c r="I59" s="128" t="s">
        <v>6270</v>
      </c>
      <c r="J59" s="128" t="s">
        <v>6271</v>
      </c>
      <c r="K59" s="128" t="s">
        <v>6269</v>
      </c>
      <c r="L59" s="85"/>
      <c r="M59" s="85"/>
      <c r="N59" s="91"/>
      <c r="O59" s="91"/>
      <c r="P59" s="85"/>
      <c r="Q59" s="85"/>
      <c r="R59" s="85"/>
    </row>
    <row r="60">
      <c r="A60" s="86" t="s">
        <v>27</v>
      </c>
      <c r="B60" s="128" t="s">
        <v>6272</v>
      </c>
      <c r="C60" s="128" t="s">
        <v>6273</v>
      </c>
      <c r="D60" s="128" t="s">
        <v>6274</v>
      </c>
      <c r="E60" s="128" t="s">
        <v>6275</v>
      </c>
      <c r="F60" s="128" t="s">
        <v>6276</v>
      </c>
      <c r="G60" s="128" t="s">
        <v>6277</v>
      </c>
      <c r="H60" s="128" t="s">
        <v>6278</v>
      </c>
      <c r="I60" s="128" t="s">
        <v>6279</v>
      </c>
      <c r="J60" s="129" t="s">
        <v>6276</v>
      </c>
      <c r="K60" s="128" t="s">
        <v>6278</v>
      </c>
      <c r="L60" s="85"/>
      <c r="M60" s="85"/>
      <c r="N60" s="91"/>
      <c r="O60" s="91"/>
      <c r="P60" s="85"/>
      <c r="Q60" s="85"/>
      <c r="R60" s="85"/>
    </row>
    <row r="61">
      <c r="A61" s="86" t="s">
        <v>38</v>
      </c>
      <c r="B61" s="128" t="s">
        <v>6280</v>
      </c>
      <c r="C61" s="128" t="s">
        <v>6281</v>
      </c>
      <c r="D61" s="128" t="s">
        <v>6282</v>
      </c>
      <c r="E61" s="128" t="s">
        <v>6283</v>
      </c>
      <c r="F61" s="128" t="s">
        <v>6282</v>
      </c>
      <c r="G61" s="128" t="s">
        <v>6283</v>
      </c>
      <c r="H61" s="128" t="s">
        <v>6284</v>
      </c>
      <c r="I61" s="128" t="s">
        <v>6285</v>
      </c>
      <c r="J61" s="95" t="s">
        <v>6280</v>
      </c>
      <c r="K61" s="128" t="s">
        <v>6286</v>
      </c>
      <c r="L61" s="85"/>
      <c r="M61" s="85"/>
      <c r="N61" s="91"/>
      <c r="O61" s="91"/>
      <c r="P61" s="85"/>
      <c r="Q61" s="85"/>
      <c r="R61" s="85"/>
    </row>
    <row r="62">
      <c r="A62" s="86" t="s">
        <v>49</v>
      </c>
      <c r="B62" s="128" t="s">
        <v>6287</v>
      </c>
      <c r="C62" s="128" t="s">
        <v>6288</v>
      </c>
      <c r="D62" s="128" t="s">
        <v>6289</v>
      </c>
      <c r="E62" s="128" t="s">
        <v>6290</v>
      </c>
      <c r="F62" s="128" t="s">
        <v>6291</v>
      </c>
      <c r="G62" s="128" t="s">
        <v>6292</v>
      </c>
      <c r="H62" s="128" t="s">
        <v>6293</v>
      </c>
      <c r="I62" s="129" t="s">
        <v>6294</v>
      </c>
      <c r="J62" s="128" t="s">
        <v>6293</v>
      </c>
      <c r="K62" s="128" t="s">
        <v>6295</v>
      </c>
      <c r="L62" s="85"/>
      <c r="M62" s="85"/>
      <c r="N62" s="91"/>
      <c r="O62" s="91"/>
      <c r="P62" s="85"/>
      <c r="Q62" s="85"/>
      <c r="R62" s="85"/>
    </row>
    <row r="63">
      <c r="A63" s="89" t="s">
        <v>60</v>
      </c>
      <c r="B63" s="128" t="s">
        <v>6296</v>
      </c>
      <c r="C63" s="128" t="s">
        <v>6297</v>
      </c>
      <c r="D63" s="128" t="s">
        <v>6298</v>
      </c>
      <c r="E63" s="128" t="s">
        <v>6299</v>
      </c>
      <c r="F63" s="128" t="s">
        <v>6300</v>
      </c>
      <c r="G63" s="128" t="s">
        <v>6301</v>
      </c>
      <c r="H63" s="128" t="s">
        <v>6302</v>
      </c>
      <c r="I63" s="128" t="s">
        <v>6303</v>
      </c>
      <c r="J63" s="128" t="s">
        <v>6304</v>
      </c>
      <c r="K63" s="128" t="s">
        <v>6305</v>
      </c>
      <c r="L63" s="3" t="s">
        <v>6306</v>
      </c>
      <c r="M63" s="85"/>
      <c r="N63" s="91"/>
      <c r="O63" s="91"/>
      <c r="P63" s="85"/>
      <c r="Q63" s="85"/>
      <c r="R63" s="85"/>
    </row>
    <row r="64">
      <c r="A64" s="80"/>
      <c r="B64" s="98">
        <f t="shared" ref="B64:K64" si="9">LEFT(B63,FIND(" ",B63))*IF(RIGHT(B63,LEN(B63)-FIND(" ", B63))="GH/s",1000000000,1)*IF(RIGHT(B63,LEN(B63)-FIND(" ", B63))="MH/s",1000000,1)*IF(RIGHT(B63,LEN(B63)-FIND(" ", B63))="kH/s",1000,1)</f>
        <v>9126300000</v>
      </c>
      <c r="C64" s="98">
        <f t="shared" si="9"/>
        <v>9103700000</v>
      </c>
      <c r="D64" s="98">
        <f t="shared" si="9"/>
        <v>9094700000</v>
      </c>
      <c r="E64" s="98">
        <f t="shared" si="9"/>
        <v>9097300000</v>
      </c>
      <c r="F64" s="98">
        <f t="shared" si="9"/>
        <v>9098300000</v>
      </c>
      <c r="G64" s="98">
        <f t="shared" si="9"/>
        <v>9096800000</v>
      </c>
      <c r="H64" s="98">
        <f t="shared" si="9"/>
        <v>9100900000</v>
      </c>
      <c r="I64" s="98">
        <f t="shared" si="9"/>
        <v>9101900000</v>
      </c>
      <c r="J64" s="98">
        <f t="shared" si="9"/>
        <v>9100200000</v>
      </c>
      <c r="K64" s="124">
        <f t="shared" si="9"/>
        <v>9104300000</v>
      </c>
      <c r="L64" s="2">
        <f>AVERAGE(B64:K64)</f>
        <v>9102440000</v>
      </c>
      <c r="M64" s="2">
        <f>AVERAGE(C64:K64)</f>
        <v>9099788889</v>
      </c>
      <c r="N64" s="91">
        <f>STDEV(B64:K64)/L64</f>
        <v>0.0009807821354</v>
      </c>
      <c r="O64" s="91">
        <f>STDEV(C64:K64)/M64</f>
        <v>0.0003576767379</v>
      </c>
      <c r="P64" s="85"/>
      <c r="Q64" s="85"/>
      <c r="R64" s="85"/>
    </row>
    <row r="65">
      <c r="A65" s="92" t="s">
        <v>451</v>
      </c>
      <c r="B65" s="95"/>
      <c r="C65" s="93"/>
      <c r="D65" s="126"/>
      <c r="E65" s="126"/>
      <c r="F65" s="126"/>
      <c r="G65" s="126"/>
      <c r="H65" s="126"/>
      <c r="I65" s="126"/>
      <c r="J65" s="126"/>
      <c r="K65" s="127"/>
      <c r="L65" s="85"/>
      <c r="M65" s="85"/>
      <c r="N65" s="91"/>
      <c r="O65" s="91"/>
      <c r="P65" s="85"/>
      <c r="Q65" s="85"/>
      <c r="R65" s="85"/>
    </row>
    <row r="66">
      <c r="A66" s="86" t="s">
        <v>16</v>
      </c>
      <c r="B66" s="128" t="s">
        <v>6307</v>
      </c>
      <c r="C66" s="128" t="s">
        <v>6308</v>
      </c>
      <c r="D66" s="128" t="s">
        <v>6309</v>
      </c>
      <c r="E66" s="128" t="s">
        <v>1280</v>
      </c>
      <c r="F66" s="128" t="s">
        <v>6310</v>
      </c>
      <c r="G66" s="128" t="s">
        <v>6311</v>
      </c>
      <c r="H66" s="128" t="s">
        <v>6310</v>
      </c>
      <c r="I66" s="128" t="s">
        <v>6312</v>
      </c>
      <c r="J66" s="128" t="s">
        <v>6313</v>
      </c>
      <c r="K66" s="128" t="s">
        <v>6313</v>
      </c>
      <c r="L66" s="85"/>
      <c r="M66" s="85"/>
      <c r="N66" s="91"/>
      <c r="O66" s="91"/>
      <c r="P66" s="85"/>
      <c r="Q66" s="85"/>
      <c r="R66" s="85"/>
    </row>
    <row r="67">
      <c r="A67" s="86" t="s">
        <v>27</v>
      </c>
      <c r="B67" s="128" t="s">
        <v>6314</v>
      </c>
      <c r="C67" s="128" t="s">
        <v>6315</v>
      </c>
      <c r="D67" s="128" t="s">
        <v>6316</v>
      </c>
      <c r="E67" s="128" t="s">
        <v>6315</v>
      </c>
      <c r="F67" s="128" t="s">
        <v>6317</v>
      </c>
      <c r="G67" s="128" t="s">
        <v>4140</v>
      </c>
      <c r="H67" s="128" t="s">
        <v>6317</v>
      </c>
      <c r="I67" s="128" t="s">
        <v>6318</v>
      </c>
      <c r="J67" s="128" t="s">
        <v>6319</v>
      </c>
      <c r="K67" s="128" t="s">
        <v>6315</v>
      </c>
      <c r="L67" s="85"/>
      <c r="M67" s="85"/>
      <c r="N67" s="91"/>
      <c r="O67" s="91"/>
      <c r="P67" s="85"/>
      <c r="Q67" s="85"/>
      <c r="R67" s="85"/>
    </row>
    <row r="68">
      <c r="A68" s="86" t="s">
        <v>38</v>
      </c>
      <c r="B68" s="128" t="s">
        <v>6320</v>
      </c>
      <c r="C68" s="128" t="s">
        <v>5315</v>
      </c>
      <c r="D68" s="128" t="s">
        <v>6321</v>
      </c>
      <c r="E68" s="128" t="s">
        <v>6322</v>
      </c>
      <c r="F68" s="128" t="s">
        <v>6323</v>
      </c>
      <c r="G68" s="128" t="s">
        <v>6322</v>
      </c>
      <c r="H68" s="128" t="s">
        <v>6324</v>
      </c>
      <c r="I68" s="128" t="s">
        <v>6325</v>
      </c>
      <c r="J68" s="128" t="s">
        <v>6322</v>
      </c>
      <c r="K68" s="128" t="s">
        <v>6326</v>
      </c>
      <c r="L68" s="85"/>
      <c r="M68" s="85"/>
      <c r="N68" s="91"/>
      <c r="O68" s="91"/>
      <c r="P68" s="85"/>
      <c r="Q68" s="85"/>
      <c r="R68" s="85"/>
    </row>
    <row r="69">
      <c r="A69" s="86" t="s">
        <v>49</v>
      </c>
      <c r="B69" s="128" t="s">
        <v>6327</v>
      </c>
      <c r="C69" s="128" t="s">
        <v>6328</v>
      </c>
      <c r="D69" s="128" t="s">
        <v>4143</v>
      </c>
      <c r="E69" s="128" t="s">
        <v>6329</v>
      </c>
      <c r="F69" s="128" t="s">
        <v>6330</v>
      </c>
      <c r="G69" s="128" t="s">
        <v>6330</v>
      </c>
      <c r="H69" s="128" t="s">
        <v>6331</v>
      </c>
      <c r="I69" s="128" t="s">
        <v>6332</v>
      </c>
      <c r="J69" s="128" t="s">
        <v>6333</v>
      </c>
      <c r="K69" s="128" t="s">
        <v>6334</v>
      </c>
      <c r="L69" s="85"/>
      <c r="M69" s="85"/>
      <c r="N69" s="91"/>
      <c r="O69" s="91"/>
      <c r="P69" s="85"/>
      <c r="Q69" s="85"/>
      <c r="R69" s="85"/>
    </row>
    <row r="70">
      <c r="A70" s="89" t="s">
        <v>60</v>
      </c>
      <c r="B70" s="128" t="s">
        <v>6335</v>
      </c>
      <c r="C70" s="128" t="s">
        <v>6336</v>
      </c>
      <c r="D70" s="128" t="s">
        <v>6337</v>
      </c>
      <c r="E70" s="128" t="s">
        <v>6338</v>
      </c>
      <c r="F70" s="128" t="s">
        <v>6339</v>
      </c>
      <c r="G70" s="128" t="s">
        <v>6340</v>
      </c>
      <c r="H70" s="128" t="s">
        <v>6341</v>
      </c>
      <c r="I70" s="128" t="s">
        <v>6342</v>
      </c>
      <c r="J70" s="128" t="s">
        <v>6343</v>
      </c>
      <c r="K70" s="128" t="s">
        <v>6340</v>
      </c>
      <c r="L70" s="3" t="s">
        <v>6344</v>
      </c>
      <c r="M70" s="85"/>
      <c r="N70" s="91"/>
      <c r="O70" s="91"/>
      <c r="P70" s="85"/>
      <c r="Q70" s="85"/>
      <c r="R70" s="85"/>
    </row>
    <row r="71">
      <c r="A71" s="80"/>
      <c r="B71" s="98">
        <f t="shared" ref="B71:K71" si="10">LEFT(B70,FIND(" ",B70))*IF(RIGHT(B70,LEN(B70)-FIND(" ", B70))="GH/s",1000000000,1)*IF(RIGHT(B70,LEN(B70)-FIND(" ", B70))="MH/s",1000000,1)*IF(RIGHT(B70,LEN(B70)-FIND(" ", B70))="kH/s",1000,1)</f>
        <v>5025400000</v>
      </c>
      <c r="C71" s="98">
        <f t="shared" si="10"/>
        <v>5021100000</v>
      </c>
      <c r="D71" s="98">
        <f t="shared" si="10"/>
        <v>5017900000</v>
      </c>
      <c r="E71" s="98">
        <f t="shared" si="10"/>
        <v>5020600000</v>
      </c>
      <c r="F71" s="98">
        <f t="shared" si="10"/>
        <v>5018400000</v>
      </c>
      <c r="G71" s="98">
        <f t="shared" si="10"/>
        <v>5017400000</v>
      </c>
      <c r="H71" s="98">
        <f t="shared" si="10"/>
        <v>5019300000</v>
      </c>
      <c r="I71" s="98">
        <f t="shared" si="10"/>
        <v>5015200000</v>
      </c>
      <c r="J71" s="98">
        <f t="shared" si="10"/>
        <v>5018900000</v>
      </c>
      <c r="K71" s="124">
        <f t="shared" si="10"/>
        <v>5017400000</v>
      </c>
      <c r="L71" s="2">
        <f>AVERAGE(B71:K71)</f>
        <v>5019160000</v>
      </c>
      <c r="M71" s="2">
        <f>AVERAGE(C71:K71)</f>
        <v>5018466667</v>
      </c>
      <c r="N71" s="91">
        <f>STDEV(B71:K71)/L71</f>
        <v>0.0005512770617</v>
      </c>
      <c r="O71" s="91">
        <f>STDEV(C71:K71)/M71</f>
        <v>0.0003567327429</v>
      </c>
      <c r="P71" s="85"/>
      <c r="Q71" s="85"/>
      <c r="R71" s="85"/>
    </row>
    <row r="72">
      <c r="A72" s="92" t="s">
        <v>494</v>
      </c>
      <c r="B72" s="95"/>
      <c r="C72" s="93"/>
      <c r="D72" s="126"/>
      <c r="E72" s="126"/>
      <c r="F72" s="126"/>
      <c r="G72" s="126"/>
      <c r="H72" s="126"/>
      <c r="I72" s="126"/>
      <c r="J72" s="126"/>
      <c r="K72" s="127"/>
      <c r="L72" s="85"/>
      <c r="M72" s="85"/>
      <c r="N72" s="91"/>
      <c r="O72" s="91"/>
      <c r="P72" s="85"/>
      <c r="Q72" s="85"/>
      <c r="R72" s="85"/>
    </row>
    <row r="73">
      <c r="A73" s="86" t="s">
        <v>16</v>
      </c>
      <c r="B73" s="128" t="s">
        <v>5357</v>
      </c>
      <c r="C73" s="128" t="s">
        <v>6345</v>
      </c>
      <c r="D73" s="128" t="s">
        <v>6346</v>
      </c>
      <c r="E73" s="128" t="s">
        <v>6347</v>
      </c>
      <c r="F73" s="128" t="s">
        <v>6348</v>
      </c>
      <c r="G73" s="128" t="s">
        <v>6349</v>
      </c>
      <c r="H73" s="128" t="s">
        <v>6350</v>
      </c>
      <c r="I73" s="128" t="s">
        <v>6351</v>
      </c>
      <c r="J73" s="128" t="s">
        <v>3479</v>
      </c>
      <c r="K73" s="128" t="s">
        <v>6352</v>
      </c>
      <c r="L73" s="85"/>
      <c r="M73" s="85"/>
      <c r="N73" s="91"/>
      <c r="O73" s="91"/>
      <c r="P73" s="85"/>
      <c r="Q73" s="85"/>
      <c r="R73" s="85"/>
    </row>
    <row r="74">
      <c r="A74" s="86" t="s">
        <v>27</v>
      </c>
      <c r="B74" s="128" t="s">
        <v>6353</v>
      </c>
      <c r="C74" s="128" t="s">
        <v>6354</v>
      </c>
      <c r="D74" s="128" t="s">
        <v>6355</v>
      </c>
      <c r="E74" s="128" t="s">
        <v>6356</v>
      </c>
      <c r="F74" s="128" t="s">
        <v>6357</v>
      </c>
      <c r="G74" s="128" t="s">
        <v>6358</v>
      </c>
      <c r="H74" s="128" t="s">
        <v>6359</v>
      </c>
      <c r="I74" s="128" t="s">
        <v>6360</v>
      </c>
      <c r="J74" s="128" t="s">
        <v>6361</v>
      </c>
      <c r="K74" s="128" t="s">
        <v>6362</v>
      </c>
      <c r="L74" s="85"/>
      <c r="M74" s="85"/>
      <c r="N74" s="91"/>
      <c r="O74" s="91"/>
      <c r="P74" s="85"/>
      <c r="Q74" s="85"/>
      <c r="R74" s="85"/>
    </row>
    <row r="75">
      <c r="A75" s="86" t="s">
        <v>38</v>
      </c>
      <c r="B75" s="128" t="s">
        <v>6363</v>
      </c>
      <c r="C75" s="128" t="s">
        <v>6364</v>
      </c>
      <c r="D75" s="128" t="s">
        <v>6365</v>
      </c>
      <c r="E75" s="128" t="s">
        <v>6366</v>
      </c>
      <c r="F75" s="128" t="s">
        <v>6367</v>
      </c>
      <c r="G75" s="128" t="s">
        <v>6368</v>
      </c>
      <c r="H75" s="129" t="s">
        <v>6369</v>
      </c>
      <c r="I75" s="128" t="s">
        <v>6370</v>
      </c>
      <c r="J75" s="128" t="s">
        <v>6371</v>
      </c>
      <c r="K75" s="128" t="s">
        <v>6372</v>
      </c>
      <c r="L75" s="85"/>
      <c r="M75" s="85"/>
      <c r="N75" s="91"/>
      <c r="O75" s="91"/>
      <c r="P75" s="85"/>
      <c r="Q75" s="85"/>
      <c r="R75" s="85"/>
    </row>
    <row r="76">
      <c r="A76" s="86" t="s">
        <v>49</v>
      </c>
      <c r="B76" s="128" t="s">
        <v>6373</v>
      </c>
      <c r="C76" s="128" t="s">
        <v>6374</v>
      </c>
      <c r="D76" s="128" t="s">
        <v>6375</v>
      </c>
      <c r="E76" s="128" t="s">
        <v>6376</v>
      </c>
      <c r="F76" s="128" t="s">
        <v>6377</v>
      </c>
      <c r="G76" s="128" t="s">
        <v>6378</v>
      </c>
      <c r="H76" s="95" t="s">
        <v>5352</v>
      </c>
      <c r="I76" s="128" t="s">
        <v>6379</v>
      </c>
      <c r="J76" s="128" t="s">
        <v>514</v>
      </c>
      <c r="K76" s="128" t="s">
        <v>6380</v>
      </c>
      <c r="L76" s="85"/>
      <c r="M76" s="85"/>
      <c r="N76" s="91"/>
      <c r="O76" s="91"/>
      <c r="P76" s="85"/>
      <c r="Q76" s="85"/>
      <c r="R76" s="85"/>
    </row>
    <row r="77">
      <c r="A77" s="89" t="s">
        <v>60</v>
      </c>
      <c r="B77" s="128" t="s">
        <v>6381</v>
      </c>
      <c r="C77" s="128" t="s">
        <v>6382</v>
      </c>
      <c r="D77" s="128" t="s">
        <v>6383</v>
      </c>
      <c r="E77" s="128" t="s">
        <v>6384</v>
      </c>
      <c r="F77" s="128" t="s">
        <v>6385</v>
      </c>
      <c r="G77" s="128" t="s">
        <v>6386</v>
      </c>
      <c r="H77" s="128" t="s">
        <v>6387</v>
      </c>
      <c r="I77" s="128" t="s">
        <v>6388</v>
      </c>
      <c r="J77" s="128" t="s">
        <v>6389</v>
      </c>
      <c r="K77" s="128" t="s">
        <v>6390</v>
      </c>
      <c r="L77" s="3" t="s">
        <v>6391</v>
      </c>
      <c r="M77" s="85"/>
      <c r="N77" s="91"/>
      <c r="O77" s="91"/>
      <c r="P77" s="85"/>
      <c r="Q77" s="85"/>
      <c r="R77" s="85"/>
    </row>
    <row r="78">
      <c r="A78" s="80"/>
      <c r="B78" s="98">
        <f t="shared" ref="B78:K78" si="11">LEFT(B77,FIND(" ",B77))*IF(RIGHT(B77,LEN(B77)-FIND(" ", B77))="GH/s",1000000000,1)*IF(RIGHT(B77,LEN(B77)-FIND(" ", B77))="MH/s",1000000,1)*IF(RIGHT(B77,LEN(B77)-FIND(" ", B77))="kH/s",1000,1)</f>
        <v>46254500</v>
      </c>
      <c r="C78" s="98">
        <f t="shared" si="11"/>
        <v>45481400</v>
      </c>
      <c r="D78" s="98">
        <f t="shared" si="11"/>
        <v>45571800</v>
      </c>
      <c r="E78" s="98">
        <f t="shared" si="11"/>
        <v>44946100</v>
      </c>
      <c r="F78" s="98">
        <f t="shared" si="11"/>
        <v>46253000</v>
      </c>
      <c r="G78" s="98">
        <f t="shared" si="11"/>
        <v>45877700</v>
      </c>
      <c r="H78" s="98">
        <f t="shared" si="11"/>
        <v>45437300</v>
      </c>
      <c r="I78" s="98">
        <f t="shared" si="11"/>
        <v>45350100</v>
      </c>
      <c r="J78" s="98">
        <f t="shared" si="11"/>
        <v>45764100</v>
      </c>
      <c r="K78" s="124">
        <f t="shared" si="11"/>
        <v>46390000</v>
      </c>
      <c r="L78" s="2">
        <f>AVERAGE(B78:K78)</f>
        <v>45732600</v>
      </c>
      <c r="M78" s="2">
        <f>AVERAGE(C78:K78)</f>
        <v>45674611.11</v>
      </c>
      <c r="N78" s="91">
        <f>STDEV(B78:K78)/L78</f>
        <v>0.01014803336</v>
      </c>
      <c r="O78" s="91">
        <f>STDEV(C78:K78)/M78</f>
        <v>0.009900294131</v>
      </c>
      <c r="P78" s="97"/>
      <c r="Q78" s="97"/>
      <c r="R78" s="97"/>
    </row>
    <row r="79">
      <c r="A79" s="92" t="s">
        <v>545</v>
      </c>
      <c r="B79" s="95"/>
      <c r="C79" s="93"/>
      <c r="D79" s="126"/>
      <c r="E79" s="126"/>
      <c r="F79" s="126"/>
      <c r="G79" s="126"/>
      <c r="H79" s="126"/>
      <c r="I79" s="126"/>
      <c r="J79" s="126"/>
      <c r="K79" s="127"/>
      <c r="L79" s="85"/>
      <c r="M79" s="85"/>
      <c r="N79" s="91"/>
      <c r="O79" s="91"/>
      <c r="P79" s="85"/>
      <c r="Q79" s="85"/>
      <c r="R79" s="85"/>
    </row>
    <row r="80">
      <c r="A80" s="86" t="s">
        <v>16</v>
      </c>
      <c r="B80" s="128" t="s">
        <v>6392</v>
      </c>
      <c r="C80" s="128" t="s">
        <v>6393</v>
      </c>
      <c r="D80" s="128" t="s">
        <v>6394</v>
      </c>
      <c r="E80" s="128" t="s">
        <v>2659</v>
      </c>
      <c r="F80" s="128" t="s">
        <v>4508</v>
      </c>
      <c r="G80" s="128" t="s">
        <v>6395</v>
      </c>
      <c r="H80" s="129" t="s">
        <v>6395</v>
      </c>
      <c r="I80" s="128" t="s">
        <v>6396</v>
      </c>
      <c r="J80" s="128" t="s">
        <v>6397</v>
      </c>
      <c r="K80" s="128" t="s">
        <v>6398</v>
      </c>
      <c r="L80" s="85"/>
      <c r="M80" s="85"/>
      <c r="N80" s="91"/>
      <c r="O80" s="91"/>
      <c r="P80" s="85"/>
      <c r="Q80" s="85"/>
      <c r="R80" s="85"/>
    </row>
    <row r="81">
      <c r="A81" s="86" t="s">
        <v>27</v>
      </c>
      <c r="B81" s="128" t="s">
        <v>6399</v>
      </c>
      <c r="C81" s="128" t="s">
        <v>6400</v>
      </c>
      <c r="D81" s="128" t="s">
        <v>6401</v>
      </c>
      <c r="E81" s="128" t="s">
        <v>6402</v>
      </c>
      <c r="F81" s="128" t="s">
        <v>6403</v>
      </c>
      <c r="G81" s="128" t="s">
        <v>6404</v>
      </c>
      <c r="H81" s="95" t="s">
        <v>6405</v>
      </c>
      <c r="I81" s="128" t="s">
        <v>6405</v>
      </c>
      <c r="J81" s="128" t="s">
        <v>6406</v>
      </c>
      <c r="K81" s="128" t="s">
        <v>6407</v>
      </c>
      <c r="L81" s="85"/>
      <c r="M81" s="85"/>
      <c r="N81" s="91"/>
      <c r="O81" s="91"/>
      <c r="P81" s="85"/>
      <c r="Q81" s="85"/>
      <c r="R81" s="85"/>
    </row>
    <row r="82">
      <c r="A82" s="86" t="s">
        <v>38</v>
      </c>
      <c r="B82" s="128" t="s">
        <v>6408</v>
      </c>
      <c r="C82" s="128" t="s">
        <v>6409</v>
      </c>
      <c r="D82" s="128" t="s">
        <v>6410</v>
      </c>
      <c r="E82" s="128" t="s">
        <v>6411</v>
      </c>
      <c r="F82" s="128" t="s">
        <v>6412</v>
      </c>
      <c r="G82" s="128" t="s">
        <v>6413</v>
      </c>
      <c r="H82" s="128" t="s">
        <v>6414</v>
      </c>
      <c r="I82" s="128" t="s">
        <v>6415</v>
      </c>
      <c r="J82" s="128" t="s">
        <v>6416</v>
      </c>
      <c r="K82" s="128" t="s">
        <v>6410</v>
      </c>
      <c r="L82" s="85"/>
      <c r="M82" s="85"/>
      <c r="N82" s="91"/>
      <c r="O82" s="91"/>
      <c r="P82" s="85"/>
      <c r="Q82" s="85"/>
      <c r="R82" s="85"/>
    </row>
    <row r="83">
      <c r="A83" s="86" t="s">
        <v>49</v>
      </c>
      <c r="B83" s="128" t="s">
        <v>6417</v>
      </c>
      <c r="C83" s="128" t="s">
        <v>6418</v>
      </c>
      <c r="D83" s="128" t="s">
        <v>6419</v>
      </c>
      <c r="E83" s="128" t="s">
        <v>6420</v>
      </c>
      <c r="F83" s="128" t="s">
        <v>6421</v>
      </c>
      <c r="G83" s="128" t="s">
        <v>6422</v>
      </c>
      <c r="H83" s="128" t="s">
        <v>6423</v>
      </c>
      <c r="I83" s="128" t="s">
        <v>6424</v>
      </c>
      <c r="J83" s="128" t="s">
        <v>6425</v>
      </c>
      <c r="K83" s="128" t="s">
        <v>6426</v>
      </c>
      <c r="L83" s="85"/>
      <c r="M83" s="85"/>
      <c r="N83" s="91"/>
      <c r="O83" s="91"/>
      <c r="P83" s="85"/>
      <c r="Q83" s="85"/>
      <c r="R83" s="85"/>
    </row>
    <row r="84">
      <c r="A84" s="89" t="s">
        <v>60</v>
      </c>
      <c r="B84" s="128" t="s">
        <v>6427</v>
      </c>
      <c r="C84" s="128" t="s">
        <v>6428</v>
      </c>
      <c r="D84" s="128" t="s">
        <v>6429</v>
      </c>
      <c r="E84" s="128" t="s">
        <v>6430</v>
      </c>
      <c r="F84" s="128" t="s">
        <v>6431</v>
      </c>
      <c r="G84" s="128" t="s">
        <v>6432</v>
      </c>
      <c r="H84" s="128" t="s">
        <v>6433</v>
      </c>
      <c r="I84" s="128" t="s">
        <v>6434</v>
      </c>
      <c r="J84" s="128" t="s">
        <v>6435</v>
      </c>
      <c r="K84" s="128" t="s">
        <v>6429</v>
      </c>
      <c r="L84" s="3" t="s">
        <v>6436</v>
      </c>
      <c r="M84" s="85"/>
      <c r="N84" s="91"/>
      <c r="O84" s="91"/>
      <c r="P84" s="85"/>
      <c r="Q84" s="85"/>
      <c r="R84" s="85"/>
    </row>
    <row r="85">
      <c r="A85" s="80"/>
      <c r="B85" s="98">
        <f t="shared" ref="B85:K85" si="12">LEFT(B84,FIND(" ",B84))*IF(RIGHT(B84,LEN(B84)-FIND(" ", B84))="GH/s",1000000000,1)*IF(RIGHT(B84,LEN(B84)-FIND(" ", B84))="MH/s",1000000,1)*IF(RIGHT(B84,LEN(B84)-FIND(" ", B84))="kH/s",1000,1)</f>
        <v>86698</v>
      </c>
      <c r="C85" s="98">
        <f t="shared" si="12"/>
        <v>86594</v>
      </c>
      <c r="D85" s="98">
        <f t="shared" si="12"/>
        <v>86871</v>
      </c>
      <c r="E85" s="98">
        <f t="shared" si="12"/>
        <v>86597</v>
      </c>
      <c r="F85" s="98">
        <f t="shared" si="12"/>
        <v>86851</v>
      </c>
      <c r="G85" s="98">
        <f t="shared" si="12"/>
        <v>86574</v>
      </c>
      <c r="H85" s="98">
        <f t="shared" si="12"/>
        <v>86978</v>
      </c>
      <c r="I85" s="98">
        <f t="shared" si="12"/>
        <v>86693</v>
      </c>
      <c r="J85" s="98">
        <f t="shared" si="12"/>
        <v>86550</v>
      </c>
      <c r="K85" s="124">
        <f t="shared" si="12"/>
        <v>86871</v>
      </c>
      <c r="L85" s="2">
        <f>AVERAGE(B85:K85)</f>
        <v>86727.7</v>
      </c>
      <c r="M85" s="2">
        <f>AVERAGE(C85:K85)</f>
        <v>86731</v>
      </c>
      <c r="N85" s="91">
        <f>STDEV(B85:K85)/L85</f>
        <v>0.001766180446</v>
      </c>
      <c r="O85" s="91">
        <f>STDEV(C85:K85)/M85</f>
        <v>0.00186889375</v>
      </c>
      <c r="P85" s="85"/>
      <c r="Q85" s="85"/>
      <c r="R85" s="85"/>
    </row>
    <row r="86">
      <c r="A86" s="92" t="s">
        <v>592</v>
      </c>
      <c r="B86" s="95"/>
      <c r="C86" s="126"/>
      <c r="D86" s="126"/>
      <c r="E86" s="126"/>
      <c r="F86" s="126"/>
      <c r="G86" s="126"/>
      <c r="H86" s="126"/>
      <c r="I86" s="126"/>
      <c r="J86" s="126"/>
      <c r="K86" s="127"/>
      <c r="L86" s="85"/>
      <c r="M86" s="85"/>
      <c r="N86" s="91"/>
      <c r="O86" s="91"/>
      <c r="P86" s="85"/>
      <c r="Q86" s="85"/>
      <c r="R86" s="85"/>
    </row>
    <row r="87">
      <c r="A87" s="86" t="s">
        <v>16</v>
      </c>
      <c r="B87" s="128" t="s">
        <v>3577</v>
      </c>
      <c r="C87" s="128" t="s">
        <v>1684</v>
      </c>
      <c r="D87" s="128" t="s">
        <v>4532</v>
      </c>
      <c r="E87" s="128" t="s">
        <v>4532</v>
      </c>
      <c r="F87" s="128" t="s">
        <v>4532</v>
      </c>
      <c r="G87" s="128" t="s">
        <v>2915</v>
      </c>
      <c r="H87" s="128" t="s">
        <v>4532</v>
      </c>
      <c r="I87" s="128" t="s">
        <v>4532</v>
      </c>
      <c r="J87" s="128" t="s">
        <v>2915</v>
      </c>
      <c r="K87" s="128" t="s">
        <v>6437</v>
      </c>
      <c r="L87" s="85"/>
      <c r="M87" s="85"/>
      <c r="N87" s="91"/>
      <c r="O87" s="91"/>
      <c r="P87" s="85"/>
      <c r="Q87" s="85"/>
      <c r="R87" s="85"/>
    </row>
    <row r="88">
      <c r="A88" s="86" t="s">
        <v>27</v>
      </c>
      <c r="B88" s="128" t="s">
        <v>6438</v>
      </c>
      <c r="C88" s="128" t="s">
        <v>6439</v>
      </c>
      <c r="D88" s="128" t="s">
        <v>6440</v>
      </c>
      <c r="E88" s="128" t="s">
        <v>6441</v>
      </c>
      <c r="F88" s="128" t="s">
        <v>6441</v>
      </c>
      <c r="G88" s="128" t="s">
        <v>6438</v>
      </c>
      <c r="H88" s="128" t="s">
        <v>5447</v>
      </c>
      <c r="I88" s="128" t="s">
        <v>5443</v>
      </c>
      <c r="J88" s="128" t="s">
        <v>5447</v>
      </c>
      <c r="K88" s="128" t="s">
        <v>6438</v>
      </c>
      <c r="L88" s="85"/>
      <c r="M88" s="85"/>
      <c r="N88" s="91"/>
      <c r="O88" s="91"/>
      <c r="P88" s="85"/>
      <c r="Q88" s="85"/>
      <c r="R88" s="85"/>
    </row>
    <row r="89">
      <c r="A89" s="86" t="s">
        <v>38</v>
      </c>
      <c r="B89" s="128" t="s">
        <v>6442</v>
      </c>
      <c r="C89" s="128" t="s">
        <v>6443</v>
      </c>
      <c r="D89" s="128" t="s">
        <v>6444</v>
      </c>
      <c r="E89" s="128" t="s">
        <v>6445</v>
      </c>
      <c r="F89" s="128" t="s">
        <v>6446</v>
      </c>
      <c r="G89" s="128" t="s">
        <v>6445</v>
      </c>
      <c r="H89" s="128" t="s">
        <v>6447</v>
      </c>
      <c r="I89" s="128" t="s">
        <v>6448</v>
      </c>
      <c r="J89" s="128" t="s">
        <v>6448</v>
      </c>
      <c r="K89" s="128" t="s">
        <v>6449</v>
      </c>
      <c r="L89" s="85"/>
      <c r="M89" s="85"/>
      <c r="N89" s="91"/>
      <c r="O89" s="91"/>
      <c r="P89" s="85"/>
      <c r="Q89" s="85"/>
      <c r="R89" s="85"/>
    </row>
    <row r="90">
      <c r="A90" s="86" t="s">
        <v>49</v>
      </c>
      <c r="B90" s="128" t="s">
        <v>6450</v>
      </c>
      <c r="C90" s="128" t="s">
        <v>6451</v>
      </c>
      <c r="D90" s="128" t="s">
        <v>6452</v>
      </c>
      <c r="E90" s="128" t="s">
        <v>6453</v>
      </c>
      <c r="F90" s="128" t="s">
        <v>6454</v>
      </c>
      <c r="G90" s="128" t="s">
        <v>6453</v>
      </c>
      <c r="H90" s="128" t="s">
        <v>6451</v>
      </c>
      <c r="I90" s="128" t="s">
        <v>6455</v>
      </c>
      <c r="J90" s="128" t="s">
        <v>6453</v>
      </c>
      <c r="K90" s="128" t="s">
        <v>6452</v>
      </c>
      <c r="L90" s="85"/>
      <c r="M90" s="85"/>
      <c r="N90" s="91"/>
      <c r="O90" s="91"/>
      <c r="P90" s="85"/>
      <c r="Q90" s="85"/>
      <c r="R90" s="85"/>
    </row>
    <row r="91">
      <c r="A91" s="89" t="s">
        <v>60</v>
      </c>
      <c r="B91" s="128" t="s">
        <v>6456</v>
      </c>
      <c r="C91" s="128" t="s">
        <v>6457</v>
      </c>
      <c r="D91" s="128" t="s">
        <v>6458</v>
      </c>
      <c r="E91" s="128" t="s">
        <v>6459</v>
      </c>
      <c r="F91" s="128" t="s">
        <v>6460</v>
      </c>
      <c r="G91" s="128" t="s">
        <v>6461</v>
      </c>
      <c r="H91" s="128" t="s">
        <v>6459</v>
      </c>
      <c r="I91" s="128" t="s">
        <v>6462</v>
      </c>
      <c r="J91" s="128" t="s">
        <v>6462</v>
      </c>
      <c r="K91" s="128" t="s">
        <v>6461</v>
      </c>
      <c r="L91" s="3" t="s">
        <v>6461</v>
      </c>
      <c r="M91" s="85"/>
      <c r="N91" s="91"/>
      <c r="O91" s="91"/>
      <c r="P91" s="85"/>
      <c r="Q91" s="85"/>
      <c r="R91" s="85"/>
    </row>
    <row r="92">
      <c r="A92" s="80"/>
      <c r="B92" s="98">
        <f t="shared" ref="B92:K92" si="13">LEFT(B91,FIND(" ",B91))*IF(RIGHT(B91,LEN(B91)-FIND(" ", B91))="GH/s",1000000000,1)*IF(RIGHT(B91,LEN(B91)-FIND(" ", B91))="MH/s",1000000,1)*IF(RIGHT(B91,LEN(B91)-FIND(" ", B91))="kH/s",1000,1)</f>
        <v>800300</v>
      </c>
      <c r="C92" s="98">
        <f t="shared" si="13"/>
        <v>799600</v>
      </c>
      <c r="D92" s="98">
        <f t="shared" si="13"/>
        <v>799400</v>
      </c>
      <c r="E92" s="98">
        <f t="shared" si="13"/>
        <v>799900</v>
      </c>
      <c r="F92" s="98">
        <f t="shared" si="13"/>
        <v>799500</v>
      </c>
      <c r="G92" s="98">
        <f t="shared" si="13"/>
        <v>799800</v>
      </c>
      <c r="H92" s="98">
        <f t="shared" si="13"/>
        <v>799900</v>
      </c>
      <c r="I92" s="98">
        <f t="shared" si="13"/>
        <v>800000</v>
      </c>
      <c r="J92" s="98">
        <f t="shared" si="13"/>
        <v>800000</v>
      </c>
      <c r="K92" s="124">
        <f t="shared" si="13"/>
        <v>799800</v>
      </c>
      <c r="L92" s="2">
        <f>AVERAGE(B92:K92)</f>
        <v>799820</v>
      </c>
      <c r="M92" s="2">
        <f>AVERAGE(C92:K92)</f>
        <v>799766.6667</v>
      </c>
      <c r="N92" s="91">
        <f>STDEV(B92:K92)/L92</f>
        <v>0.000332364816</v>
      </c>
      <c r="O92" s="91">
        <f>STDEV(C92:K92)/M92</f>
        <v>0.0002725106662</v>
      </c>
      <c r="P92" s="85"/>
      <c r="Q92" s="85"/>
      <c r="R92" s="85"/>
    </row>
    <row r="93">
      <c r="A93" s="92" t="s">
        <v>621</v>
      </c>
      <c r="B93" s="93"/>
      <c r="C93" s="93"/>
      <c r="D93" s="93"/>
      <c r="E93" s="93"/>
      <c r="F93" s="93"/>
      <c r="G93" s="93"/>
      <c r="H93" s="93"/>
      <c r="I93" s="93"/>
      <c r="J93" s="93"/>
      <c r="K93" s="125"/>
      <c r="L93" s="85"/>
      <c r="M93" s="85"/>
      <c r="N93" s="91"/>
      <c r="O93" s="91"/>
      <c r="P93" s="85"/>
      <c r="Q93" s="85"/>
      <c r="R93" s="85"/>
    </row>
    <row r="94">
      <c r="A94" s="86" t="s">
        <v>16</v>
      </c>
      <c r="B94" s="128" t="s">
        <v>3592</v>
      </c>
      <c r="C94" s="128" t="s">
        <v>6463</v>
      </c>
      <c r="D94" s="128" t="s">
        <v>5489</v>
      </c>
      <c r="E94" s="128" t="s">
        <v>5471</v>
      </c>
      <c r="F94" s="128" t="s">
        <v>6464</v>
      </c>
      <c r="G94" s="128" t="s">
        <v>6465</v>
      </c>
      <c r="H94" s="128" t="s">
        <v>5487</v>
      </c>
      <c r="I94" s="128" t="s">
        <v>5472</v>
      </c>
      <c r="J94" s="128" t="s">
        <v>688</v>
      </c>
      <c r="K94" s="128" t="s">
        <v>5489</v>
      </c>
      <c r="L94" s="85"/>
      <c r="M94" s="85"/>
      <c r="N94" s="91"/>
      <c r="O94" s="91"/>
      <c r="P94" s="85"/>
      <c r="Q94" s="85"/>
      <c r="R94" s="85"/>
    </row>
    <row r="95">
      <c r="A95" s="86" t="s">
        <v>27</v>
      </c>
      <c r="B95" s="128" t="s">
        <v>2694</v>
      </c>
      <c r="C95" s="128" t="s">
        <v>6466</v>
      </c>
      <c r="D95" s="128" t="s">
        <v>6467</v>
      </c>
      <c r="E95" s="128" t="s">
        <v>6468</v>
      </c>
      <c r="F95" s="128" t="s">
        <v>6469</v>
      </c>
      <c r="G95" s="128" t="s">
        <v>6469</v>
      </c>
      <c r="H95" s="128" t="s">
        <v>6470</v>
      </c>
      <c r="I95" s="128" t="s">
        <v>6471</v>
      </c>
      <c r="J95" s="128" t="s">
        <v>1720</v>
      </c>
      <c r="K95" s="128" t="s">
        <v>2714</v>
      </c>
      <c r="L95" s="85"/>
      <c r="M95" s="85"/>
      <c r="N95" s="91"/>
      <c r="O95" s="91"/>
      <c r="P95" s="85"/>
      <c r="Q95" s="85"/>
      <c r="R95" s="85"/>
    </row>
    <row r="96">
      <c r="A96" s="86" t="s">
        <v>38</v>
      </c>
      <c r="B96" s="128" t="s">
        <v>6472</v>
      </c>
      <c r="C96" s="128" t="s">
        <v>6473</v>
      </c>
      <c r="D96" s="128" t="s">
        <v>6474</v>
      </c>
      <c r="E96" s="128" t="s">
        <v>6475</v>
      </c>
      <c r="F96" s="128" t="s">
        <v>6476</v>
      </c>
      <c r="G96" s="128" t="s">
        <v>6473</v>
      </c>
      <c r="H96" s="128" t="s">
        <v>6477</v>
      </c>
      <c r="I96" s="128" t="s">
        <v>6478</v>
      </c>
      <c r="J96" s="128" t="s">
        <v>6479</v>
      </c>
      <c r="K96" s="128" t="s">
        <v>6480</v>
      </c>
      <c r="L96" s="85"/>
      <c r="M96" s="85"/>
      <c r="N96" s="91"/>
      <c r="O96" s="91"/>
      <c r="P96" s="85"/>
      <c r="Q96" s="85"/>
      <c r="R96" s="85"/>
    </row>
    <row r="97">
      <c r="A97" s="86" t="s">
        <v>49</v>
      </c>
      <c r="B97" s="128" t="s">
        <v>6481</v>
      </c>
      <c r="C97" s="128" t="s">
        <v>6482</v>
      </c>
      <c r="D97" s="128" t="s">
        <v>6483</v>
      </c>
      <c r="E97" s="128" t="s">
        <v>6484</v>
      </c>
      <c r="F97" s="128" t="s">
        <v>6485</v>
      </c>
      <c r="G97" s="128" t="s">
        <v>6486</v>
      </c>
      <c r="H97" s="128" t="s">
        <v>6487</v>
      </c>
      <c r="I97" s="128" t="s">
        <v>6488</v>
      </c>
      <c r="J97" s="128" t="s">
        <v>6489</v>
      </c>
      <c r="K97" s="128" t="s">
        <v>6474</v>
      </c>
      <c r="L97" s="85"/>
      <c r="M97" s="85"/>
      <c r="N97" s="91"/>
      <c r="O97" s="91"/>
      <c r="P97" s="85"/>
      <c r="Q97" s="85"/>
      <c r="R97" s="85"/>
    </row>
    <row r="98">
      <c r="A98" s="89" t="s">
        <v>60</v>
      </c>
      <c r="B98" s="128" t="s">
        <v>6490</v>
      </c>
      <c r="C98" s="128" t="s">
        <v>6491</v>
      </c>
      <c r="D98" s="128" t="s">
        <v>6492</v>
      </c>
      <c r="E98" s="128" t="s">
        <v>6493</v>
      </c>
      <c r="F98" s="128" t="s">
        <v>6494</v>
      </c>
      <c r="G98" s="128" t="s">
        <v>6495</v>
      </c>
      <c r="H98" s="128" t="s">
        <v>6496</v>
      </c>
      <c r="I98" s="128" t="s">
        <v>6497</v>
      </c>
      <c r="J98" s="128" t="s">
        <v>6496</v>
      </c>
      <c r="K98" s="128" t="s">
        <v>6498</v>
      </c>
      <c r="L98" s="3" t="s">
        <v>6499</v>
      </c>
      <c r="M98" s="85"/>
      <c r="N98" s="91"/>
      <c r="O98" s="91"/>
      <c r="P98" s="85"/>
      <c r="Q98" s="85"/>
      <c r="R98" s="85"/>
    </row>
    <row r="99">
      <c r="A99" s="80"/>
      <c r="B99" s="98">
        <f t="shared" ref="B99:K99" si="14">LEFT(B98,FIND(" ",B98))*IF(RIGHT(B98,LEN(B98)-FIND(" ", B98))="GH/s",1000000000,1)*IF(RIGHT(B98,LEN(B98)-FIND(" ", B98))="MH/s",1000000,1)*IF(RIGHT(B98,LEN(B98)-FIND(" ", B98))="kH/s",1000,1)</f>
        <v>1723900000</v>
      </c>
      <c r="C99" s="98">
        <f t="shared" si="14"/>
        <v>1722600000</v>
      </c>
      <c r="D99" s="98">
        <f t="shared" si="14"/>
        <v>1724100000</v>
      </c>
      <c r="E99" s="98">
        <f t="shared" si="14"/>
        <v>1723400000</v>
      </c>
      <c r="F99" s="98">
        <f t="shared" si="14"/>
        <v>1726500000</v>
      </c>
      <c r="G99" s="98">
        <f t="shared" si="14"/>
        <v>1727400000</v>
      </c>
      <c r="H99" s="98">
        <f t="shared" si="14"/>
        <v>1726800000</v>
      </c>
      <c r="I99" s="98">
        <f t="shared" si="14"/>
        <v>1729500000</v>
      </c>
      <c r="J99" s="98">
        <f t="shared" si="14"/>
        <v>1726800000</v>
      </c>
      <c r="K99" s="124">
        <f t="shared" si="14"/>
        <v>1726600000</v>
      </c>
      <c r="L99" s="2">
        <f>AVERAGE(B99:K99)</f>
        <v>1725760000</v>
      </c>
      <c r="M99" s="2">
        <f>AVERAGE(C99:K99)</f>
        <v>1725966667</v>
      </c>
      <c r="N99" s="91">
        <f>STDEV(B99:K99)/L99</f>
        <v>0.001249737229</v>
      </c>
      <c r="O99" s="91">
        <f>STDEV(C99:K99)/M99</f>
        <v>0.001263073603</v>
      </c>
      <c r="P99" s="85"/>
      <c r="Q99" s="85"/>
      <c r="R99" s="85"/>
    </row>
    <row r="100">
      <c r="A100" s="92" t="s">
        <v>662</v>
      </c>
      <c r="B100" s="93"/>
      <c r="C100" s="93"/>
      <c r="D100" s="93"/>
      <c r="E100" s="93"/>
      <c r="F100" s="93"/>
      <c r="G100" s="93"/>
      <c r="H100" s="93"/>
      <c r="I100" s="93"/>
      <c r="J100" s="93"/>
      <c r="K100" s="125"/>
      <c r="L100" s="85"/>
      <c r="M100" s="85"/>
      <c r="N100" s="91"/>
      <c r="O100" s="91"/>
      <c r="P100" s="85"/>
      <c r="Q100" s="85"/>
      <c r="R100" s="85"/>
    </row>
    <row r="101">
      <c r="A101" s="86" t="s">
        <v>16</v>
      </c>
      <c r="B101" s="128" t="s">
        <v>5487</v>
      </c>
      <c r="C101" s="128" t="s">
        <v>3597</v>
      </c>
      <c r="D101" s="128" t="s">
        <v>5490</v>
      </c>
      <c r="E101" s="128" t="s">
        <v>6465</v>
      </c>
      <c r="F101" s="128" t="s">
        <v>3618</v>
      </c>
      <c r="G101" s="128" t="s">
        <v>6463</v>
      </c>
      <c r="H101" s="128" t="s">
        <v>3622</v>
      </c>
      <c r="I101" s="128" t="s">
        <v>5489</v>
      </c>
      <c r="J101" s="128" t="s">
        <v>6500</v>
      </c>
      <c r="K101" s="128" t="s">
        <v>5487</v>
      </c>
      <c r="L101" s="85"/>
      <c r="M101" s="85"/>
      <c r="N101" s="91"/>
      <c r="O101" s="91"/>
      <c r="P101" s="85"/>
      <c r="Q101" s="85"/>
      <c r="R101" s="85"/>
    </row>
    <row r="102">
      <c r="A102" s="86" t="s">
        <v>27</v>
      </c>
      <c r="B102" s="128" t="s">
        <v>6501</v>
      </c>
      <c r="C102" s="128" t="s">
        <v>6501</v>
      </c>
      <c r="D102" s="128" t="s">
        <v>6502</v>
      </c>
      <c r="E102" s="128" t="s">
        <v>2691</v>
      </c>
      <c r="F102" s="128" t="s">
        <v>1721</v>
      </c>
      <c r="G102" s="128" t="s">
        <v>1718</v>
      </c>
      <c r="H102" s="128" t="s">
        <v>1717</v>
      </c>
      <c r="I102" s="128" t="s">
        <v>1717</v>
      </c>
      <c r="J102" s="128" t="s">
        <v>688</v>
      </c>
      <c r="K102" s="128" t="s">
        <v>647</v>
      </c>
      <c r="L102" s="85"/>
      <c r="M102" s="85"/>
      <c r="N102" s="91"/>
      <c r="O102" s="91"/>
      <c r="P102" s="85"/>
      <c r="Q102" s="85"/>
      <c r="R102" s="85"/>
    </row>
    <row r="103">
      <c r="A103" s="86" t="s">
        <v>38</v>
      </c>
      <c r="B103" s="128" t="s">
        <v>6473</v>
      </c>
      <c r="C103" s="128" t="s">
        <v>6503</v>
      </c>
      <c r="D103" s="128" t="s">
        <v>6504</v>
      </c>
      <c r="E103" s="128" t="s">
        <v>6475</v>
      </c>
      <c r="F103" s="128" t="s">
        <v>6505</v>
      </c>
      <c r="G103" s="128" t="s">
        <v>6476</v>
      </c>
      <c r="H103" s="128" t="s">
        <v>6506</v>
      </c>
      <c r="I103" s="128" t="s">
        <v>6507</v>
      </c>
      <c r="J103" s="128" t="s">
        <v>6473</v>
      </c>
      <c r="K103" s="128" t="s">
        <v>6508</v>
      </c>
      <c r="L103" s="85"/>
      <c r="M103" s="85"/>
      <c r="N103" s="91"/>
      <c r="O103" s="91"/>
      <c r="P103" s="85"/>
      <c r="Q103" s="85"/>
      <c r="R103" s="85"/>
    </row>
    <row r="104">
      <c r="A104" s="86" t="s">
        <v>49</v>
      </c>
      <c r="B104" s="128" t="s">
        <v>6509</v>
      </c>
      <c r="C104" s="128" t="s">
        <v>6510</v>
      </c>
      <c r="D104" s="128" t="s">
        <v>6511</v>
      </c>
      <c r="E104" s="128" t="s">
        <v>6511</v>
      </c>
      <c r="F104" s="128" t="s">
        <v>6512</v>
      </c>
      <c r="G104" s="128" t="s">
        <v>6508</v>
      </c>
      <c r="H104" s="128" t="s">
        <v>6489</v>
      </c>
      <c r="I104" s="128" t="s">
        <v>6513</v>
      </c>
      <c r="J104" s="128" t="s">
        <v>6487</v>
      </c>
      <c r="K104" s="128" t="s">
        <v>6514</v>
      </c>
      <c r="L104" s="85"/>
      <c r="M104" s="85"/>
      <c r="N104" s="91"/>
      <c r="O104" s="91"/>
      <c r="P104" s="85"/>
      <c r="Q104" s="85"/>
      <c r="R104" s="85"/>
    </row>
    <row r="105">
      <c r="A105" s="89" t="s">
        <v>60</v>
      </c>
      <c r="B105" s="128" t="s">
        <v>6515</v>
      </c>
      <c r="C105" s="128" t="s">
        <v>6516</v>
      </c>
      <c r="D105" s="128" t="s">
        <v>6517</v>
      </c>
      <c r="E105" s="128" t="s">
        <v>6518</v>
      </c>
      <c r="F105" s="128" t="s">
        <v>6519</v>
      </c>
      <c r="G105" s="128" t="s">
        <v>6520</v>
      </c>
      <c r="H105" s="128" t="s">
        <v>6521</v>
      </c>
      <c r="I105" s="128" t="s">
        <v>6522</v>
      </c>
      <c r="J105" s="128" t="s">
        <v>6523</v>
      </c>
      <c r="K105" s="128" t="s">
        <v>6524</v>
      </c>
      <c r="L105" s="3" t="s">
        <v>6525</v>
      </c>
      <c r="M105" s="85"/>
      <c r="N105" s="91"/>
      <c r="O105" s="91"/>
      <c r="P105" s="85"/>
      <c r="Q105" s="85"/>
      <c r="R105" s="85"/>
    </row>
    <row r="106">
      <c r="A106" s="80"/>
      <c r="B106" s="98">
        <f t="shared" ref="B106:K106" si="15">LEFT(B105,FIND(" ",B105))*IF(RIGHT(B105,LEN(B105)-FIND(" ", B105))="GH/s",1000000000,1)*IF(RIGHT(B105,LEN(B105)-FIND(" ", B105))="MH/s",1000000,1)*IF(RIGHT(B105,LEN(B105)-FIND(" ", B105))="kH/s",1000,1)</f>
        <v>1720000000</v>
      </c>
      <c r="C106" s="98">
        <f t="shared" si="15"/>
        <v>1720400000</v>
      </c>
      <c r="D106" s="98">
        <f t="shared" si="15"/>
        <v>1716900000</v>
      </c>
      <c r="E106" s="98">
        <f t="shared" si="15"/>
        <v>1716100000</v>
      </c>
      <c r="F106" s="98">
        <f t="shared" si="15"/>
        <v>1722200000</v>
      </c>
      <c r="G106" s="98">
        <f t="shared" si="15"/>
        <v>1724700000</v>
      </c>
      <c r="H106" s="98">
        <f t="shared" si="15"/>
        <v>1720100000</v>
      </c>
      <c r="I106" s="98">
        <f t="shared" si="15"/>
        <v>1722400000</v>
      </c>
      <c r="J106" s="98">
        <f t="shared" si="15"/>
        <v>1718700000</v>
      </c>
      <c r="K106" s="124">
        <f t="shared" si="15"/>
        <v>1719900000</v>
      </c>
      <c r="L106" s="2">
        <f>AVERAGE(B106:K106)</f>
        <v>1720140000</v>
      </c>
      <c r="M106" s="2">
        <f>AVERAGE(C106:K106)</f>
        <v>1720155556</v>
      </c>
      <c r="N106" s="91">
        <f>STDEV(B106:K106)/L106</f>
        <v>0.001490792184</v>
      </c>
      <c r="O106" s="91">
        <f>STDEV(C106:K106)/M106</f>
        <v>0.001580918652</v>
      </c>
      <c r="P106" s="85"/>
      <c r="Q106" s="85"/>
      <c r="R106" s="85"/>
    </row>
    <row r="107">
      <c r="A107" s="92" t="s">
        <v>700</v>
      </c>
      <c r="B107" s="93"/>
      <c r="C107" s="93"/>
      <c r="D107" s="93"/>
      <c r="E107" s="93"/>
      <c r="F107" s="93"/>
      <c r="G107" s="93"/>
      <c r="H107" s="93"/>
      <c r="I107" s="93"/>
      <c r="J107" s="93"/>
      <c r="K107" s="125"/>
      <c r="L107" s="85"/>
      <c r="M107" s="85"/>
      <c r="N107" s="91"/>
      <c r="O107" s="91"/>
      <c r="P107" s="85"/>
      <c r="Q107" s="85"/>
      <c r="R107" s="85"/>
    </row>
    <row r="108">
      <c r="A108" s="86" t="s">
        <v>16</v>
      </c>
      <c r="B108" s="128" t="s">
        <v>6526</v>
      </c>
      <c r="C108" s="128" t="s">
        <v>6527</v>
      </c>
      <c r="D108" s="128" t="s">
        <v>6528</v>
      </c>
      <c r="E108" s="128" t="s">
        <v>6529</v>
      </c>
      <c r="F108" s="128" t="s">
        <v>6530</v>
      </c>
      <c r="G108" s="128" t="s">
        <v>6531</v>
      </c>
      <c r="H108" s="128" t="s">
        <v>6532</v>
      </c>
      <c r="I108" s="128" t="s">
        <v>6533</v>
      </c>
      <c r="J108" s="128" t="s">
        <v>6534</v>
      </c>
      <c r="K108" s="128" t="s">
        <v>6535</v>
      </c>
      <c r="L108" s="85"/>
      <c r="M108" s="85"/>
      <c r="N108" s="91"/>
      <c r="O108" s="91"/>
      <c r="P108" s="85"/>
      <c r="Q108" s="85"/>
      <c r="R108" s="85"/>
    </row>
    <row r="109">
      <c r="A109" s="86" t="s">
        <v>27</v>
      </c>
      <c r="B109" s="128" t="s">
        <v>6536</v>
      </c>
      <c r="C109" s="128" t="s">
        <v>6537</v>
      </c>
      <c r="D109" s="128" t="s">
        <v>6538</v>
      </c>
      <c r="E109" s="128" t="s">
        <v>6539</v>
      </c>
      <c r="F109" s="128" t="s">
        <v>6540</v>
      </c>
      <c r="G109" s="128" t="s">
        <v>6541</v>
      </c>
      <c r="H109" s="128" t="s">
        <v>6542</v>
      </c>
      <c r="I109" s="128" t="s">
        <v>6543</v>
      </c>
      <c r="J109" s="128" t="s">
        <v>6544</v>
      </c>
      <c r="K109" s="128" t="s">
        <v>6545</v>
      </c>
      <c r="L109" s="85"/>
      <c r="M109" s="85"/>
      <c r="N109" s="91"/>
      <c r="O109" s="91"/>
      <c r="P109" s="85"/>
      <c r="Q109" s="85"/>
      <c r="R109" s="85"/>
    </row>
    <row r="110">
      <c r="A110" s="86" t="s">
        <v>38</v>
      </c>
      <c r="B110" s="128" t="s">
        <v>6546</v>
      </c>
      <c r="C110" s="128" t="s">
        <v>6547</v>
      </c>
      <c r="D110" s="128" t="s">
        <v>6548</v>
      </c>
      <c r="E110" s="128" t="s">
        <v>6549</v>
      </c>
      <c r="F110" s="128" t="s">
        <v>6550</v>
      </c>
      <c r="G110" s="128" t="s">
        <v>6551</v>
      </c>
      <c r="H110" s="128" t="s">
        <v>6552</v>
      </c>
      <c r="I110" s="128" t="s">
        <v>6553</v>
      </c>
      <c r="J110" s="128" t="s">
        <v>6554</v>
      </c>
      <c r="K110" s="128" t="s">
        <v>6555</v>
      </c>
      <c r="L110" s="85"/>
      <c r="M110" s="85"/>
      <c r="N110" s="91"/>
      <c r="O110" s="91"/>
      <c r="P110" s="85"/>
      <c r="Q110" s="85"/>
      <c r="R110" s="85"/>
    </row>
    <row r="111">
      <c r="A111" s="86" t="s">
        <v>49</v>
      </c>
      <c r="B111" s="128" t="s">
        <v>6556</v>
      </c>
      <c r="C111" s="128" t="s">
        <v>6557</v>
      </c>
      <c r="D111" s="128" t="s">
        <v>6558</v>
      </c>
      <c r="E111" s="128" t="s">
        <v>6559</v>
      </c>
      <c r="F111" s="128" t="s">
        <v>6560</v>
      </c>
      <c r="G111" s="128" t="s">
        <v>6561</v>
      </c>
      <c r="H111" s="128" t="s">
        <v>6562</v>
      </c>
      <c r="I111" s="128" t="s">
        <v>6563</v>
      </c>
      <c r="J111" s="128" t="s">
        <v>6564</v>
      </c>
      <c r="K111" s="128" t="s">
        <v>6565</v>
      </c>
      <c r="L111" s="85"/>
      <c r="M111" s="85"/>
      <c r="N111" s="91"/>
      <c r="O111" s="91"/>
      <c r="P111" s="85"/>
      <c r="Q111" s="85"/>
      <c r="R111" s="85"/>
    </row>
    <row r="112">
      <c r="A112" s="89" t="s">
        <v>60</v>
      </c>
      <c r="B112" s="128" t="s">
        <v>6566</v>
      </c>
      <c r="C112" s="128" t="s">
        <v>6567</v>
      </c>
      <c r="D112" s="128" t="s">
        <v>6567</v>
      </c>
      <c r="E112" s="128" t="s">
        <v>6568</v>
      </c>
      <c r="F112" s="128" t="s">
        <v>6569</v>
      </c>
      <c r="G112" s="128" t="s">
        <v>6570</v>
      </c>
      <c r="H112" s="128" t="s">
        <v>6569</v>
      </c>
      <c r="I112" s="128" t="s">
        <v>6571</v>
      </c>
      <c r="J112" s="128" t="s">
        <v>6572</v>
      </c>
      <c r="K112" s="128" t="s">
        <v>6573</v>
      </c>
      <c r="L112" s="3" t="s">
        <v>6574</v>
      </c>
      <c r="M112" s="85"/>
      <c r="N112" s="91"/>
      <c r="O112" s="91"/>
      <c r="P112" s="85"/>
      <c r="Q112" s="85"/>
      <c r="R112" s="85"/>
    </row>
    <row r="113">
      <c r="A113" s="80"/>
      <c r="B113" s="98">
        <f t="shared" ref="B113:K113" si="16">LEFT(B112,FIND(" ",B112))*IF(RIGHT(B112,LEN(B112)-FIND(" ", B112))="GH/s",1000000000,1)*IF(RIGHT(B112,LEN(B112)-FIND(" ", B112))="MH/s",1000000,1)*IF(RIGHT(B112,LEN(B112)-FIND(" ", B112))="kH/s",1000,1)</f>
        <v>387000</v>
      </c>
      <c r="C113" s="98">
        <f t="shared" si="16"/>
        <v>386900</v>
      </c>
      <c r="D113" s="98">
        <f t="shared" si="16"/>
        <v>386900</v>
      </c>
      <c r="E113" s="98">
        <f t="shared" si="16"/>
        <v>386700</v>
      </c>
      <c r="F113" s="98">
        <f t="shared" si="16"/>
        <v>387800</v>
      </c>
      <c r="G113" s="98">
        <f t="shared" si="16"/>
        <v>387500</v>
      </c>
      <c r="H113" s="98">
        <f t="shared" si="16"/>
        <v>387800</v>
      </c>
      <c r="I113" s="98">
        <f t="shared" si="16"/>
        <v>387600</v>
      </c>
      <c r="J113" s="98">
        <f t="shared" si="16"/>
        <v>386500</v>
      </c>
      <c r="K113" s="124">
        <f t="shared" si="16"/>
        <v>386400</v>
      </c>
      <c r="L113" s="2">
        <f>AVERAGE(B113:K113)</f>
        <v>387110</v>
      </c>
      <c r="M113" s="2">
        <f>AVERAGE(C113:K113)</f>
        <v>387122.2222</v>
      </c>
      <c r="N113" s="91">
        <f>STDEV(B113:K113)/L113</f>
        <v>0.001358491118</v>
      </c>
      <c r="O113" s="91">
        <f>STDEV(C113:K113)/M113</f>
        <v>0.001436955248</v>
      </c>
      <c r="P113" s="85"/>
      <c r="Q113" s="85"/>
      <c r="R113" s="85"/>
    </row>
    <row r="114">
      <c r="A114" s="92" t="s">
        <v>749</v>
      </c>
      <c r="B114" s="93"/>
      <c r="C114" s="93"/>
      <c r="D114" s="93"/>
      <c r="E114" s="93"/>
      <c r="F114" s="93"/>
      <c r="G114" s="93"/>
      <c r="H114" s="93"/>
      <c r="I114" s="93"/>
      <c r="J114" s="93"/>
      <c r="K114" s="125"/>
      <c r="L114" s="85"/>
      <c r="M114" s="85"/>
      <c r="N114" s="91"/>
      <c r="O114" s="91"/>
      <c r="P114" s="85"/>
      <c r="Q114" s="85"/>
      <c r="R114" s="85"/>
    </row>
    <row r="115">
      <c r="A115" s="86" t="s">
        <v>16</v>
      </c>
      <c r="B115" s="128" t="s">
        <v>6575</v>
      </c>
      <c r="C115" s="128" t="s">
        <v>6576</v>
      </c>
      <c r="D115" s="128" t="s">
        <v>6577</v>
      </c>
      <c r="E115" s="128" t="s">
        <v>6578</v>
      </c>
      <c r="F115" s="128" t="s">
        <v>6577</v>
      </c>
      <c r="G115" s="128" t="s">
        <v>6579</v>
      </c>
      <c r="H115" s="128" t="s">
        <v>6580</v>
      </c>
      <c r="I115" s="128" t="s">
        <v>6581</v>
      </c>
      <c r="J115" s="128" t="s">
        <v>6582</v>
      </c>
      <c r="K115" s="128" t="s">
        <v>6583</v>
      </c>
      <c r="L115" s="85"/>
      <c r="M115" s="85"/>
      <c r="N115" s="91"/>
      <c r="O115" s="91"/>
      <c r="P115" s="85"/>
      <c r="Q115" s="85"/>
      <c r="R115" s="85"/>
    </row>
    <row r="116">
      <c r="A116" s="86" t="s">
        <v>27</v>
      </c>
      <c r="B116" s="128" t="s">
        <v>6584</v>
      </c>
      <c r="C116" s="128" t="s">
        <v>6585</v>
      </c>
      <c r="D116" s="128" t="s">
        <v>6586</v>
      </c>
      <c r="E116" s="128" t="s">
        <v>1833</v>
      </c>
      <c r="F116" s="128" t="s">
        <v>6587</v>
      </c>
      <c r="G116" s="128" t="s">
        <v>6588</v>
      </c>
      <c r="H116" s="128" t="s">
        <v>5568</v>
      </c>
      <c r="I116" s="128" t="s">
        <v>4653</v>
      </c>
      <c r="J116" s="128" t="s">
        <v>6589</v>
      </c>
      <c r="K116" s="128" t="s">
        <v>6590</v>
      </c>
      <c r="L116" s="85"/>
      <c r="M116" s="85"/>
      <c r="N116" s="91"/>
      <c r="O116" s="91"/>
      <c r="P116" s="85"/>
      <c r="Q116" s="85"/>
      <c r="R116" s="85"/>
    </row>
    <row r="117">
      <c r="A117" s="86" t="s">
        <v>38</v>
      </c>
      <c r="B117" s="128" t="s">
        <v>6591</v>
      </c>
      <c r="C117" s="128" t="s">
        <v>6592</v>
      </c>
      <c r="D117" s="128" t="s">
        <v>6593</v>
      </c>
      <c r="E117" s="128" t="s">
        <v>6594</v>
      </c>
      <c r="F117" s="128" t="s">
        <v>6595</v>
      </c>
      <c r="G117" s="128" t="s">
        <v>6596</v>
      </c>
      <c r="H117" s="128" t="s">
        <v>6597</v>
      </c>
      <c r="I117" s="128" t="s">
        <v>6598</v>
      </c>
      <c r="J117" s="128" t="s">
        <v>6599</v>
      </c>
      <c r="K117" s="128" t="s">
        <v>6600</v>
      </c>
      <c r="L117" s="85"/>
      <c r="M117" s="85"/>
      <c r="N117" s="91"/>
      <c r="O117" s="91"/>
      <c r="P117" s="85"/>
      <c r="Q117" s="85"/>
      <c r="R117" s="85"/>
    </row>
    <row r="118">
      <c r="A118" s="86" t="s">
        <v>49</v>
      </c>
      <c r="B118" s="128" t="s">
        <v>6601</v>
      </c>
      <c r="C118" s="128" t="s">
        <v>6602</v>
      </c>
      <c r="D118" s="128" t="s">
        <v>6603</v>
      </c>
      <c r="E118" s="128" t="s">
        <v>6604</v>
      </c>
      <c r="F118" s="128" t="s">
        <v>6605</v>
      </c>
      <c r="G118" s="128" t="s">
        <v>6606</v>
      </c>
      <c r="H118" s="128" t="s">
        <v>6607</v>
      </c>
      <c r="I118" s="128" t="s">
        <v>6608</v>
      </c>
      <c r="J118" s="129" t="s">
        <v>6609</v>
      </c>
      <c r="K118" s="128" t="s">
        <v>6610</v>
      </c>
      <c r="L118" s="85"/>
      <c r="M118" s="85"/>
      <c r="N118" s="91"/>
      <c r="O118" s="91"/>
      <c r="P118" s="85"/>
      <c r="Q118" s="85"/>
      <c r="R118" s="85"/>
    </row>
    <row r="119">
      <c r="A119" s="89" t="s">
        <v>60</v>
      </c>
      <c r="B119" s="128" t="s">
        <v>6611</v>
      </c>
      <c r="C119" s="128" t="s">
        <v>6612</v>
      </c>
      <c r="D119" s="128" t="s">
        <v>6612</v>
      </c>
      <c r="E119" s="128" t="s">
        <v>6611</v>
      </c>
      <c r="F119" s="128" t="s">
        <v>6613</v>
      </c>
      <c r="G119" s="128" t="s">
        <v>6612</v>
      </c>
      <c r="H119" s="128" t="s">
        <v>6613</v>
      </c>
      <c r="I119" s="128" t="s">
        <v>6614</v>
      </c>
      <c r="J119" s="128" t="s">
        <v>6615</v>
      </c>
      <c r="K119" s="128" t="s">
        <v>6616</v>
      </c>
      <c r="L119" s="3" t="s">
        <v>6617</v>
      </c>
      <c r="M119" s="85"/>
      <c r="N119" s="91"/>
      <c r="O119" s="91"/>
      <c r="P119" s="85"/>
      <c r="Q119" s="85"/>
      <c r="R119" s="85"/>
    </row>
    <row r="120">
      <c r="A120" s="80"/>
      <c r="B120" s="98">
        <f t="shared" ref="B120:K120" si="17">LEFT(B119,FIND(" ",B119))*IF(RIGHT(B119,LEN(B119)-FIND(" ", B119))="GH/s",1000000000,1)*IF(RIGHT(B119,LEN(B119)-FIND(" ", B119))="MH/s",1000000,1)*IF(RIGHT(B119,LEN(B119)-FIND(" ", B119))="kH/s",1000,1)</f>
        <v>226600</v>
      </c>
      <c r="C120" s="98">
        <f t="shared" si="17"/>
        <v>226700</v>
      </c>
      <c r="D120" s="98">
        <f t="shared" si="17"/>
        <v>226700</v>
      </c>
      <c r="E120" s="98">
        <f t="shared" si="17"/>
        <v>226600</v>
      </c>
      <c r="F120" s="98">
        <f t="shared" si="17"/>
        <v>226800</v>
      </c>
      <c r="G120" s="98">
        <f t="shared" si="17"/>
        <v>226700</v>
      </c>
      <c r="H120" s="98">
        <f t="shared" si="17"/>
        <v>226800</v>
      </c>
      <c r="I120" s="98">
        <f t="shared" si="17"/>
        <v>227100</v>
      </c>
      <c r="J120" s="98">
        <f t="shared" si="17"/>
        <v>227300</v>
      </c>
      <c r="K120" s="124">
        <f t="shared" si="17"/>
        <v>227200</v>
      </c>
      <c r="L120" s="2">
        <f>AVERAGE(B120:K120)</f>
        <v>226850</v>
      </c>
      <c r="M120" s="2">
        <f>AVERAGE(C120:K120)</f>
        <v>226877.7778</v>
      </c>
      <c r="N120" s="91">
        <f>STDEV(B120:K120)/L120</f>
        <v>0.0011238747</v>
      </c>
      <c r="O120" s="91">
        <f>STDEV(C120:K120)/M120</f>
        <v>0.001118924498</v>
      </c>
      <c r="P120" s="85"/>
      <c r="Q120" s="85"/>
      <c r="R120" s="85"/>
    </row>
    <row r="121">
      <c r="A121" s="92" t="s">
        <v>795</v>
      </c>
      <c r="B121" s="93"/>
      <c r="C121" s="93"/>
      <c r="D121" s="93"/>
      <c r="E121" s="93"/>
      <c r="F121" s="93"/>
      <c r="G121" s="93"/>
      <c r="H121" s="93"/>
      <c r="I121" s="93"/>
      <c r="J121" s="93"/>
      <c r="K121" s="125"/>
      <c r="L121" s="85"/>
      <c r="M121" s="85"/>
      <c r="N121" s="91"/>
      <c r="O121" s="91"/>
      <c r="P121" s="85"/>
      <c r="Q121" s="85"/>
      <c r="R121" s="85"/>
    </row>
    <row r="122">
      <c r="A122" s="86" t="s">
        <v>16</v>
      </c>
      <c r="B122" s="128" t="s">
        <v>6618</v>
      </c>
      <c r="C122" s="128" t="s">
        <v>6619</v>
      </c>
      <c r="D122" s="128" t="s">
        <v>6620</v>
      </c>
      <c r="E122" s="128" t="s">
        <v>6621</v>
      </c>
      <c r="F122" s="128" t="s">
        <v>6622</v>
      </c>
      <c r="G122" s="128" t="s">
        <v>6623</v>
      </c>
      <c r="H122" s="128" t="s">
        <v>6624</v>
      </c>
      <c r="I122" s="128" t="s">
        <v>6625</v>
      </c>
      <c r="J122" s="128" t="s">
        <v>6626</v>
      </c>
      <c r="K122" s="128" t="s">
        <v>6627</v>
      </c>
      <c r="L122" s="85"/>
      <c r="M122" s="85"/>
      <c r="N122" s="91"/>
      <c r="O122" s="91"/>
      <c r="P122" s="85"/>
      <c r="Q122" s="85"/>
      <c r="R122" s="85"/>
    </row>
    <row r="123">
      <c r="A123" s="86" t="s">
        <v>27</v>
      </c>
      <c r="B123" s="128" t="s">
        <v>6628</v>
      </c>
      <c r="C123" s="128" t="s">
        <v>3731</v>
      </c>
      <c r="D123" s="128" t="s">
        <v>6629</v>
      </c>
      <c r="E123" s="128" t="s">
        <v>6630</v>
      </c>
      <c r="F123" s="128" t="s">
        <v>6630</v>
      </c>
      <c r="G123" s="128" t="s">
        <v>6631</v>
      </c>
      <c r="H123" s="128" t="s">
        <v>6630</v>
      </c>
      <c r="I123" s="128" t="s">
        <v>6632</v>
      </c>
      <c r="J123" s="128" t="s">
        <v>6633</v>
      </c>
      <c r="K123" s="128" t="s">
        <v>6632</v>
      </c>
      <c r="L123" s="85"/>
      <c r="M123" s="85"/>
      <c r="N123" s="91"/>
      <c r="O123" s="91"/>
      <c r="P123" s="85"/>
      <c r="Q123" s="85"/>
      <c r="R123" s="85"/>
    </row>
    <row r="124">
      <c r="A124" s="86" t="s">
        <v>38</v>
      </c>
      <c r="B124" s="128" t="s">
        <v>6634</v>
      </c>
      <c r="C124" s="128" t="s">
        <v>6635</v>
      </c>
      <c r="D124" s="128" t="s">
        <v>5601</v>
      </c>
      <c r="E124" s="128" t="s">
        <v>6636</v>
      </c>
      <c r="F124" s="128" t="s">
        <v>6637</v>
      </c>
      <c r="G124" s="128" t="s">
        <v>6638</v>
      </c>
      <c r="H124" s="128" t="s">
        <v>6639</v>
      </c>
      <c r="I124" s="128" t="s">
        <v>6640</v>
      </c>
      <c r="J124" s="128" t="s">
        <v>3737</v>
      </c>
      <c r="K124" s="128" t="s">
        <v>6641</v>
      </c>
      <c r="L124" s="85"/>
      <c r="M124" s="85"/>
      <c r="N124" s="91"/>
      <c r="O124" s="91"/>
      <c r="P124" s="85"/>
      <c r="Q124" s="85"/>
      <c r="R124" s="85"/>
    </row>
    <row r="125">
      <c r="A125" s="86" t="s">
        <v>49</v>
      </c>
      <c r="B125" s="128" t="s">
        <v>6642</v>
      </c>
      <c r="C125" s="128" t="s">
        <v>6643</v>
      </c>
      <c r="D125" s="128" t="s">
        <v>6643</v>
      </c>
      <c r="E125" s="128" t="s">
        <v>6643</v>
      </c>
      <c r="F125" s="128" t="s">
        <v>6644</v>
      </c>
      <c r="G125" s="128" t="s">
        <v>6645</v>
      </c>
      <c r="H125" s="128" t="s">
        <v>6646</v>
      </c>
      <c r="I125" s="128" t="s">
        <v>6647</v>
      </c>
      <c r="J125" s="128" t="s">
        <v>6648</v>
      </c>
      <c r="K125" s="128" t="s">
        <v>6649</v>
      </c>
      <c r="L125" s="85"/>
      <c r="M125" s="85"/>
      <c r="N125" s="91"/>
      <c r="O125" s="91"/>
      <c r="P125" s="85"/>
      <c r="Q125" s="85"/>
      <c r="R125" s="85"/>
    </row>
    <row r="126">
      <c r="A126" s="89" t="s">
        <v>60</v>
      </c>
      <c r="B126" s="128" t="s">
        <v>6650</v>
      </c>
      <c r="C126" s="128" t="s">
        <v>6651</v>
      </c>
      <c r="D126" s="128" t="s">
        <v>6652</v>
      </c>
      <c r="E126" s="128" t="s">
        <v>6653</v>
      </c>
      <c r="F126" s="128" t="s">
        <v>6654</v>
      </c>
      <c r="G126" s="128" t="s">
        <v>6655</v>
      </c>
      <c r="H126" s="128" t="s">
        <v>6656</v>
      </c>
      <c r="I126" s="128" t="s">
        <v>6657</v>
      </c>
      <c r="J126" s="128" t="s">
        <v>6658</v>
      </c>
      <c r="K126" s="128" t="s">
        <v>6659</v>
      </c>
      <c r="L126" s="3" t="s">
        <v>6660</v>
      </c>
      <c r="M126" s="85"/>
      <c r="N126" s="91"/>
      <c r="O126" s="91"/>
      <c r="P126" s="85"/>
      <c r="Q126" s="85"/>
      <c r="R126" s="85"/>
    </row>
    <row r="127">
      <c r="A127" s="80"/>
      <c r="B127" s="98">
        <f t="shared" ref="B127:K127" si="18">LEFT(B126,FIND(" ",B126))*IF(RIGHT(B126,LEN(B126)-FIND(" ", B126))="GH/s",1000000000,1)*IF(RIGHT(B126,LEN(B126)-FIND(" ", B126))="MH/s",1000000,1)*IF(RIGHT(B126,LEN(B126)-FIND(" ", B126))="kH/s",1000,1)</f>
        <v>69075</v>
      </c>
      <c r="C127" s="98">
        <f t="shared" si="18"/>
        <v>68971</v>
      </c>
      <c r="D127" s="98">
        <f t="shared" si="18"/>
        <v>68869</v>
      </c>
      <c r="E127" s="98">
        <f t="shared" si="18"/>
        <v>68889</v>
      </c>
      <c r="F127" s="98">
        <f t="shared" si="18"/>
        <v>68915</v>
      </c>
      <c r="G127" s="98">
        <f t="shared" si="18"/>
        <v>68797</v>
      </c>
      <c r="H127" s="98">
        <f t="shared" si="18"/>
        <v>68910</v>
      </c>
      <c r="I127" s="98">
        <f t="shared" si="18"/>
        <v>68934</v>
      </c>
      <c r="J127" s="98">
        <f t="shared" si="18"/>
        <v>68945</v>
      </c>
      <c r="K127" s="124">
        <f t="shared" si="18"/>
        <v>68938</v>
      </c>
      <c r="L127" s="2">
        <f>AVERAGE(B127:K127)</f>
        <v>68924.3</v>
      </c>
      <c r="M127" s="2">
        <f>AVERAGE(C127:K127)</f>
        <v>68907.55556</v>
      </c>
      <c r="N127" s="91">
        <f>STDEV(B127:K127)/L127</f>
        <v>0.001041778041</v>
      </c>
      <c r="O127" s="91">
        <f>STDEV(C127:K127)/M127</f>
        <v>0.0007465009343</v>
      </c>
      <c r="P127" s="85"/>
      <c r="Q127" s="85"/>
      <c r="R127" s="85"/>
    </row>
    <row r="128">
      <c r="A128" s="92" t="s">
        <v>844</v>
      </c>
      <c r="B128" s="93"/>
      <c r="C128" s="93"/>
      <c r="D128" s="93"/>
      <c r="E128" s="93"/>
      <c r="F128" s="93"/>
      <c r="G128" s="93"/>
      <c r="H128" s="93"/>
      <c r="I128" s="93"/>
      <c r="J128" s="93"/>
      <c r="K128" s="125"/>
      <c r="L128" s="85"/>
      <c r="M128" s="85"/>
      <c r="N128" s="91"/>
      <c r="O128" s="91"/>
      <c r="P128" s="85"/>
      <c r="Q128" s="85"/>
      <c r="R128" s="85"/>
    </row>
    <row r="129">
      <c r="A129" s="86" t="s">
        <v>16</v>
      </c>
      <c r="B129" s="128" t="s">
        <v>3773</v>
      </c>
      <c r="C129" s="128" t="s">
        <v>6661</v>
      </c>
      <c r="D129" s="128" t="s">
        <v>3783</v>
      </c>
      <c r="E129" s="128" t="s">
        <v>6662</v>
      </c>
      <c r="F129" s="128" t="s">
        <v>6663</v>
      </c>
      <c r="G129" s="128" t="s">
        <v>6662</v>
      </c>
      <c r="H129" s="128" t="s">
        <v>6664</v>
      </c>
      <c r="I129" s="128" t="s">
        <v>6665</v>
      </c>
      <c r="J129" s="128" t="s">
        <v>6666</v>
      </c>
      <c r="K129" s="128" t="s">
        <v>6667</v>
      </c>
      <c r="L129" s="85"/>
      <c r="M129" s="85"/>
      <c r="N129" s="91"/>
      <c r="O129" s="91"/>
      <c r="P129" s="85"/>
      <c r="Q129" s="85"/>
      <c r="R129" s="85"/>
    </row>
    <row r="130">
      <c r="A130" s="86" t="s">
        <v>27</v>
      </c>
      <c r="B130" s="128" t="s">
        <v>2866</v>
      </c>
      <c r="C130" s="128" t="s">
        <v>6668</v>
      </c>
      <c r="D130" s="128" t="s">
        <v>2866</v>
      </c>
      <c r="E130" s="128" t="s">
        <v>1917</v>
      </c>
      <c r="F130" s="128" t="s">
        <v>5649</v>
      </c>
      <c r="G130" s="128" t="s">
        <v>6669</v>
      </c>
      <c r="H130" s="128" t="s">
        <v>6670</v>
      </c>
      <c r="I130" s="128" t="s">
        <v>2869</v>
      </c>
      <c r="J130" s="128" t="s">
        <v>6671</v>
      </c>
      <c r="K130" s="128" t="s">
        <v>6672</v>
      </c>
      <c r="L130" s="85"/>
      <c r="M130" s="85"/>
      <c r="N130" s="91"/>
      <c r="O130" s="91"/>
      <c r="P130" s="85"/>
      <c r="Q130" s="85"/>
      <c r="R130" s="85"/>
    </row>
    <row r="131">
      <c r="A131" s="86" t="s">
        <v>38</v>
      </c>
      <c r="B131" s="128" t="s">
        <v>6673</v>
      </c>
      <c r="C131" s="128" t="s">
        <v>6674</v>
      </c>
      <c r="D131" s="128" t="s">
        <v>6675</v>
      </c>
      <c r="E131" s="128" t="s">
        <v>6676</v>
      </c>
      <c r="F131" s="128" t="s">
        <v>6677</v>
      </c>
      <c r="G131" s="128" t="s">
        <v>6678</v>
      </c>
      <c r="H131" s="128" t="s">
        <v>6674</v>
      </c>
      <c r="I131" s="128" t="s">
        <v>6679</v>
      </c>
      <c r="J131" s="128" t="s">
        <v>6680</v>
      </c>
      <c r="K131" s="128" t="s">
        <v>6681</v>
      </c>
      <c r="L131" s="85"/>
      <c r="M131" s="85"/>
      <c r="N131" s="91"/>
      <c r="O131" s="91"/>
      <c r="P131" s="85"/>
      <c r="Q131" s="85"/>
      <c r="R131" s="85"/>
    </row>
    <row r="132">
      <c r="A132" s="86" t="s">
        <v>49</v>
      </c>
      <c r="B132" s="128" t="s">
        <v>6682</v>
      </c>
      <c r="C132" s="128" t="s">
        <v>6683</v>
      </c>
      <c r="D132" s="128" t="s">
        <v>6684</v>
      </c>
      <c r="E132" s="128" t="s">
        <v>6685</v>
      </c>
      <c r="F132" s="128" t="s">
        <v>6686</v>
      </c>
      <c r="G132" s="128" t="s">
        <v>6687</v>
      </c>
      <c r="H132" s="128" t="s">
        <v>6688</v>
      </c>
      <c r="I132" s="128" t="s">
        <v>6676</v>
      </c>
      <c r="J132" s="128" t="s">
        <v>6689</v>
      </c>
      <c r="K132" s="128" t="s">
        <v>6690</v>
      </c>
      <c r="L132" s="85"/>
      <c r="M132" s="85"/>
      <c r="N132" s="91"/>
      <c r="O132" s="91"/>
      <c r="P132" s="85"/>
      <c r="Q132" s="85"/>
      <c r="R132" s="85"/>
    </row>
    <row r="133">
      <c r="A133" s="89" t="s">
        <v>60</v>
      </c>
      <c r="B133" s="128" t="s">
        <v>6691</v>
      </c>
      <c r="C133" s="128" t="s">
        <v>2906</v>
      </c>
      <c r="D133" s="128" t="s">
        <v>6692</v>
      </c>
      <c r="E133" s="128" t="s">
        <v>6693</v>
      </c>
      <c r="F133" s="128" t="s">
        <v>5701</v>
      </c>
      <c r="G133" s="128" t="s">
        <v>6694</v>
      </c>
      <c r="H133" s="128" t="s">
        <v>6695</v>
      </c>
      <c r="I133" s="128" t="s">
        <v>6696</v>
      </c>
      <c r="J133" s="128" t="s">
        <v>3830</v>
      </c>
      <c r="K133" s="128" t="s">
        <v>6697</v>
      </c>
      <c r="L133" s="3" t="s">
        <v>6698</v>
      </c>
      <c r="M133" s="85"/>
      <c r="N133" s="91"/>
      <c r="O133" s="91"/>
      <c r="P133" s="85"/>
      <c r="Q133" s="85"/>
      <c r="R133" s="85"/>
    </row>
    <row r="134">
      <c r="A134" s="80"/>
      <c r="B134" s="98">
        <f t="shared" ref="B134:K134" si="19">LEFT(B133,FIND(" ",B133))*IF(RIGHT(B133,LEN(B133)-FIND(" ", B133))="GH/s",1000000000,1)*IF(RIGHT(B133,LEN(B133)-FIND(" ", B133))="MH/s",1000000,1)*IF(RIGHT(B133,LEN(B133)-FIND(" ", B133))="kH/s",1000,1)</f>
        <v>46215</v>
      </c>
      <c r="C134" s="98">
        <f t="shared" si="19"/>
        <v>47593</v>
      </c>
      <c r="D134" s="98">
        <f t="shared" si="19"/>
        <v>46248</v>
      </c>
      <c r="E134" s="98">
        <f t="shared" si="19"/>
        <v>46200</v>
      </c>
      <c r="F134" s="98">
        <f t="shared" si="19"/>
        <v>46323</v>
      </c>
      <c r="G134" s="98">
        <f t="shared" si="19"/>
        <v>46298</v>
      </c>
      <c r="H134" s="98">
        <f t="shared" si="19"/>
        <v>47619</v>
      </c>
      <c r="I134" s="98">
        <f t="shared" si="19"/>
        <v>46234</v>
      </c>
      <c r="J134" s="98">
        <f t="shared" si="19"/>
        <v>47552</v>
      </c>
      <c r="K134" s="124">
        <f t="shared" si="19"/>
        <v>46128</v>
      </c>
      <c r="L134" s="2">
        <f>AVERAGE(B134:K134)</f>
        <v>46641</v>
      </c>
      <c r="M134" s="2">
        <f>AVERAGE(C134:K134)</f>
        <v>46688.33333</v>
      </c>
      <c r="N134" s="91">
        <f>STDEV(B134:K134)/L134</f>
        <v>0.014060669</v>
      </c>
      <c r="O134" s="91">
        <f>STDEV(C134:K134)/M134</f>
        <v>0.01450522259</v>
      </c>
      <c r="P134" s="85"/>
      <c r="Q134" s="85"/>
      <c r="R134" s="85"/>
    </row>
    <row r="135">
      <c r="A135" s="92" t="s">
        <v>890</v>
      </c>
      <c r="B135" s="93"/>
      <c r="C135" s="93"/>
      <c r="D135" s="93"/>
      <c r="E135" s="93"/>
      <c r="F135" s="93"/>
      <c r="G135" s="93"/>
      <c r="H135" s="93"/>
      <c r="I135" s="93"/>
      <c r="J135" s="93"/>
      <c r="K135" s="125"/>
      <c r="L135" s="85"/>
      <c r="M135" s="85"/>
      <c r="N135" s="91"/>
      <c r="O135" s="91"/>
      <c r="P135" s="85"/>
      <c r="Q135" s="85"/>
      <c r="R135" s="85"/>
    </row>
    <row r="136">
      <c r="A136" s="86" t="s">
        <v>16</v>
      </c>
      <c r="B136" s="128" t="s">
        <v>6699</v>
      </c>
      <c r="C136" s="128" t="s">
        <v>6700</v>
      </c>
      <c r="D136" s="128" t="s">
        <v>6700</v>
      </c>
      <c r="E136" s="128" t="s">
        <v>2887</v>
      </c>
      <c r="F136" s="128" t="s">
        <v>6701</v>
      </c>
      <c r="G136" s="128" t="s">
        <v>2887</v>
      </c>
      <c r="H136" s="128" t="s">
        <v>6702</v>
      </c>
      <c r="I136" s="128" t="s">
        <v>6703</v>
      </c>
      <c r="J136" s="128" t="s">
        <v>908</v>
      </c>
      <c r="K136" s="128" t="s">
        <v>893</v>
      </c>
      <c r="L136" s="85"/>
      <c r="M136" s="85"/>
      <c r="N136" s="91"/>
      <c r="O136" s="91"/>
      <c r="P136" s="85"/>
      <c r="Q136" s="85"/>
      <c r="R136" s="85"/>
    </row>
    <row r="137">
      <c r="A137" s="86" t="s">
        <v>27</v>
      </c>
      <c r="B137" s="128" t="s">
        <v>6704</v>
      </c>
      <c r="C137" s="128" t="s">
        <v>5752</v>
      </c>
      <c r="D137" s="128" t="s">
        <v>6705</v>
      </c>
      <c r="E137" s="128" t="s">
        <v>6706</v>
      </c>
      <c r="F137" s="128" t="s">
        <v>6707</v>
      </c>
      <c r="G137" s="128" t="s">
        <v>6708</v>
      </c>
      <c r="H137" s="128" t="s">
        <v>6709</v>
      </c>
      <c r="I137" s="128" t="s">
        <v>1981</v>
      </c>
      <c r="J137" s="128" t="s">
        <v>6710</v>
      </c>
      <c r="K137" s="128" t="s">
        <v>1993</v>
      </c>
      <c r="L137" s="85"/>
      <c r="M137" s="85"/>
      <c r="N137" s="91"/>
      <c r="O137" s="91"/>
      <c r="P137" s="85"/>
      <c r="Q137" s="85"/>
      <c r="R137" s="85"/>
    </row>
    <row r="138">
      <c r="A138" s="86" t="s">
        <v>38</v>
      </c>
      <c r="B138" s="128" t="s">
        <v>6711</v>
      </c>
      <c r="C138" s="128" t="s">
        <v>6712</v>
      </c>
      <c r="D138" s="128" t="s">
        <v>6713</v>
      </c>
      <c r="E138" s="128" t="s">
        <v>6714</v>
      </c>
      <c r="F138" s="128" t="s">
        <v>6715</v>
      </c>
      <c r="G138" s="128" t="s">
        <v>6716</v>
      </c>
      <c r="H138" s="128" t="s">
        <v>6717</v>
      </c>
      <c r="I138" s="128" t="s">
        <v>6718</v>
      </c>
      <c r="J138" s="128" t="s">
        <v>6719</v>
      </c>
      <c r="K138" s="128" t="s">
        <v>6720</v>
      </c>
      <c r="L138" s="85"/>
      <c r="M138" s="85"/>
      <c r="N138" s="91"/>
      <c r="O138" s="91"/>
      <c r="P138" s="85"/>
      <c r="Q138" s="85"/>
      <c r="R138" s="85"/>
    </row>
    <row r="139">
      <c r="A139" s="86" t="s">
        <v>49</v>
      </c>
      <c r="B139" s="128" t="s">
        <v>6721</v>
      </c>
      <c r="C139" s="128" t="s">
        <v>931</v>
      </c>
      <c r="D139" s="128" t="s">
        <v>3860</v>
      </c>
      <c r="E139" s="128" t="s">
        <v>4742</v>
      </c>
      <c r="F139" s="128" t="s">
        <v>3841</v>
      </c>
      <c r="G139" s="128" t="s">
        <v>6722</v>
      </c>
      <c r="H139" s="128" t="s">
        <v>3834</v>
      </c>
      <c r="I139" s="128" t="s">
        <v>6723</v>
      </c>
      <c r="J139" s="128" t="s">
        <v>3836</v>
      </c>
      <c r="K139" s="128" t="s">
        <v>6724</v>
      </c>
      <c r="L139" s="85"/>
      <c r="M139" s="85"/>
      <c r="N139" s="91"/>
      <c r="O139" s="91"/>
      <c r="P139" s="85"/>
      <c r="Q139" s="85"/>
      <c r="R139" s="85"/>
    </row>
    <row r="140">
      <c r="A140" s="89" t="s">
        <v>60</v>
      </c>
      <c r="B140" s="128" t="s">
        <v>2676</v>
      </c>
      <c r="C140" s="128" t="s">
        <v>1680</v>
      </c>
      <c r="D140" s="128" t="s">
        <v>1685</v>
      </c>
      <c r="E140" s="128" t="s">
        <v>1685</v>
      </c>
      <c r="F140" s="128" t="s">
        <v>1685</v>
      </c>
      <c r="G140" s="128" t="s">
        <v>598</v>
      </c>
      <c r="H140" s="128" t="s">
        <v>1685</v>
      </c>
      <c r="I140" s="128" t="s">
        <v>1675</v>
      </c>
      <c r="J140" s="128" t="s">
        <v>2676</v>
      </c>
      <c r="K140" s="128" t="s">
        <v>598</v>
      </c>
      <c r="L140" s="3" t="s">
        <v>6725</v>
      </c>
      <c r="M140" s="85"/>
      <c r="N140" s="91"/>
      <c r="O140" s="91"/>
      <c r="P140" s="85"/>
      <c r="Q140" s="85"/>
      <c r="R140" s="85"/>
    </row>
    <row r="141">
      <c r="A141" s="34"/>
      <c r="B141" s="98">
        <f t="shared" ref="B141:K141" si="20">LEFT(B140,FIND(" ",B140))*IF(RIGHT(B140,LEN(B140)-FIND(" ", B140))="GH/s",1000000000,1)*IF(RIGHT(B140,LEN(B140)-FIND(" ", B140))="MH/s",1000000,1)*IF(RIGHT(B140,LEN(B140)-FIND(" ", B140))="kH/s",1000,1)</f>
        <v>196100</v>
      </c>
      <c r="C141" s="98">
        <f t="shared" si="20"/>
        <v>192800</v>
      </c>
      <c r="D141" s="98">
        <f t="shared" si="20"/>
        <v>196200</v>
      </c>
      <c r="E141" s="98">
        <f t="shared" si="20"/>
        <v>196200</v>
      </c>
      <c r="F141" s="98">
        <f t="shared" si="20"/>
        <v>196200</v>
      </c>
      <c r="G141" s="98">
        <f t="shared" si="20"/>
        <v>192700</v>
      </c>
      <c r="H141" s="98">
        <f t="shared" si="20"/>
        <v>196200</v>
      </c>
      <c r="I141" s="98">
        <f t="shared" si="20"/>
        <v>192600</v>
      </c>
      <c r="J141" s="98">
        <f t="shared" si="20"/>
        <v>196100</v>
      </c>
      <c r="K141" s="124">
        <f t="shared" si="20"/>
        <v>192700</v>
      </c>
      <c r="L141" s="2">
        <f>AVERAGE(B141:K141)</f>
        <v>194780</v>
      </c>
      <c r="M141" s="2">
        <f>AVERAGE(C141:K141)</f>
        <v>194633.3333</v>
      </c>
      <c r="N141" s="91">
        <f>STDEV(B141:K141)/L141</f>
        <v>0.009196083381</v>
      </c>
      <c r="O141" s="91">
        <f>STDEV(C141:K141)/M141</f>
        <v>0.009428369226</v>
      </c>
      <c r="P141" s="85"/>
      <c r="Q141" s="85"/>
      <c r="R141" s="85"/>
    </row>
    <row r="142">
      <c r="A142" s="92" t="s">
        <v>928</v>
      </c>
      <c r="B142" s="93"/>
      <c r="C142" s="93"/>
      <c r="D142" s="93"/>
      <c r="E142" s="93"/>
      <c r="F142" s="93"/>
      <c r="G142" s="93"/>
      <c r="H142" s="93"/>
      <c r="I142" s="93"/>
      <c r="J142" s="93"/>
      <c r="K142" s="125"/>
      <c r="L142" s="85"/>
      <c r="M142" s="85"/>
      <c r="N142" s="91"/>
      <c r="O142" s="91"/>
      <c r="P142" s="85"/>
      <c r="Q142" s="85"/>
      <c r="R142" s="85"/>
    </row>
    <row r="143">
      <c r="A143" s="86" t="s">
        <v>16</v>
      </c>
      <c r="B143" s="128" t="s">
        <v>6726</v>
      </c>
      <c r="C143" s="128" t="s">
        <v>6727</v>
      </c>
      <c r="D143" s="128" t="s">
        <v>6728</v>
      </c>
      <c r="E143" s="128" t="s">
        <v>6729</v>
      </c>
      <c r="F143" s="128" t="s">
        <v>6730</v>
      </c>
      <c r="G143" s="128" t="s">
        <v>6731</v>
      </c>
      <c r="H143" s="128" t="s">
        <v>6732</v>
      </c>
      <c r="I143" s="128" t="s">
        <v>6733</v>
      </c>
      <c r="J143" s="128" t="s">
        <v>6734</v>
      </c>
      <c r="K143" s="128" t="s">
        <v>6735</v>
      </c>
      <c r="L143" s="85"/>
      <c r="M143" s="85"/>
      <c r="N143" s="91"/>
      <c r="O143" s="91"/>
      <c r="P143" s="85"/>
      <c r="Q143" s="85"/>
      <c r="R143" s="85"/>
    </row>
    <row r="144">
      <c r="A144" s="86" t="s">
        <v>27</v>
      </c>
      <c r="B144" s="128" t="s">
        <v>6736</v>
      </c>
      <c r="C144" s="128" t="s">
        <v>6737</v>
      </c>
      <c r="D144" s="128" t="s">
        <v>6738</v>
      </c>
      <c r="E144" s="128" t="s">
        <v>6739</v>
      </c>
      <c r="F144" s="128" t="s">
        <v>6740</v>
      </c>
      <c r="G144" s="128" t="s">
        <v>6737</v>
      </c>
      <c r="H144" s="128" t="s">
        <v>6741</v>
      </c>
      <c r="I144" s="128" t="s">
        <v>6742</v>
      </c>
      <c r="J144" s="128" t="s">
        <v>6743</v>
      </c>
      <c r="K144" s="128" t="s">
        <v>6744</v>
      </c>
      <c r="L144" s="85"/>
      <c r="M144" s="85"/>
      <c r="N144" s="91"/>
      <c r="O144" s="91"/>
      <c r="P144" s="85"/>
      <c r="Q144" s="85"/>
      <c r="R144" s="85"/>
    </row>
    <row r="145">
      <c r="A145" s="86" t="s">
        <v>38</v>
      </c>
      <c r="B145" s="128" t="s">
        <v>6745</v>
      </c>
      <c r="C145" s="128" t="s">
        <v>6746</v>
      </c>
      <c r="D145" s="128" t="s">
        <v>6747</v>
      </c>
      <c r="E145" s="128" t="s">
        <v>6748</v>
      </c>
      <c r="F145" s="128" t="s">
        <v>6749</v>
      </c>
      <c r="G145" s="128" t="s">
        <v>6750</v>
      </c>
      <c r="H145" s="128" t="s">
        <v>6751</v>
      </c>
      <c r="I145" s="128" t="s">
        <v>6752</v>
      </c>
      <c r="J145" s="128" t="s">
        <v>6748</v>
      </c>
      <c r="K145" s="128" t="s">
        <v>6753</v>
      </c>
      <c r="L145" s="85"/>
      <c r="M145" s="85"/>
      <c r="N145" s="91"/>
      <c r="O145" s="91"/>
      <c r="P145" s="85"/>
      <c r="Q145" s="85"/>
      <c r="R145" s="85"/>
    </row>
    <row r="146">
      <c r="A146" s="86" t="s">
        <v>49</v>
      </c>
      <c r="B146" s="128" t="s">
        <v>6754</v>
      </c>
      <c r="C146" s="128" t="s">
        <v>6755</v>
      </c>
      <c r="D146" s="128" t="s">
        <v>6756</v>
      </c>
      <c r="E146" s="128" t="s">
        <v>6757</v>
      </c>
      <c r="F146" s="128" t="s">
        <v>5683</v>
      </c>
      <c r="G146" s="128" t="s">
        <v>2884</v>
      </c>
      <c r="H146" s="128" t="s">
        <v>6758</v>
      </c>
      <c r="I146" s="128" t="s">
        <v>4745</v>
      </c>
      <c r="J146" s="128" t="s">
        <v>6759</v>
      </c>
      <c r="K146" s="128" t="s">
        <v>6760</v>
      </c>
      <c r="L146" s="85"/>
      <c r="M146" s="85"/>
      <c r="N146" s="91"/>
      <c r="O146" s="91"/>
      <c r="P146" s="85"/>
      <c r="Q146" s="85"/>
      <c r="R146" s="85"/>
    </row>
    <row r="147">
      <c r="A147" s="89" t="s">
        <v>60</v>
      </c>
      <c r="B147" s="128" t="s">
        <v>5450</v>
      </c>
      <c r="C147" s="128" t="s">
        <v>5450</v>
      </c>
      <c r="D147" s="128" t="s">
        <v>5450</v>
      </c>
      <c r="E147" s="128" t="s">
        <v>5450</v>
      </c>
      <c r="F147" s="128" t="s">
        <v>5447</v>
      </c>
      <c r="G147" s="128" t="s">
        <v>5447</v>
      </c>
      <c r="H147" s="128" t="s">
        <v>5443</v>
      </c>
      <c r="I147" s="128" t="s">
        <v>5450</v>
      </c>
      <c r="J147" s="128" t="s">
        <v>5450</v>
      </c>
      <c r="K147" s="128" t="s">
        <v>3572</v>
      </c>
      <c r="L147" s="3" t="s">
        <v>6761</v>
      </c>
      <c r="M147" s="85"/>
      <c r="N147" s="91"/>
      <c r="O147" s="91"/>
      <c r="P147" s="85"/>
      <c r="Q147" s="85"/>
      <c r="R147" s="85"/>
    </row>
    <row r="148">
      <c r="A148" s="34"/>
      <c r="B148" s="98">
        <f t="shared" ref="B148:K148" si="21">LEFT(B147,FIND(" ",B147))*IF(RIGHT(B147,LEN(B147)-FIND(" ", B147))="GH/s",1000000000,1)*IF(RIGHT(B147,LEN(B147)-FIND(" ", B147))="MH/s",1000000,1)*IF(RIGHT(B147,LEN(B147)-FIND(" ", B147))="kH/s",1000,1)</f>
        <v>198700</v>
      </c>
      <c r="C148" s="98">
        <f t="shared" si="21"/>
        <v>198700</v>
      </c>
      <c r="D148" s="98">
        <f t="shared" si="21"/>
        <v>198700</v>
      </c>
      <c r="E148" s="98">
        <f t="shared" si="21"/>
        <v>198700</v>
      </c>
      <c r="F148" s="98">
        <f t="shared" si="21"/>
        <v>198900</v>
      </c>
      <c r="G148" s="98">
        <f t="shared" si="21"/>
        <v>198900</v>
      </c>
      <c r="H148" s="98">
        <f t="shared" si="21"/>
        <v>199000</v>
      </c>
      <c r="I148" s="98">
        <f t="shared" si="21"/>
        <v>198700</v>
      </c>
      <c r="J148" s="98">
        <f t="shared" si="21"/>
        <v>198700</v>
      </c>
      <c r="K148" s="124">
        <f t="shared" si="21"/>
        <v>198500</v>
      </c>
      <c r="L148" s="2">
        <f>AVERAGE(B148:K148)</f>
        <v>198750</v>
      </c>
      <c r="M148" s="2">
        <f>AVERAGE(C148:K148)</f>
        <v>198755.5556</v>
      </c>
      <c r="N148" s="91">
        <f>STDEV(B148:K148)/L148</f>
        <v>0.0007213689951</v>
      </c>
      <c r="O148" s="91">
        <f>STDEV(C148:K148)/M148</f>
        <v>0.0007593402117</v>
      </c>
      <c r="P148" s="85"/>
      <c r="Q148" s="85"/>
      <c r="R148" s="85"/>
    </row>
    <row r="149">
      <c r="A149" s="92" t="s">
        <v>971</v>
      </c>
      <c r="B149" s="93"/>
      <c r="C149" s="93"/>
      <c r="D149" s="93"/>
      <c r="E149" s="93"/>
      <c r="F149" s="93"/>
      <c r="G149" s="93"/>
      <c r="H149" s="93"/>
      <c r="I149" s="93"/>
      <c r="J149" s="93"/>
      <c r="K149" s="125"/>
      <c r="L149" s="85"/>
      <c r="M149" s="85"/>
      <c r="N149" s="91"/>
      <c r="O149" s="91"/>
      <c r="P149" s="85"/>
      <c r="Q149" s="85"/>
      <c r="R149" s="85"/>
    </row>
    <row r="150">
      <c r="A150" s="86" t="s">
        <v>16</v>
      </c>
      <c r="B150" s="128" t="s">
        <v>6762</v>
      </c>
      <c r="C150" s="128" t="s">
        <v>6763</v>
      </c>
      <c r="D150" s="128" t="s">
        <v>6764</v>
      </c>
      <c r="E150" s="128" t="s">
        <v>6765</v>
      </c>
      <c r="F150" s="128" t="s">
        <v>6765</v>
      </c>
      <c r="G150" s="128" t="s">
        <v>6765</v>
      </c>
      <c r="H150" s="128" t="s">
        <v>6766</v>
      </c>
      <c r="I150" s="128" t="s">
        <v>6764</v>
      </c>
      <c r="J150" s="128" t="s">
        <v>6764</v>
      </c>
      <c r="K150" s="128" t="s">
        <v>6764</v>
      </c>
      <c r="L150" s="85"/>
      <c r="M150" s="85"/>
      <c r="N150" s="91"/>
      <c r="O150" s="91"/>
      <c r="P150" s="85"/>
      <c r="Q150" s="85"/>
      <c r="R150" s="85"/>
    </row>
    <row r="151">
      <c r="A151" s="86" t="s">
        <v>27</v>
      </c>
      <c r="B151" s="128" t="s">
        <v>3871</v>
      </c>
      <c r="C151" s="128" t="s">
        <v>3874</v>
      </c>
      <c r="D151" s="128" t="s">
        <v>3871</v>
      </c>
      <c r="E151" s="128" t="s">
        <v>6767</v>
      </c>
      <c r="F151" s="128" t="s">
        <v>3873</v>
      </c>
      <c r="G151" s="128" t="s">
        <v>6767</v>
      </c>
      <c r="H151" s="128" t="s">
        <v>6768</v>
      </c>
      <c r="I151" s="128" t="s">
        <v>3874</v>
      </c>
      <c r="J151" s="128" t="s">
        <v>3871</v>
      </c>
      <c r="K151" s="128" t="s">
        <v>3874</v>
      </c>
      <c r="L151" s="85"/>
      <c r="M151" s="85"/>
      <c r="N151" s="91"/>
      <c r="O151" s="91"/>
      <c r="P151" s="85"/>
      <c r="Q151" s="85"/>
      <c r="R151" s="85"/>
    </row>
    <row r="152">
      <c r="A152" s="86" t="s">
        <v>38</v>
      </c>
      <c r="B152" s="128" t="s">
        <v>6769</v>
      </c>
      <c r="C152" s="128" t="s">
        <v>6770</v>
      </c>
      <c r="D152" s="128" t="s">
        <v>6771</v>
      </c>
      <c r="E152" s="128" t="s">
        <v>6772</v>
      </c>
      <c r="F152" s="128" t="s">
        <v>6773</v>
      </c>
      <c r="G152" s="128" t="s">
        <v>6774</v>
      </c>
      <c r="H152" s="128" t="s">
        <v>6775</v>
      </c>
      <c r="I152" s="128" t="s">
        <v>6773</v>
      </c>
      <c r="J152" s="128" t="s">
        <v>6772</v>
      </c>
      <c r="K152" s="128" t="s">
        <v>6774</v>
      </c>
      <c r="L152" s="85"/>
      <c r="M152" s="85"/>
      <c r="N152" s="91"/>
      <c r="O152" s="91"/>
      <c r="P152" s="85"/>
      <c r="Q152" s="85"/>
      <c r="R152" s="85"/>
    </row>
    <row r="153">
      <c r="A153" s="86" t="s">
        <v>49</v>
      </c>
      <c r="B153" s="128" t="s">
        <v>6776</v>
      </c>
      <c r="C153" s="128" t="s">
        <v>6776</v>
      </c>
      <c r="D153" s="128" t="s">
        <v>6777</v>
      </c>
      <c r="E153" s="128" t="s">
        <v>6778</v>
      </c>
      <c r="F153" s="128" t="s">
        <v>6778</v>
      </c>
      <c r="G153" s="128" t="s">
        <v>6779</v>
      </c>
      <c r="H153" s="128" t="s">
        <v>6776</v>
      </c>
      <c r="I153" s="128" t="s">
        <v>6780</v>
      </c>
      <c r="J153" s="128" t="s">
        <v>6781</v>
      </c>
      <c r="K153" s="128" t="s">
        <v>6777</v>
      </c>
      <c r="L153" s="85"/>
      <c r="M153" s="85"/>
      <c r="N153" s="91"/>
      <c r="O153" s="91"/>
      <c r="P153" s="85"/>
      <c r="Q153" s="85"/>
      <c r="R153" s="85"/>
    </row>
    <row r="154">
      <c r="A154" s="89" t="s">
        <v>60</v>
      </c>
      <c r="B154" s="128" t="s">
        <v>6782</v>
      </c>
      <c r="C154" s="128" t="s">
        <v>6783</v>
      </c>
      <c r="D154" s="128" t="s">
        <v>6782</v>
      </c>
      <c r="E154" s="128" t="s">
        <v>6784</v>
      </c>
      <c r="F154" s="128" t="s">
        <v>6785</v>
      </c>
      <c r="G154" s="128" t="s">
        <v>6784</v>
      </c>
      <c r="H154" s="128" t="s">
        <v>6783</v>
      </c>
      <c r="I154" s="128" t="s">
        <v>6786</v>
      </c>
      <c r="J154" s="128" t="s">
        <v>6787</v>
      </c>
      <c r="K154" s="128" t="s">
        <v>6788</v>
      </c>
      <c r="L154" s="3" t="s">
        <v>6789</v>
      </c>
      <c r="M154" s="85"/>
      <c r="N154" s="91"/>
      <c r="O154" s="91"/>
      <c r="P154" s="85"/>
      <c r="Q154" s="85"/>
      <c r="R154" s="85"/>
    </row>
    <row r="155">
      <c r="A155" s="34"/>
      <c r="B155" s="98">
        <f t="shared" ref="B155:K155" si="22">LEFT(B154,FIND(" ",B154))*IF(RIGHT(B154,LEN(B154)-FIND(" ", B154))="GH/s",1000000000,1)*IF(RIGHT(B154,LEN(B154)-FIND(" ", B154))="MH/s",1000000,1)*IF(RIGHT(B154,LEN(B154)-FIND(" ", B154))="kH/s",1000,1)</f>
        <v>1364200</v>
      </c>
      <c r="C155" s="98">
        <f t="shared" si="22"/>
        <v>1364300</v>
      </c>
      <c r="D155" s="98">
        <f t="shared" si="22"/>
        <v>1364200</v>
      </c>
      <c r="E155" s="98">
        <f t="shared" si="22"/>
        <v>1364700</v>
      </c>
      <c r="F155" s="98">
        <f t="shared" si="22"/>
        <v>1364600</v>
      </c>
      <c r="G155" s="98">
        <f t="shared" si="22"/>
        <v>1364700</v>
      </c>
      <c r="H155" s="98">
        <f t="shared" si="22"/>
        <v>1364300</v>
      </c>
      <c r="I155" s="98">
        <f t="shared" si="22"/>
        <v>1364500</v>
      </c>
      <c r="J155" s="98">
        <f t="shared" si="22"/>
        <v>1364000</v>
      </c>
      <c r="K155" s="124">
        <f t="shared" si="22"/>
        <v>1363800</v>
      </c>
      <c r="L155" s="2">
        <f>AVERAGE(B155:K155)</f>
        <v>1364330</v>
      </c>
      <c r="M155" s="2">
        <f>AVERAGE(C155:K155)</f>
        <v>1364344.444</v>
      </c>
      <c r="N155" s="91">
        <f>STDEV(B155:K155)/L155</f>
        <v>0.0002186631371</v>
      </c>
      <c r="O155" s="91">
        <f>STDEV(C155:K155)/M155</f>
        <v>0.0002291902058</v>
      </c>
      <c r="P155" s="85"/>
      <c r="Q155" s="85"/>
      <c r="R155" s="85"/>
    </row>
    <row r="156">
      <c r="A156" s="92" t="s">
        <v>1008</v>
      </c>
      <c r="B156" s="93"/>
      <c r="C156" s="93"/>
      <c r="D156" s="93"/>
      <c r="E156" s="93"/>
      <c r="F156" s="93"/>
      <c r="G156" s="93"/>
      <c r="H156" s="93"/>
      <c r="I156" s="93"/>
      <c r="J156" s="93"/>
      <c r="K156" s="125"/>
      <c r="L156" s="85"/>
      <c r="M156" s="85"/>
      <c r="N156" s="91"/>
      <c r="O156" s="91"/>
      <c r="P156" s="85"/>
      <c r="Q156" s="85"/>
      <c r="R156" s="85"/>
    </row>
    <row r="157">
      <c r="A157" s="86" t="s">
        <v>16</v>
      </c>
      <c r="B157" s="128" t="s">
        <v>6790</v>
      </c>
      <c r="C157" s="128" t="s">
        <v>970</v>
      </c>
      <c r="D157" s="128" t="s">
        <v>970</v>
      </c>
      <c r="E157" s="128" t="s">
        <v>970</v>
      </c>
      <c r="F157" s="128" t="s">
        <v>968</v>
      </c>
      <c r="G157" s="128" t="s">
        <v>3900</v>
      </c>
      <c r="H157" s="128" t="s">
        <v>3900</v>
      </c>
      <c r="I157" s="128" t="s">
        <v>6791</v>
      </c>
      <c r="J157" s="128" t="s">
        <v>6792</v>
      </c>
      <c r="K157" s="128" t="s">
        <v>6790</v>
      </c>
      <c r="L157" s="85"/>
      <c r="M157" s="85"/>
      <c r="N157" s="91"/>
      <c r="O157" s="91"/>
      <c r="P157" s="85"/>
      <c r="Q157" s="85"/>
      <c r="R157" s="85"/>
    </row>
    <row r="158">
      <c r="A158" s="86" t="s">
        <v>27</v>
      </c>
      <c r="B158" s="128" t="s">
        <v>2008</v>
      </c>
      <c r="C158" s="128" t="s">
        <v>6793</v>
      </c>
      <c r="D158" s="128" t="s">
        <v>2008</v>
      </c>
      <c r="E158" s="128" t="s">
        <v>2008</v>
      </c>
      <c r="F158" s="128" t="s">
        <v>602</v>
      </c>
      <c r="G158" s="128" t="s">
        <v>2059</v>
      </c>
      <c r="H158" s="128" t="s">
        <v>1682</v>
      </c>
      <c r="I158" s="128" t="s">
        <v>2054</v>
      </c>
      <c r="J158" s="128" t="s">
        <v>4795</v>
      </c>
      <c r="K158" s="128" t="s">
        <v>2056</v>
      </c>
      <c r="L158" s="85"/>
      <c r="M158" s="85"/>
      <c r="N158" s="91"/>
      <c r="O158" s="91"/>
      <c r="P158" s="85"/>
      <c r="Q158" s="85"/>
      <c r="R158" s="85"/>
    </row>
    <row r="159">
      <c r="A159" s="86" t="s">
        <v>38</v>
      </c>
      <c r="B159" s="128" t="s">
        <v>4830</v>
      </c>
      <c r="C159" s="128" t="s">
        <v>5788</v>
      </c>
      <c r="D159" s="128" t="s">
        <v>5788</v>
      </c>
      <c r="E159" s="128" t="s">
        <v>966</v>
      </c>
      <c r="F159" s="128" t="s">
        <v>5788</v>
      </c>
      <c r="G159" s="128" t="s">
        <v>966</v>
      </c>
      <c r="H159" s="128" t="s">
        <v>967</v>
      </c>
      <c r="I159" s="128" t="s">
        <v>967</v>
      </c>
      <c r="J159" s="128" t="s">
        <v>966</v>
      </c>
      <c r="K159" s="128" t="s">
        <v>4830</v>
      </c>
      <c r="L159" s="85"/>
      <c r="M159" s="85"/>
      <c r="N159" s="91"/>
      <c r="O159" s="91"/>
      <c r="P159" s="85"/>
      <c r="Q159" s="85"/>
      <c r="R159" s="85"/>
    </row>
    <row r="160">
      <c r="A160" s="86" t="s">
        <v>49</v>
      </c>
      <c r="B160" s="128" t="s">
        <v>6794</v>
      </c>
      <c r="C160" s="128" t="s">
        <v>6795</v>
      </c>
      <c r="D160" s="128" t="s">
        <v>4826</v>
      </c>
      <c r="E160" s="128" t="s">
        <v>6794</v>
      </c>
      <c r="F160" s="128" t="s">
        <v>4830</v>
      </c>
      <c r="G160" s="128" t="s">
        <v>4830</v>
      </c>
      <c r="H160" s="128" t="s">
        <v>968</v>
      </c>
      <c r="I160" s="128" t="s">
        <v>4830</v>
      </c>
      <c r="J160" s="128" t="s">
        <v>966</v>
      </c>
      <c r="K160" s="128" t="s">
        <v>967</v>
      </c>
      <c r="L160" s="85"/>
      <c r="M160" s="85"/>
      <c r="N160" s="91"/>
      <c r="O160" s="91"/>
      <c r="P160" s="85"/>
      <c r="Q160" s="85"/>
      <c r="R160" s="85"/>
    </row>
    <row r="161">
      <c r="A161" s="89" t="s">
        <v>60</v>
      </c>
      <c r="B161" s="128" t="s">
        <v>6796</v>
      </c>
      <c r="C161" s="128" t="s">
        <v>6797</v>
      </c>
      <c r="D161" s="128" t="s">
        <v>6798</v>
      </c>
      <c r="E161" s="128" t="s">
        <v>6799</v>
      </c>
      <c r="F161" s="128" t="s">
        <v>6800</v>
      </c>
      <c r="G161" s="128" t="s">
        <v>6801</v>
      </c>
      <c r="H161" s="128" t="s">
        <v>6802</v>
      </c>
      <c r="I161" s="128" t="s">
        <v>6803</v>
      </c>
      <c r="J161" s="128" t="s">
        <v>6804</v>
      </c>
      <c r="K161" s="128" t="s">
        <v>6805</v>
      </c>
      <c r="L161" s="3" t="s">
        <v>6806</v>
      </c>
      <c r="M161" s="85"/>
      <c r="N161" s="91"/>
      <c r="O161" s="91"/>
      <c r="P161" s="85"/>
      <c r="Q161" s="85"/>
      <c r="R161" s="85"/>
    </row>
    <row r="162">
      <c r="A162" s="34"/>
      <c r="B162" s="98">
        <f t="shared" ref="B162:K162" si="23">LEFT(B161,FIND(" ",B161))*IF(RIGHT(B161,LEN(B161)-FIND(" ", B161))="GH/s",1000000000,1)*IF(RIGHT(B161,LEN(B161)-FIND(" ", B161))="MH/s",1000000,1)*IF(RIGHT(B161,LEN(B161)-FIND(" ", B161))="kH/s",1000,1)</f>
        <v>746900</v>
      </c>
      <c r="C162" s="98">
        <f t="shared" si="23"/>
        <v>742000</v>
      </c>
      <c r="D162" s="98">
        <f t="shared" si="23"/>
        <v>747800</v>
      </c>
      <c r="E162" s="98">
        <f t="shared" si="23"/>
        <v>747600</v>
      </c>
      <c r="F162" s="98">
        <f t="shared" si="23"/>
        <v>748600</v>
      </c>
      <c r="G162" s="98">
        <f t="shared" si="23"/>
        <v>743300</v>
      </c>
      <c r="H162" s="98">
        <f t="shared" si="23"/>
        <v>749300</v>
      </c>
      <c r="I162" s="98">
        <f t="shared" si="23"/>
        <v>742500</v>
      </c>
      <c r="J162" s="98">
        <f t="shared" si="23"/>
        <v>746700</v>
      </c>
      <c r="K162" s="124">
        <f t="shared" si="23"/>
        <v>741700</v>
      </c>
      <c r="L162" s="2">
        <f>AVERAGE(B162:K162)</f>
        <v>745640</v>
      </c>
      <c r="M162" s="2">
        <f>AVERAGE(C162:K162)</f>
        <v>745500</v>
      </c>
      <c r="N162" s="91">
        <f>STDEV(B162:K162)/L162</f>
        <v>0.003935098101</v>
      </c>
      <c r="O162" s="91">
        <f>STDEV(C162:K162)/M162</f>
        <v>0.004126792773</v>
      </c>
      <c r="P162" s="85"/>
      <c r="Q162" s="85"/>
      <c r="R162" s="85"/>
    </row>
    <row r="163">
      <c r="A163" s="92" t="s">
        <v>1039</v>
      </c>
      <c r="B163" s="93"/>
      <c r="C163" s="93"/>
      <c r="D163" s="93"/>
      <c r="E163" s="93"/>
      <c r="F163" s="93"/>
      <c r="G163" s="93"/>
      <c r="H163" s="93"/>
      <c r="I163" s="93"/>
      <c r="J163" s="93"/>
      <c r="K163" s="125"/>
      <c r="L163" s="85"/>
      <c r="M163" s="85"/>
      <c r="N163" s="91"/>
      <c r="O163" s="91"/>
      <c r="P163" s="85"/>
      <c r="Q163" s="85"/>
      <c r="R163" s="85"/>
    </row>
    <row r="164">
      <c r="A164" s="86" t="s">
        <v>16</v>
      </c>
      <c r="B164" s="128" t="s">
        <v>6807</v>
      </c>
      <c r="C164" s="128" t="s">
        <v>6808</v>
      </c>
      <c r="D164" s="128" t="s">
        <v>6809</v>
      </c>
      <c r="E164" s="128" t="s">
        <v>6810</v>
      </c>
      <c r="F164" s="128" t="s">
        <v>6811</v>
      </c>
      <c r="G164" s="128" t="s">
        <v>6812</v>
      </c>
      <c r="H164" s="128" t="s">
        <v>6813</v>
      </c>
      <c r="I164" s="128" t="s">
        <v>6807</v>
      </c>
      <c r="J164" s="128" t="s">
        <v>6814</v>
      </c>
      <c r="K164" s="128" t="s">
        <v>6815</v>
      </c>
      <c r="L164" s="85"/>
      <c r="M164" s="85"/>
      <c r="N164" s="91"/>
      <c r="O164" s="91"/>
      <c r="P164" s="85"/>
      <c r="Q164" s="85"/>
      <c r="R164" s="85"/>
    </row>
    <row r="165">
      <c r="A165" s="86" t="s">
        <v>27</v>
      </c>
      <c r="B165" s="128" t="s">
        <v>6816</v>
      </c>
      <c r="C165" s="128" t="s">
        <v>6817</v>
      </c>
      <c r="D165" s="128" t="s">
        <v>6818</v>
      </c>
      <c r="E165" s="128" t="s">
        <v>6817</v>
      </c>
      <c r="F165" s="128" t="s">
        <v>6819</v>
      </c>
      <c r="G165" s="128" t="s">
        <v>6820</v>
      </c>
      <c r="H165" s="128" t="s">
        <v>6821</v>
      </c>
      <c r="I165" s="128" t="s">
        <v>6822</v>
      </c>
      <c r="J165" s="128" t="s">
        <v>6819</v>
      </c>
      <c r="K165" s="128" t="s">
        <v>6823</v>
      </c>
      <c r="L165" s="85"/>
      <c r="M165" s="85"/>
      <c r="N165" s="91"/>
      <c r="O165" s="91"/>
      <c r="P165" s="85"/>
      <c r="Q165" s="85"/>
      <c r="R165" s="85"/>
    </row>
    <row r="166">
      <c r="A166" s="86" t="s">
        <v>38</v>
      </c>
      <c r="B166" s="128" t="s">
        <v>6824</v>
      </c>
      <c r="C166" s="128" t="s">
        <v>6825</v>
      </c>
      <c r="D166" s="128" t="s">
        <v>6826</v>
      </c>
      <c r="E166" s="128" t="s">
        <v>6827</v>
      </c>
      <c r="F166" s="128" t="s">
        <v>6828</v>
      </c>
      <c r="G166" s="128" t="s">
        <v>6829</v>
      </c>
      <c r="H166" s="128" t="s">
        <v>6830</v>
      </c>
      <c r="I166" s="128" t="s">
        <v>6831</v>
      </c>
      <c r="J166" s="128" t="s">
        <v>6832</v>
      </c>
      <c r="K166" s="128" t="s">
        <v>6833</v>
      </c>
      <c r="L166" s="85"/>
      <c r="M166" s="85"/>
      <c r="N166" s="91"/>
      <c r="O166" s="91"/>
      <c r="P166" s="85"/>
      <c r="Q166" s="85"/>
      <c r="R166" s="85"/>
    </row>
    <row r="167">
      <c r="A167" s="86" t="s">
        <v>49</v>
      </c>
      <c r="B167" s="128" t="s">
        <v>6834</v>
      </c>
      <c r="C167" s="128" t="s">
        <v>6835</v>
      </c>
      <c r="D167" s="128" t="s">
        <v>6836</v>
      </c>
      <c r="E167" s="128" t="s">
        <v>6837</v>
      </c>
      <c r="F167" s="128" t="s">
        <v>6838</v>
      </c>
      <c r="G167" s="128" t="s">
        <v>6839</v>
      </c>
      <c r="H167" s="128" t="s">
        <v>6840</v>
      </c>
      <c r="I167" s="128" t="s">
        <v>6841</v>
      </c>
      <c r="J167" s="128" t="s">
        <v>6842</v>
      </c>
      <c r="K167" s="128" t="s">
        <v>6840</v>
      </c>
      <c r="L167" s="85"/>
      <c r="M167" s="85"/>
      <c r="N167" s="91"/>
      <c r="O167" s="91"/>
      <c r="P167" s="85"/>
      <c r="Q167" s="85"/>
      <c r="R167" s="85"/>
    </row>
    <row r="168">
      <c r="A168" s="89" t="s">
        <v>60</v>
      </c>
      <c r="B168" s="128" t="s">
        <v>6843</v>
      </c>
      <c r="C168" s="128" t="s">
        <v>6844</v>
      </c>
      <c r="D168" s="128" t="s">
        <v>6845</v>
      </c>
      <c r="E168" s="128" t="s">
        <v>6846</v>
      </c>
      <c r="F168" s="128" t="s">
        <v>6847</v>
      </c>
      <c r="G168" s="128" t="s">
        <v>6848</v>
      </c>
      <c r="H168" s="128" t="s">
        <v>6849</v>
      </c>
      <c r="I168" s="128" t="s">
        <v>6850</v>
      </c>
      <c r="J168" s="128" t="s">
        <v>6851</v>
      </c>
      <c r="K168" s="128" t="s">
        <v>6852</v>
      </c>
      <c r="L168" s="3" t="s">
        <v>6853</v>
      </c>
      <c r="M168" s="85"/>
      <c r="N168" s="91"/>
      <c r="O168" s="91"/>
      <c r="P168" s="85"/>
      <c r="Q168" s="85"/>
      <c r="R168" s="85"/>
    </row>
    <row r="169">
      <c r="A169" s="34"/>
      <c r="B169" s="98">
        <f t="shared" ref="B169:K169" si="24">LEFT(B168,FIND(" ",B168))*IF(RIGHT(B168,LEN(B168)-FIND(" ", B168))="GH/s",1000000000,1)*IF(RIGHT(B168,LEN(B168)-FIND(" ", B168))="MH/s",1000000,1)*IF(RIGHT(B168,LEN(B168)-FIND(" ", B168))="kH/s",1000,1)</f>
        <v>12033500</v>
      </c>
      <c r="C169" s="98">
        <f t="shared" si="24"/>
        <v>12028000</v>
      </c>
      <c r="D169" s="98">
        <f t="shared" si="24"/>
        <v>12066800</v>
      </c>
      <c r="E169" s="98">
        <f t="shared" si="24"/>
        <v>12044500</v>
      </c>
      <c r="F169" s="98">
        <f t="shared" si="24"/>
        <v>12044200</v>
      </c>
      <c r="G169" s="98">
        <f t="shared" si="24"/>
        <v>12048100</v>
      </c>
      <c r="H169" s="98">
        <f t="shared" si="24"/>
        <v>12046600</v>
      </c>
      <c r="I169" s="98">
        <f t="shared" si="24"/>
        <v>12044100</v>
      </c>
      <c r="J169" s="98">
        <f t="shared" si="24"/>
        <v>12043400</v>
      </c>
      <c r="K169" s="124">
        <f t="shared" si="24"/>
        <v>12030100</v>
      </c>
      <c r="L169" s="2">
        <f>AVERAGE(B169:K169)</f>
        <v>12042930</v>
      </c>
      <c r="M169" s="2">
        <f>AVERAGE(C169:K169)</f>
        <v>12043977.78</v>
      </c>
      <c r="N169" s="91">
        <f>STDEV(B169:K169)/L169</f>
        <v>0.0009146901639</v>
      </c>
      <c r="O169" s="91">
        <f>STDEV(C169:K169)/M169</f>
        <v>0.0009251665769</v>
      </c>
      <c r="P169" s="85"/>
      <c r="Q169" s="85"/>
      <c r="R169" s="85"/>
    </row>
    <row r="170">
      <c r="A170" s="92" t="s">
        <v>1088</v>
      </c>
      <c r="B170" s="99"/>
      <c r="C170" s="93"/>
      <c r="D170" s="93"/>
      <c r="E170" s="93"/>
      <c r="F170" s="93"/>
      <c r="G170" s="93"/>
      <c r="H170" s="93"/>
      <c r="I170" s="93"/>
      <c r="J170" s="93"/>
      <c r="K170" s="125"/>
      <c r="L170" s="85"/>
      <c r="M170" s="85"/>
      <c r="N170" s="91"/>
      <c r="O170" s="91"/>
      <c r="P170" s="85"/>
      <c r="Q170" s="85"/>
      <c r="R170" s="85"/>
    </row>
    <row r="171">
      <c r="A171" s="86" t="s">
        <v>16</v>
      </c>
      <c r="B171" s="128" t="s">
        <v>6854</v>
      </c>
      <c r="C171" s="128" t="s">
        <v>6855</v>
      </c>
      <c r="D171" s="128" t="s">
        <v>6856</v>
      </c>
      <c r="E171" s="128" t="s">
        <v>6857</v>
      </c>
      <c r="F171" s="128" t="s">
        <v>6858</v>
      </c>
      <c r="G171" s="128" t="s">
        <v>6858</v>
      </c>
      <c r="H171" s="128" t="s">
        <v>6859</v>
      </c>
      <c r="I171" s="128" t="s">
        <v>3960</v>
      </c>
      <c r="J171" s="128" t="s">
        <v>5869</v>
      </c>
      <c r="K171" s="128" t="s">
        <v>3960</v>
      </c>
      <c r="L171" s="85"/>
      <c r="M171" s="85"/>
      <c r="N171" s="91"/>
      <c r="O171" s="91"/>
      <c r="P171" s="85"/>
      <c r="Q171" s="85"/>
      <c r="R171" s="85"/>
    </row>
    <row r="172">
      <c r="A172" s="86" t="s">
        <v>27</v>
      </c>
      <c r="B172" s="128" t="s">
        <v>6855</v>
      </c>
      <c r="C172" s="128" t="s">
        <v>6860</v>
      </c>
      <c r="D172" s="128" t="s">
        <v>5868</v>
      </c>
      <c r="E172" s="128" t="s">
        <v>6861</v>
      </c>
      <c r="F172" s="128" t="s">
        <v>6855</v>
      </c>
      <c r="G172" s="128" t="s">
        <v>6862</v>
      </c>
      <c r="H172" s="128" t="s">
        <v>6863</v>
      </c>
      <c r="I172" s="128" t="s">
        <v>6864</v>
      </c>
      <c r="J172" s="128" t="s">
        <v>6855</v>
      </c>
      <c r="K172" s="128" t="s">
        <v>6865</v>
      </c>
      <c r="L172" s="85"/>
      <c r="M172" s="85"/>
      <c r="N172" s="91"/>
      <c r="O172" s="91"/>
      <c r="P172" s="85"/>
      <c r="Q172" s="85"/>
      <c r="R172" s="85"/>
    </row>
    <row r="173">
      <c r="A173" s="86" t="s">
        <v>38</v>
      </c>
      <c r="B173" s="128" t="s">
        <v>6866</v>
      </c>
      <c r="C173" s="128" t="s">
        <v>6867</v>
      </c>
      <c r="D173" s="128" t="s">
        <v>6868</v>
      </c>
      <c r="E173" s="128" t="s">
        <v>6869</v>
      </c>
      <c r="F173" s="128" t="s">
        <v>6870</v>
      </c>
      <c r="G173" s="128" t="s">
        <v>6871</v>
      </c>
      <c r="H173" s="128" t="s">
        <v>6872</v>
      </c>
      <c r="I173" s="128" t="s">
        <v>6857</v>
      </c>
      <c r="J173" s="128" t="s">
        <v>6873</v>
      </c>
      <c r="K173" s="128" t="s">
        <v>6862</v>
      </c>
      <c r="L173" s="85"/>
      <c r="M173" s="85"/>
      <c r="N173" s="91"/>
      <c r="O173" s="91"/>
      <c r="P173" s="85"/>
      <c r="Q173" s="85"/>
      <c r="R173" s="85"/>
    </row>
    <row r="174">
      <c r="A174" s="86" t="s">
        <v>49</v>
      </c>
      <c r="B174" s="128" t="s">
        <v>6874</v>
      </c>
      <c r="C174" s="128" t="s">
        <v>6875</v>
      </c>
      <c r="D174" s="128" t="s">
        <v>6876</v>
      </c>
      <c r="E174" s="128" t="s">
        <v>6877</v>
      </c>
      <c r="F174" s="128" t="s">
        <v>6878</v>
      </c>
      <c r="G174" s="128" t="s">
        <v>6879</v>
      </c>
      <c r="H174" s="128" t="s">
        <v>6880</v>
      </c>
      <c r="I174" s="128" t="s">
        <v>6881</v>
      </c>
      <c r="J174" s="128" t="s">
        <v>6882</v>
      </c>
      <c r="K174" s="128" t="s">
        <v>6883</v>
      </c>
      <c r="L174" s="85"/>
      <c r="M174" s="85"/>
      <c r="N174" s="91"/>
      <c r="O174" s="91"/>
      <c r="P174" s="85"/>
      <c r="Q174" s="85"/>
      <c r="R174" s="85"/>
    </row>
    <row r="175">
      <c r="A175" s="89" t="s">
        <v>60</v>
      </c>
      <c r="B175" s="128" t="s">
        <v>6884</v>
      </c>
      <c r="C175" s="128" t="s">
        <v>6885</v>
      </c>
      <c r="D175" s="128" t="s">
        <v>6884</v>
      </c>
      <c r="E175" s="128" t="s">
        <v>6886</v>
      </c>
      <c r="F175" s="128" t="s">
        <v>6887</v>
      </c>
      <c r="G175" s="128" t="s">
        <v>6888</v>
      </c>
      <c r="H175" s="128" t="s">
        <v>6889</v>
      </c>
      <c r="I175" s="128" t="s">
        <v>6890</v>
      </c>
      <c r="J175" s="128" t="s">
        <v>6891</v>
      </c>
      <c r="K175" s="128" t="s">
        <v>6892</v>
      </c>
      <c r="L175" s="3" t="s">
        <v>6893</v>
      </c>
      <c r="M175" s="85"/>
      <c r="N175" s="91"/>
      <c r="O175" s="91"/>
      <c r="P175" s="85"/>
      <c r="Q175" s="85"/>
      <c r="R175" s="85"/>
    </row>
    <row r="176">
      <c r="A176" s="34"/>
      <c r="B176" s="98">
        <f t="shared" ref="B176:K176" si="25">LEFT(B175,FIND(" ",B175))*IF(RIGHT(B175,LEN(B175)-FIND(" ", B175))="GH/s",1000000000,1)*IF(RIGHT(B175,LEN(B175)-FIND(" ", B175))="MH/s",1000000,1)*IF(RIGHT(B175,LEN(B175)-FIND(" ", B175))="kH/s",1000,1)</f>
        <v>24070</v>
      </c>
      <c r="C176" s="98">
        <f t="shared" si="25"/>
        <v>24079</v>
      </c>
      <c r="D176" s="98">
        <f t="shared" si="25"/>
        <v>24070</v>
      </c>
      <c r="E176" s="98">
        <f t="shared" si="25"/>
        <v>24120</v>
      </c>
      <c r="F176" s="98">
        <f t="shared" si="25"/>
        <v>24095</v>
      </c>
      <c r="G176" s="98">
        <f t="shared" si="25"/>
        <v>24144</v>
      </c>
      <c r="H176" s="98">
        <f t="shared" si="25"/>
        <v>24059</v>
      </c>
      <c r="I176" s="98">
        <f t="shared" si="25"/>
        <v>24100</v>
      </c>
      <c r="J176" s="98">
        <f t="shared" si="25"/>
        <v>24019</v>
      </c>
      <c r="K176" s="124">
        <f t="shared" si="25"/>
        <v>24106</v>
      </c>
      <c r="L176" s="2">
        <f>AVERAGE(B176:K176)</f>
        <v>24086.2</v>
      </c>
      <c r="M176" s="2">
        <f>AVERAGE(C176:K176)</f>
        <v>24088</v>
      </c>
      <c r="N176" s="91">
        <f>STDEV(B176:K176)/L176</f>
        <v>0.001449855073</v>
      </c>
      <c r="O176" s="91">
        <f>STDEV(C176:K176)/M176</f>
        <v>0.001517124437</v>
      </c>
      <c r="P176" s="85"/>
      <c r="Q176" s="85"/>
      <c r="R176" s="85"/>
    </row>
    <row r="177">
      <c r="A177" s="37" t="s">
        <v>1124</v>
      </c>
      <c r="B177" s="100"/>
      <c r="C177" s="101"/>
      <c r="D177" s="101"/>
      <c r="E177" s="101"/>
      <c r="F177" s="101"/>
      <c r="G177" s="101"/>
      <c r="H177" s="101"/>
      <c r="I177" s="101"/>
      <c r="J177" s="101"/>
      <c r="K177" s="102"/>
      <c r="L177" s="85"/>
      <c r="M177" s="85"/>
      <c r="N177" s="91"/>
      <c r="O177" s="91"/>
      <c r="P177" s="85"/>
      <c r="Q177" s="85"/>
      <c r="R177" s="85"/>
    </row>
    <row r="178">
      <c r="N178" s="91"/>
      <c r="O178" s="91"/>
    </row>
    <row r="179">
      <c r="N179" s="91"/>
      <c r="O179" s="91"/>
    </row>
    <row r="180">
      <c r="A180" s="3" t="s">
        <v>4911</v>
      </c>
      <c r="N180" s="91"/>
      <c r="O180" s="91"/>
    </row>
    <row r="181">
      <c r="A181" s="112" t="s">
        <v>3983</v>
      </c>
      <c r="B181" s="113" t="s">
        <v>11</v>
      </c>
      <c r="C181" s="113" t="s">
        <v>3984</v>
      </c>
      <c r="N181" s="91"/>
      <c r="O181" s="91"/>
    </row>
    <row r="182">
      <c r="A182" s="114" t="str">
        <f>A2</f>
        <v>MD5</v>
      </c>
      <c r="B182" s="115" t="str">
        <f>L7</f>
        <v>117.15 GH/s</v>
      </c>
      <c r="C182" s="116">
        <f>N8</f>
        <v>0.003174834771</v>
      </c>
      <c r="N182" s="91"/>
      <c r="O182" s="91"/>
    </row>
    <row r="183">
      <c r="A183" s="117" t="str">
        <f>A9</f>
        <v>SHA1</v>
      </c>
      <c r="B183" s="118" t="str">
        <f>L14</f>
        <v>44737.81 MH/s</v>
      </c>
      <c r="C183" s="119">
        <f>N15</f>
        <v>0.002443182226</v>
      </c>
      <c r="N183" s="91"/>
      <c r="O183" s="91"/>
    </row>
    <row r="184">
      <c r="A184" s="114" t="str">
        <f>A16</f>
        <v>SHA2-256</v>
      </c>
      <c r="B184" s="115" t="str">
        <f>L21</f>
        <v>16252.8 MH/s</v>
      </c>
      <c r="C184" s="116">
        <f>N22</f>
        <v>0.002274641534</v>
      </c>
      <c r="N184" s="91"/>
      <c r="O184" s="91"/>
    </row>
    <row r="185">
      <c r="A185" s="117" t="str">
        <f>A23</f>
        <v>SHA2-512</v>
      </c>
      <c r="B185" s="118" t="str">
        <f>L28</f>
        <v>5535.36 MH/s</v>
      </c>
      <c r="C185" s="119">
        <f>N29</f>
        <v>0.002024183142</v>
      </c>
      <c r="N185" s="91"/>
      <c r="O185" s="91"/>
    </row>
    <row r="186">
      <c r="A186" s="114" t="str">
        <f>A30</f>
        <v>WPA-EAPOL-PBKDF2</v>
      </c>
      <c r="B186" s="115" t="str">
        <f>L35</f>
        <v>2138.8 kH/s</v>
      </c>
      <c r="C186" s="116">
        <f>N36</f>
        <v>0.001999631035</v>
      </c>
      <c r="N186" s="91"/>
      <c r="O186" s="91"/>
    </row>
    <row r="187">
      <c r="A187" s="117" t="str">
        <f>A37</f>
        <v>NTLM</v>
      </c>
      <c r="B187" s="118" t="str">
        <f>L42</f>
        <v>198.79 GH/s</v>
      </c>
      <c r="C187" s="119">
        <f>N43</f>
        <v>0.00158101173</v>
      </c>
      <c r="N187" s="91"/>
      <c r="O187" s="91"/>
    </row>
    <row r="188">
      <c r="A188" s="114" t="str">
        <f>A44</f>
        <v>LM</v>
      </c>
      <c r="B188" s="115" t="str">
        <f>L49</f>
        <v>115.88 GH/s</v>
      </c>
      <c r="C188" s="116">
        <f>N50</f>
        <v>0.0008912629953</v>
      </c>
      <c r="N188" s="91"/>
      <c r="O188" s="91"/>
    </row>
    <row r="189">
      <c r="A189" s="117" t="str">
        <f>A51</f>
        <v>NetNTLMv1 / NetNTLMv1+ESS</v>
      </c>
      <c r="B189" s="118" t="str">
        <f>L56</f>
        <v>119.83 GH/s</v>
      </c>
      <c r="C189" s="119">
        <f>N57</f>
        <v>0.0008840439835</v>
      </c>
      <c r="N189" s="91"/>
      <c r="O189" s="91"/>
    </row>
    <row r="190">
      <c r="A190" s="114" t="str">
        <f>A58</f>
        <v>NetNTLMv2</v>
      </c>
      <c r="B190" s="115" t="str">
        <f>L63</f>
        <v>9102.44 MH/s</v>
      </c>
      <c r="C190" s="116">
        <f>N64</f>
        <v>0.0009807821354</v>
      </c>
      <c r="N190" s="91"/>
      <c r="O190" s="91"/>
    </row>
    <row r="191">
      <c r="A191" s="117" t="str">
        <f>A65</f>
        <v>descrypt, DES (Unix), Traditional DES</v>
      </c>
      <c r="B191" s="118" t="str">
        <f>L70</f>
        <v>5019.16 MH/s</v>
      </c>
      <c r="C191" s="119">
        <f>N71</f>
        <v>0.0005512770617</v>
      </c>
      <c r="N191" s="91"/>
      <c r="O191" s="91"/>
    </row>
    <row r="192">
      <c r="A192" s="114" t="str">
        <f>A72</f>
        <v>md5crypt, MD5 (Unix) Cisco-IOS $1$ (MD5)</v>
      </c>
      <c r="B192" s="115" t="str">
        <f>L77</f>
        <v>45732.6 kH/s</v>
      </c>
      <c r="C192" s="116">
        <f>N78</f>
        <v>0.01014803336</v>
      </c>
      <c r="N192" s="91"/>
      <c r="O192" s="91"/>
    </row>
    <row r="193">
      <c r="A193" s="117" t="str">
        <f>A79</f>
        <v>bcrypt $2*$, Blowfish (Unix)</v>
      </c>
      <c r="B193" s="118" t="str">
        <f>L84</f>
        <v>86727.7 H/s</v>
      </c>
      <c r="C193" s="119">
        <f>N85</f>
        <v>0.001766180446</v>
      </c>
      <c r="N193" s="91"/>
      <c r="O193" s="91"/>
    </row>
    <row r="194">
      <c r="A194" s="114" t="str">
        <f>A86</f>
        <v>sha512crypt, $6$, SHA512 (Unix)</v>
      </c>
      <c r="B194" s="115" t="str">
        <f>L91</f>
        <v>799.8 kH/s</v>
      </c>
      <c r="C194" s="116">
        <f>N92</f>
        <v>0.000332364816</v>
      </c>
      <c r="N194" s="91"/>
      <c r="O194" s="91"/>
    </row>
    <row r="195">
      <c r="A195" s="117" t="str">
        <f>A93</f>
        <v>Kerberos 5 AS-REQ Pre-Auth etype 23</v>
      </c>
      <c r="B195" s="118" t="str">
        <f>L98</f>
        <v>1725.76 MH/s</v>
      </c>
      <c r="C195" s="119">
        <f>N99</f>
        <v>0.001249737229</v>
      </c>
      <c r="N195" s="91"/>
      <c r="O195" s="91"/>
    </row>
    <row r="196">
      <c r="A196" s="114" t="str">
        <f>A100</f>
        <v>Kerberos 5  TGS-REP etype 23</v>
      </c>
      <c r="B196" s="115" t="str">
        <f>L105</f>
        <v>1720.14 MH/s</v>
      </c>
      <c r="C196" s="116">
        <f>N106</f>
        <v>0.001490792184</v>
      </c>
      <c r="N196" s="91"/>
      <c r="O196" s="91"/>
    </row>
    <row r="197">
      <c r="A197" s="117" t="str">
        <f>A107</f>
        <v>DPAPI masterkey file v1</v>
      </c>
      <c r="B197" s="118" t="str">
        <f>L112</f>
        <v>387.11 kH/s</v>
      </c>
      <c r="C197" s="119">
        <f>N113</f>
        <v>0.001358491118</v>
      </c>
      <c r="N197" s="91"/>
      <c r="O197" s="91"/>
    </row>
    <row r="198">
      <c r="A198" s="114" t="str">
        <f>A114</f>
        <v>DPAPI masterkey file v2</v>
      </c>
      <c r="B198" s="115" t="str">
        <f>L119</f>
        <v>226.85 kH/s</v>
      </c>
      <c r="C198" s="116">
        <f>N120</f>
        <v>0.0011238747</v>
      </c>
      <c r="N198" s="91"/>
      <c r="O198" s="91"/>
    </row>
    <row r="199">
      <c r="A199" s="117" t="str">
        <f>A121</f>
        <v>macOS v10.8+</v>
      </c>
      <c r="B199" s="118" t="str">
        <f>L126</f>
        <v>68924.3 H/s</v>
      </c>
      <c r="C199" s="119">
        <f>N127</f>
        <v>0.001041778041</v>
      </c>
      <c r="N199" s="91"/>
      <c r="O199" s="91"/>
    </row>
    <row r="200">
      <c r="A200" s="114" t="str">
        <f>A128</f>
        <v>7-Zip</v>
      </c>
      <c r="B200" s="115" t="str">
        <f>L133</f>
        <v>46641 H/s</v>
      </c>
      <c r="C200" s="116">
        <f>N134</f>
        <v>0.014060669</v>
      </c>
      <c r="N200" s="91"/>
      <c r="O200" s="91"/>
    </row>
    <row r="201">
      <c r="A201" s="117" t="str">
        <f>A135</f>
        <v>RAR3-hp</v>
      </c>
      <c r="B201" s="118" t="str">
        <f>L140</f>
        <v>194.78 kH/s</v>
      </c>
      <c r="C201" s="119">
        <f>N141</f>
        <v>0.009196083381</v>
      </c>
      <c r="N201" s="91"/>
      <c r="O201" s="91"/>
    </row>
    <row r="202">
      <c r="A202" s="114" t="str">
        <f>A142</f>
        <v>RAR5</v>
      </c>
      <c r="B202" s="115" t="str">
        <f>L147</f>
        <v>198.75 kH/s</v>
      </c>
      <c r="C202" s="116">
        <f>N148</f>
        <v>0.0007213689951</v>
      </c>
      <c r="N202" s="91"/>
      <c r="O202" s="91"/>
    </row>
    <row r="203">
      <c r="A203" s="117" t="str">
        <f>A149</f>
        <v>TrueCrypt P8KDF2-HMAC-RIPEMD160 + XTS 512 Bit</v>
      </c>
      <c r="B203" s="118" t="str">
        <f>L154</f>
        <v>1364.33 kH/s</v>
      </c>
      <c r="C203" s="119">
        <f>N155</f>
        <v>0.0002186631371</v>
      </c>
      <c r="N203" s="91"/>
      <c r="O203" s="91"/>
    </row>
    <row r="204">
      <c r="A204" s="114" t="str">
        <f>A156</f>
        <v>KeePass 1 (AES/Twofish) and KeePass 2 (AES)</v>
      </c>
      <c r="B204" s="115" t="str">
        <f>L161</f>
        <v>745.64 kH/s</v>
      </c>
      <c r="C204" s="116">
        <f>N162</f>
        <v>0.003935098101</v>
      </c>
      <c r="N204" s="91"/>
      <c r="O204" s="91"/>
    </row>
    <row r="205">
      <c r="A205" s="117" t="str">
        <f>A163</f>
        <v>LastPass + LastPass sniffed</v>
      </c>
      <c r="B205" s="118" t="str">
        <f>L168</f>
        <v>11142.19 kH/s</v>
      </c>
      <c r="C205" s="119">
        <f>N169</f>
        <v>0.0009146901639</v>
      </c>
      <c r="N205" s="91"/>
      <c r="O205" s="91"/>
    </row>
    <row r="206">
      <c r="A206" s="120" t="str">
        <f>A170</f>
        <v>Bitcoin/Litecoin wallet.dat</v>
      </c>
      <c r="B206" s="121" t="str">
        <f>L175</f>
        <v>24086.2 H/s</v>
      </c>
      <c r="C206" s="122">
        <f>N176</f>
        <v>0.001449855073</v>
      </c>
      <c r="N206" s="91"/>
      <c r="O206" s="91"/>
    </row>
    <row r="207">
      <c r="N207" s="91"/>
      <c r="O207" s="91"/>
    </row>
    <row r="208">
      <c r="N208" s="91"/>
      <c r="O208" s="91"/>
    </row>
    <row r="209">
      <c r="N209" s="91"/>
      <c r="O209" s="91"/>
    </row>
    <row r="210">
      <c r="N210" s="91"/>
      <c r="O210" s="91"/>
    </row>
    <row r="211">
      <c r="N211" s="91"/>
      <c r="O211" s="91"/>
    </row>
    <row r="212">
      <c r="N212" s="91"/>
      <c r="O212" s="91"/>
    </row>
    <row r="213">
      <c r="N213" s="91"/>
      <c r="O213" s="91"/>
    </row>
    <row r="214">
      <c r="N214" s="91"/>
      <c r="O214" s="91"/>
    </row>
    <row r="215">
      <c r="N215" s="91"/>
      <c r="O215" s="91"/>
    </row>
    <row r="216">
      <c r="N216" s="91"/>
      <c r="O216" s="91"/>
    </row>
    <row r="217">
      <c r="N217" s="91"/>
      <c r="O217" s="91"/>
    </row>
    <row r="218">
      <c r="N218" s="91"/>
      <c r="O218" s="91"/>
    </row>
    <row r="219">
      <c r="N219" s="91"/>
      <c r="O219" s="91"/>
    </row>
    <row r="220">
      <c r="N220" s="91"/>
      <c r="O220" s="91"/>
    </row>
    <row r="221">
      <c r="N221" s="91"/>
      <c r="O221" s="91"/>
    </row>
    <row r="222">
      <c r="N222" s="91"/>
      <c r="O222" s="91"/>
    </row>
    <row r="223">
      <c r="N223" s="91"/>
      <c r="O223" s="91"/>
    </row>
    <row r="224">
      <c r="N224" s="91"/>
      <c r="O224" s="91"/>
    </row>
    <row r="225">
      <c r="N225" s="91"/>
      <c r="O225" s="91"/>
    </row>
    <row r="226">
      <c r="N226" s="91"/>
      <c r="O226" s="91"/>
    </row>
    <row r="227">
      <c r="N227" s="91"/>
      <c r="O227" s="91"/>
    </row>
    <row r="228">
      <c r="N228" s="91"/>
      <c r="O228" s="91"/>
    </row>
    <row r="229">
      <c r="N229" s="91"/>
      <c r="O229" s="91"/>
    </row>
    <row r="230">
      <c r="N230" s="91"/>
      <c r="O230" s="91"/>
    </row>
    <row r="231">
      <c r="N231" s="91"/>
      <c r="O231" s="91"/>
    </row>
    <row r="232">
      <c r="N232" s="91"/>
      <c r="O232" s="91"/>
    </row>
    <row r="233">
      <c r="N233" s="91"/>
      <c r="O233" s="91"/>
    </row>
    <row r="234">
      <c r="N234" s="91"/>
      <c r="O234" s="91"/>
    </row>
    <row r="235">
      <c r="N235" s="91"/>
      <c r="O235" s="91"/>
    </row>
    <row r="236">
      <c r="N236" s="91"/>
      <c r="O236" s="91"/>
    </row>
    <row r="237">
      <c r="N237" s="91"/>
      <c r="O237" s="91"/>
    </row>
    <row r="238">
      <c r="N238" s="91"/>
      <c r="O238" s="91"/>
    </row>
    <row r="239">
      <c r="N239" s="91"/>
      <c r="O239" s="91"/>
    </row>
    <row r="240">
      <c r="N240" s="91"/>
      <c r="O240" s="91"/>
    </row>
    <row r="241">
      <c r="N241" s="91"/>
      <c r="O241" s="91"/>
    </row>
    <row r="242">
      <c r="N242" s="91"/>
      <c r="O242" s="91"/>
    </row>
    <row r="243">
      <c r="N243" s="91"/>
      <c r="O243" s="91"/>
    </row>
    <row r="244">
      <c r="N244" s="91"/>
      <c r="O244" s="91"/>
    </row>
    <row r="245">
      <c r="N245" s="91"/>
      <c r="O245" s="91"/>
    </row>
    <row r="246">
      <c r="N246" s="91"/>
      <c r="O246" s="91"/>
    </row>
    <row r="247">
      <c r="N247" s="91"/>
      <c r="O247" s="91"/>
    </row>
    <row r="248">
      <c r="N248" s="91"/>
      <c r="O248" s="91"/>
    </row>
    <row r="249">
      <c r="N249" s="91"/>
      <c r="O249" s="91"/>
    </row>
    <row r="250">
      <c r="N250" s="91"/>
      <c r="O250" s="91"/>
    </row>
    <row r="251">
      <c r="N251" s="91"/>
      <c r="O251" s="91"/>
    </row>
    <row r="252">
      <c r="N252" s="91"/>
      <c r="O252" s="91"/>
    </row>
    <row r="253">
      <c r="N253" s="91"/>
      <c r="O253" s="91"/>
    </row>
    <row r="254">
      <c r="N254" s="91"/>
      <c r="O254" s="91"/>
    </row>
    <row r="255">
      <c r="N255" s="91"/>
      <c r="O255" s="91"/>
    </row>
    <row r="256">
      <c r="N256" s="91"/>
      <c r="O256" s="91"/>
    </row>
    <row r="257">
      <c r="N257" s="91"/>
      <c r="O257" s="91"/>
    </row>
    <row r="258">
      <c r="N258" s="91"/>
      <c r="O258" s="91"/>
    </row>
    <row r="259">
      <c r="N259" s="91"/>
      <c r="O259" s="91"/>
    </row>
    <row r="260">
      <c r="N260" s="91"/>
      <c r="O260" s="91"/>
    </row>
    <row r="261">
      <c r="N261" s="91"/>
      <c r="O261" s="91"/>
    </row>
    <row r="262">
      <c r="N262" s="91"/>
      <c r="O262" s="91"/>
    </row>
    <row r="263">
      <c r="N263" s="91"/>
      <c r="O263" s="91"/>
    </row>
    <row r="264">
      <c r="N264" s="91"/>
      <c r="O264" s="91"/>
    </row>
    <row r="265">
      <c r="N265" s="91"/>
      <c r="O265" s="91"/>
    </row>
    <row r="266">
      <c r="N266" s="91"/>
      <c r="O266" s="91"/>
    </row>
    <row r="267">
      <c r="N267" s="91"/>
      <c r="O267" s="91"/>
    </row>
    <row r="268">
      <c r="N268" s="91"/>
      <c r="O268" s="91"/>
    </row>
    <row r="269">
      <c r="N269" s="91"/>
      <c r="O269" s="91"/>
    </row>
    <row r="270">
      <c r="N270" s="91"/>
      <c r="O270" s="91"/>
    </row>
    <row r="271">
      <c r="N271" s="91"/>
      <c r="O271" s="91"/>
    </row>
    <row r="272">
      <c r="N272" s="91"/>
      <c r="O272" s="91"/>
    </row>
    <row r="273">
      <c r="N273" s="91"/>
      <c r="O273" s="91"/>
    </row>
    <row r="274">
      <c r="N274" s="91"/>
      <c r="O274" s="91"/>
    </row>
    <row r="275">
      <c r="N275" s="91"/>
      <c r="O275" s="91"/>
    </row>
    <row r="276">
      <c r="N276" s="91"/>
      <c r="O276" s="91"/>
    </row>
    <row r="277">
      <c r="N277" s="91"/>
      <c r="O277" s="91"/>
    </row>
    <row r="278">
      <c r="N278" s="91"/>
      <c r="O278" s="91"/>
    </row>
    <row r="279">
      <c r="N279" s="91"/>
      <c r="O279" s="91"/>
    </row>
    <row r="280">
      <c r="N280" s="91"/>
      <c r="O280" s="91"/>
    </row>
    <row r="281">
      <c r="N281" s="91"/>
      <c r="O281" s="91"/>
    </row>
    <row r="282">
      <c r="N282" s="91"/>
      <c r="O282" s="91"/>
    </row>
    <row r="283">
      <c r="N283" s="91"/>
      <c r="O283" s="91"/>
    </row>
    <row r="284">
      <c r="N284" s="91"/>
      <c r="O284" s="91"/>
    </row>
    <row r="285">
      <c r="N285" s="91"/>
      <c r="O285" s="91"/>
    </row>
    <row r="286">
      <c r="N286" s="91"/>
      <c r="O286" s="91"/>
    </row>
    <row r="287">
      <c r="N287" s="91"/>
      <c r="O287" s="91"/>
    </row>
    <row r="288">
      <c r="N288" s="91"/>
      <c r="O288" s="91"/>
    </row>
    <row r="289">
      <c r="N289" s="91"/>
      <c r="O289" s="91"/>
    </row>
    <row r="290">
      <c r="N290" s="91"/>
      <c r="O290" s="91"/>
    </row>
    <row r="291">
      <c r="N291" s="91"/>
      <c r="O291" s="91"/>
    </row>
    <row r="292">
      <c r="N292" s="91"/>
      <c r="O292" s="91"/>
    </row>
    <row r="293">
      <c r="N293" s="91"/>
      <c r="O293" s="91"/>
    </row>
    <row r="294">
      <c r="N294" s="91"/>
      <c r="O294" s="91"/>
    </row>
    <row r="295">
      <c r="N295" s="91"/>
      <c r="O295" s="91"/>
    </row>
    <row r="296">
      <c r="N296" s="91"/>
      <c r="O296" s="91"/>
    </row>
    <row r="297">
      <c r="N297" s="91"/>
      <c r="O297" s="91"/>
    </row>
    <row r="298">
      <c r="N298" s="91"/>
      <c r="O298" s="91"/>
    </row>
    <row r="299">
      <c r="N299" s="91"/>
      <c r="O299" s="91"/>
    </row>
    <row r="300">
      <c r="N300" s="91"/>
      <c r="O300" s="91"/>
    </row>
    <row r="301">
      <c r="N301" s="91"/>
      <c r="O301" s="91"/>
    </row>
    <row r="302">
      <c r="N302" s="91"/>
      <c r="O302" s="91"/>
    </row>
    <row r="303">
      <c r="N303" s="91"/>
      <c r="O303" s="91"/>
    </row>
    <row r="304">
      <c r="N304" s="91"/>
      <c r="O304" s="91"/>
    </row>
    <row r="305">
      <c r="N305" s="91"/>
      <c r="O305" s="91"/>
    </row>
    <row r="306">
      <c r="N306" s="91"/>
      <c r="O306" s="91"/>
    </row>
    <row r="307">
      <c r="N307" s="91"/>
      <c r="O307" s="91"/>
    </row>
    <row r="308">
      <c r="N308" s="91"/>
      <c r="O308" s="91"/>
    </row>
    <row r="309">
      <c r="N309" s="91"/>
      <c r="O309" s="91"/>
    </row>
    <row r="310">
      <c r="N310" s="91"/>
      <c r="O310" s="91"/>
    </row>
    <row r="311">
      <c r="N311" s="91"/>
      <c r="O311" s="91"/>
    </row>
    <row r="312">
      <c r="N312" s="91"/>
      <c r="O312" s="91"/>
    </row>
    <row r="313">
      <c r="N313" s="91"/>
      <c r="O313" s="91"/>
    </row>
    <row r="314">
      <c r="N314" s="91"/>
      <c r="O314" s="91"/>
    </row>
    <row r="315">
      <c r="N315" s="91"/>
      <c r="O315" s="91"/>
    </row>
    <row r="316">
      <c r="N316" s="91"/>
      <c r="O316" s="91"/>
    </row>
    <row r="317">
      <c r="N317" s="91"/>
      <c r="O317" s="91"/>
    </row>
    <row r="318">
      <c r="N318" s="91"/>
      <c r="O318" s="91"/>
    </row>
    <row r="319">
      <c r="N319" s="91"/>
      <c r="O319" s="91"/>
    </row>
    <row r="320">
      <c r="N320" s="91"/>
      <c r="O320" s="91"/>
    </row>
    <row r="321">
      <c r="N321" s="91"/>
      <c r="O321" s="91"/>
    </row>
    <row r="322">
      <c r="N322" s="91"/>
      <c r="O322" s="91"/>
    </row>
    <row r="323">
      <c r="N323" s="91"/>
      <c r="O323" s="91"/>
    </row>
    <row r="324">
      <c r="N324" s="91"/>
      <c r="O324" s="91"/>
    </row>
    <row r="325">
      <c r="N325" s="91"/>
      <c r="O325" s="91"/>
    </row>
    <row r="326">
      <c r="N326" s="91"/>
      <c r="O326" s="91"/>
    </row>
    <row r="327">
      <c r="N327" s="91"/>
      <c r="O327" s="91"/>
    </row>
    <row r="328">
      <c r="N328" s="91"/>
      <c r="O328" s="91"/>
    </row>
    <row r="329">
      <c r="N329" s="91"/>
      <c r="O329" s="91"/>
    </row>
    <row r="330">
      <c r="N330" s="91"/>
      <c r="O330" s="91"/>
    </row>
    <row r="331">
      <c r="N331" s="91"/>
      <c r="O331" s="91"/>
    </row>
    <row r="332">
      <c r="N332" s="91"/>
      <c r="O332" s="91"/>
    </row>
    <row r="333">
      <c r="N333" s="91"/>
      <c r="O333" s="91"/>
    </row>
    <row r="334">
      <c r="N334" s="91"/>
      <c r="O334" s="91"/>
    </row>
    <row r="335">
      <c r="N335" s="91"/>
      <c r="O335" s="91"/>
    </row>
    <row r="336">
      <c r="N336" s="91"/>
      <c r="O336" s="91"/>
    </row>
    <row r="337">
      <c r="N337" s="91"/>
      <c r="O337" s="91"/>
    </row>
    <row r="338">
      <c r="N338" s="91"/>
      <c r="O338" s="91"/>
    </row>
    <row r="339">
      <c r="N339" s="91"/>
      <c r="O339" s="91"/>
    </row>
    <row r="340">
      <c r="N340" s="91"/>
      <c r="O340" s="91"/>
    </row>
    <row r="341">
      <c r="N341" s="91"/>
      <c r="O341" s="91"/>
    </row>
    <row r="342">
      <c r="N342" s="91"/>
      <c r="O342" s="91"/>
    </row>
    <row r="343">
      <c r="N343" s="91"/>
      <c r="O343" s="91"/>
    </row>
    <row r="344">
      <c r="N344" s="91"/>
      <c r="O344" s="91"/>
    </row>
    <row r="345">
      <c r="N345" s="91"/>
      <c r="O345" s="91"/>
    </row>
    <row r="346">
      <c r="N346" s="91"/>
      <c r="O346" s="91"/>
    </row>
    <row r="347">
      <c r="N347" s="91"/>
      <c r="O347" s="91"/>
    </row>
    <row r="348">
      <c r="N348" s="91"/>
      <c r="O348" s="91"/>
    </row>
    <row r="349">
      <c r="N349" s="91"/>
      <c r="O349" s="91"/>
    </row>
    <row r="350">
      <c r="N350" s="91"/>
      <c r="O350" s="91"/>
    </row>
    <row r="351">
      <c r="N351" s="91"/>
      <c r="O351" s="91"/>
    </row>
    <row r="352">
      <c r="N352" s="91"/>
      <c r="O352" s="91"/>
    </row>
    <row r="353">
      <c r="N353" s="91"/>
      <c r="O353" s="91"/>
    </row>
    <row r="354">
      <c r="N354" s="91"/>
      <c r="O354" s="91"/>
    </row>
    <row r="355">
      <c r="N355" s="91"/>
      <c r="O355" s="91"/>
    </row>
    <row r="356">
      <c r="N356" s="91"/>
      <c r="O356" s="91"/>
    </row>
    <row r="357">
      <c r="N357" s="91"/>
      <c r="O357" s="91"/>
    </row>
    <row r="358">
      <c r="N358" s="91"/>
      <c r="O358" s="91"/>
    </row>
    <row r="359">
      <c r="N359" s="91"/>
      <c r="O359" s="91"/>
    </row>
    <row r="360">
      <c r="N360" s="91"/>
      <c r="O360" s="91"/>
    </row>
    <row r="361">
      <c r="N361" s="91"/>
      <c r="O361" s="91"/>
    </row>
    <row r="362">
      <c r="N362" s="91"/>
      <c r="O362" s="91"/>
    </row>
    <row r="363">
      <c r="N363" s="91"/>
      <c r="O363" s="91"/>
    </row>
    <row r="364">
      <c r="N364" s="91"/>
      <c r="O364" s="91"/>
    </row>
    <row r="365">
      <c r="N365" s="91"/>
      <c r="O365" s="91"/>
    </row>
    <row r="366">
      <c r="N366" s="91"/>
      <c r="O366" s="91"/>
    </row>
    <row r="367">
      <c r="N367" s="91"/>
      <c r="O367" s="91"/>
    </row>
    <row r="368">
      <c r="N368" s="91"/>
      <c r="O368" s="91"/>
    </row>
    <row r="369">
      <c r="N369" s="91"/>
      <c r="O369" s="91"/>
    </row>
    <row r="370">
      <c r="N370" s="91"/>
      <c r="O370" s="91"/>
    </row>
    <row r="371">
      <c r="N371" s="91"/>
      <c r="O371" s="91"/>
    </row>
    <row r="372">
      <c r="N372" s="91"/>
      <c r="O372" s="91"/>
    </row>
    <row r="373">
      <c r="N373" s="91"/>
      <c r="O373" s="91"/>
    </row>
    <row r="374">
      <c r="N374" s="91"/>
      <c r="O374" s="91"/>
    </row>
    <row r="375">
      <c r="N375" s="91"/>
      <c r="O375" s="91"/>
    </row>
    <row r="376">
      <c r="N376" s="91"/>
      <c r="O376" s="91"/>
    </row>
    <row r="377">
      <c r="N377" s="91"/>
      <c r="O377" s="91"/>
    </row>
    <row r="378">
      <c r="N378" s="91"/>
      <c r="O378" s="91"/>
    </row>
    <row r="379">
      <c r="N379" s="91"/>
      <c r="O379" s="91"/>
    </row>
    <row r="380">
      <c r="N380" s="91"/>
      <c r="O380" s="91"/>
    </row>
    <row r="381">
      <c r="N381" s="91"/>
      <c r="O381" s="91"/>
    </row>
    <row r="382">
      <c r="N382" s="91"/>
      <c r="O382" s="91"/>
    </row>
    <row r="383">
      <c r="N383" s="91"/>
      <c r="O383" s="91"/>
    </row>
    <row r="384">
      <c r="N384" s="91"/>
      <c r="O384" s="91"/>
    </row>
    <row r="385">
      <c r="N385" s="91"/>
      <c r="O385" s="91"/>
    </row>
    <row r="386">
      <c r="N386" s="91"/>
      <c r="O386" s="91"/>
    </row>
    <row r="387">
      <c r="N387" s="91"/>
      <c r="O387" s="91"/>
    </row>
    <row r="388">
      <c r="N388" s="91"/>
      <c r="O388" s="91"/>
    </row>
    <row r="389">
      <c r="N389" s="91"/>
      <c r="O389" s="91"/>
    </row>
    <row r="390">
      <c r="N390" s="91"/>
      <c r="O390" s="91"/>
    </row>
    <row r="391">
      <c r="N391" s="91"/>
      <c r="O391" s="91"/>
    </row>
    <row r="392">
      <c r="N392" s="91"/>
      <c r="O392" s="91"/>
    </row>
    <row r="393">
      <c r="N393" s="91"/>
      <c r="O393" s="91"/>
    </row>
    <row r="394">
      <c r="N394" s="91"/>
      <c r="O394" s="91"/>
    </row>
    <row r="395">
      <c r="N395" s="91"/>
      <c r="O395" s="91"/>
    </row>
    <row r="396">
      <c r="N396" s="91"/>
      <c r="O396" s="91"/>
    </row>
    <row r="397">
      <c r="N397" s="91"/>
      <c r="O397" s="91"/>
    </row>
    <row r="398">
      <c r="N398" s="91"/>
      <c r="O398" s="91"/>
    </row>
    <row r="399">
      <c r="N399" s="91"/>
      <c r="O399" s="91"/>
    </row>
    <row r="400">
      <c r="N400" s="91"/>
      <c r="O400" s="91"/>
    </row>
    <row r="401">
      <c r="N401" s="91"/>
      <c r="O401" s="91"/>
    </row>
    <row r="402">
      <c r="N402" s="91"/>
      <c r="O402" s="91"/>
    </row>
    <row r="403">
      <c r="N403" s="91"/>
      <c r="O403" s="91"/>
    </row>
    <row r="404">
      <c r="N404" s="91"/>
      <c r="O404" s="91"/>
    </row>
    <row r="405">
      <c r="N405" s="91"/>
      <c r="O405" s="91"/>
    </row>
    <row r="406">
      <c r="N406" s="91"/>
      <c r="O406" s="91"/>
    </row>
    <row r="407">
      <c r="N407" s="91"/>
      <c r="O407" s="91"/>
    </row>
    <row r="408">
      <c r="N408" s="91"/>
      <c r="O408" s="91"/>
    </row>
    <row r="409">
      <c r="N409" s="91"/>
      <c r="O409" s="91"/>
    </row>
    <row r="410">
      <c r="N410" s="91"/>
      <c r="O410" s="91"/>
    </row>
    <row r="411">
      <c r="N411" s="91"/>
      <c r="O411" s="91"/>
    </row>
    <row r="412">
      <c r="N412" s="91"/>
      <c r="O412" s="91"/>
    </row>
    <row r="413">
      <c r="N413" s="91"/>
      <c r="O413" s="91"/>
    </row>
    <row r="414">
      <c r="N414" s="91"/>
      <c r="O414" s="91"/>
    </row>
    <row r="415">
      <c r="N415" s="91"/>
      <c r="O415" s="91"/>
    </row>
    <row r="416">
      <c r="N416" s="91"/>
      <c r="O416" s="91"/>
    </row>
    <row r="417">
      <c r="N417" s="91"/>
      <c r="O417" s="91"/>
    </row>
    <row r="418">
      <c r="N418" s="91"/>
      <c r="O418" s="91"/>
    </row>
    <row r="419">
      <c r="N419" s="91"/>
      <c r="O419" s="91"/>
    </row>
    <row r="420">
      <c r="N420" s="91"/>
      <c r="O420" s="91"/>
    </row>
    <row r="421">
      <c r="N421" s="91"/>
      <c r="O421" s="91"/>
    </row>
    <row r="422">
      <c r="N422" s="91"/>
      <c r="O422" s="91"/>
    </row>
    <row r="423">
      <c r="N423" s="91"/>
      <c r="O423" s="91"/>
    </row>
    <row r="424">
      <c r="N424" s="91"/>
      <c r="O424" s="91"/>
    </row>
    <row r="425">
      <c r="N425" s="91"/>
      <c r="O425" s="91"/>
    </row>
    <row r="426">
      <c r="N426" s="91"/>
      <c r="O426" s="91"/>
    </row>
    <row r="427">
      <c r="N427" s="91"/>
      <c r="O427" s="91"/>
    </row>
    <row r="428">
      <c r="N428" s="91"/>
      <c r="O428" s="91"/>
    </row>
    <row r="429">
      <c r="N429" s="91"/>
      <c r="O429" s="91"/>
    </row>
    <row r="430">
      <c r="N430" s="91"/>
      <c r="O430" s="91"/>
    </row>
    <row r="431">
      <c r="N431" s="91"/>
      <c r="O431" s="91"/>
    </row>
    <row r="432">
      <c r="N432" s="91"/>
      <c r="O432" s="91"/>
    </row>
    <row r="433">
      <c r="N433" s="91"/>
      <c r="O433" s="91"/>
    </row>
    <row r="434">
      <c r="N434" s="91"/>
      <c r="O434" s="91"/>
    </row>
    <row r="435">
      <c r="N435" s="91"/>
      <c r="O435" s="91"/>
    </row>
    <row r="436">
      <c r="N436" s="91"/>
      <c r="O436" s="91"/>
    </row>
    <row r="437">
      <c r="N437" s="91"/>
      <c r="O437" s="91"/>
    </row>
    <row r="438">
      <c r="N438" s="91"/>
      <c r="O438" s="91"/>
    </row>
    <row r="439">
      <c r="N439" s="91"/>
      <c r="O439" s="91"/>
    </row>
    <row r="440">
      <c r="N440" s="91"/>
      <c r="O440" s="91"/>
    </row>
    <row r="441">
      <c r="N441" s="91"/>
      <c r="O441" s="91"/>
    </row>
    <row r="442">
      <c r="N442" s="91"/>
      <c r="O442" s="91"/>
    </row>
    <row r="443">
      <c r="N443" s="91"/>
      <c r="O443" s="91"/>
    </row>
    <row r="444">
      <c r="N444" s="91"/>
      <c r="O444" s="91"/>
    </row>
    <row r="445">
      <c r="N445" s="91"/>
      <c r="O445" s="91"/>
    </row>
    <row r="446">
      <c r="N446" s="91"/>
      <c r="O446" s="91"/>
    </row>
    <row r="447">
      <c r="N447" s="91"/>
      <c r="O447" s="91"/>
    </row>
    <row r="448">
      <c r="N448" s="91"/>
      <c r="O448" s="91"/>
    </row>
    <row r="449">
      <c r="N449" s="91"/>
      <c r="O449" s="91"/>
    </row>
    <row r="450">
      <c r="N450" s="91"/>
      <c r="O450" s="91"/>
    </row>
    <row r="451">
      <c r="N451" s="91"/>
      <c r="O451" s="91"/>
    </row>
    <row r="452">
      <c r="N452" s="91"/>
      <c r="O452" s="91"/>
    </row>
    <row r="453">
      <c r="N453" s="91"/>
      <c r="O453" s="91"/>
    </row>
    <row r="454">
      <c r="N454" s="91"/>
      <c r="O454" s="91"/>
    </row>
    <row r="455">
      <c r="N455" s="91"/>
      <c r="O455" s="91"/>
    </row>
    <row r="456">
      <c r="N456" s="91"/>
      <c r="O456" s="91"/>
    </row>
    <row r="457">
      <c r="N457" s="91"/>
      <c r="O457" s="91"/>
    </row>
    <row r="458">
      <c r="N458" s="91"/>
      <c r="O458" s="91"/>
    </row>
    <row r="459">
      <c r="N459" s="91"/>
      <c r="O459" s="91"/>
    </row>
    <row r="460">
      <c r="N460" s="91"/>
      <c r="O460" s="91"/>
    </row>
    <row r="461">
      <c r="N461" s="91"/>
      <c r="O461" s="91"/>
    </row>
    <row r="462">
      <c r="N462" s="91"/>
      <c r="O462" s="91"/>
    </row>
    <row r="463">
      <c r="N463" s="91"/>
      <c r="O463" s="91"/>
    </row>
    <row r="464">
      <c r="N464" s="91"/>
      <c r="O464" s="91"/>
    </row>
    <row r="465">
      <c r="N465" s="91"/>
      <c r="O465" s="91"/>
    </row>
    <row r="466">
      <c r="N466" s="91"/>
      <c r="O466" s="91"/>
    </row>
    <row r="467">
      <c r="N467" s="91"/>
      <c r="O467" s="91"/>
    </row>
    <row r="468">
      <c r="N468" s="91"/>
      <c r="O468" s="91"/>
    </row>
    <row r="469">
      <c r="N469" s="91"/>
      <c r="O469" s="91"/>
    </row>
    <row r="470">
      <c r="N470" s="91"/>
      <c r="O470" s="91"/>
    </row>
    <row r="471">
      <c r="N471" s="91"/>
      <c r="O471" s="91"/>
    </row>
    <row r="472">
      <c r="N472" s="91"/>
      <c r="O472" s="91"/>
    </row>
    <row r="473">
      <c r="N473" s="91"/>
      <c r="O473" s="91"/>
    </row>
    <row r="474">
      <c r="N474" s="91"/>
      <c r="O474" s="91"/>
    </row>
    <row r="475">
      <c r="N475" s="91"/>
      <c r="O475" s="91"/>
    </row>
    <row r="476">
      <c r="N476" s="91"/>
      <c r="O476" s="91"/>
    </row>
    <row r="477">
      <c r="N477" s="91"/>
      <c r="O477" s="91"/>
    </row>
    <row r="478">
      <c r="N478" s="91"/>
      <c r="O478" s="91"/>
    </row>
    <row r="479">
      <c r="N479" s="91"/>
      <c r="O479" s="91"/>
    </row>
    <row r="480">
      <c r="N480" s="91"/>
      <c r="O480" s="91"/>
    </row>
    <row r="481">
      <c r="N481" s="91"/>
      <c r="O481" s="91"/>
    </row>
    <row r="482">
      <c r="N482" s="91"/>
      <c r="O482" s="91"/>
    </row>
    <row r="483">
      <c r="N483" s="91"/>
      <c r="O483" s="91"/>
    </row>
    <row r="484">
      <c r="N484" s="91"/>
      <c r="O484" s="91"/>
    </row>
    <row r="485">
      <c r="N485" s="91"/>
      <c r="O485" s="91"/>
    </row>
    <row r="486">
      <c r="N486" s="91"/>
      <c r="O486" s="91"/>
    </row>
    <row r="487">
      <c r="N487" s="91"/>
      <c r="O487" s="91"/>
    </row>
    <row r="488">
      <c r="N488" s="91"/>
      <c r="O488" s="91"/>
    </row>
    <row r="489">
      <c r="N489" s="91"/>
      <c r="O489" s="91"/>
    </row>
    <row r="490">
      <c r="N490" s="91"/>
      <c r="O490" s="91"/>
    </row>
    <row r="491">
      <c r="N491" s="91"/>
      <c r="O491" s="91"/>
    </row>
    <row r="492">
      <c r="N492" s="91"/>
      <c r="O492" s="91"/>
    </row>
    <row r="493">
      <c r="N493" s="91"/>
      <c r="O493" s="91"/>
    </row>
    <row r="494">
      <c r="N494" s="91"/>
      <c r="O494" s="91"/>
    </row>
    <row r="495">
      <c r="N495" s="91"/>
      <c r="O495" s="91"/>
    </row>
    <row r="496">
      <c r="N496" s="91"/>
      <c r="O496" s="91"/>
    </row>
    <row r="497">
      <c r="N497" s="91"/>
      <c r="O497" s="91"/>
    </row>
    <row r="498">
      <c r="N498" s="91"/>
      <c r="O498" s="91"/>
    </row>
    <row r="499">
      <c r="N499" s="91"/>
      <c r="O499" s="91"/>
    </row>
    <row r="500">
      <c r="N500" s="91"/>
      <c r="O500" s="91"/>
    </row>
    <row r="501">
      <c r="N501" s="91"/>
      <c r="O501" s="91"/>
    </row>
    <row r="502">
      <c r="N502" s="91"/>
      <c r="O502" s="91"/>
    </row>
    <row r="503">
      <c r="N503" s="91"/>
      <c r="O503" s="91"/>
    </row>
    <row r="504">
      <c r="N504" s="91"/>
      <c r="O504" s="91"/>
    </row>
    <row r="505">
      <c r="N505" s="91"/>
      <c r="O505" s="91"/>
    </row>
    <row r="506">
      <c r="N506" s="91"/>
      <c r="O506" s="91"/>
    </row>
    <row r="507">
      <c r="N507" s="91"/>
      <c r="O507" s="91"/>
    </row>
    <row r="508">
      <c r="N508" s="91"/>
      <c r="O508" s="91"/>
    </row>
    <row r="509">
      <c r="N509" s="91"/>
      <c r="O509" s="91"/>
    </row>
    <row r="510">
      <c r="N510" s="91"/>
      <c r="O510" s="91"/>
    </row>
    <row r="511">
      <c r="N511" s="91"/>
      <c r="O511" s="91"/>
    </row>
    <row r="512">
      <c r="N512" s="91"/>
      <c r="O512" s="91"/>
    </row>
    <row r="513">
      <c r="N513" s="91"/>
      <c r="O513" s="91"/>
    </row>
    <row r="514">
      <c r="N514" s="91"/>
      <c r="O514" s="91"/>
    </row>
    <row r="515">
      <c r="N515" s="91"/>
      <c r="O515" s="91"/>
    </row>
    <row r="516">
      <c r="N516" s="91"/>
      <c r="O516" s="91"/>
    </row>
    <row r="517">
      <c r="N517" s="91"/>
      <c r="O517" s="91"/>
    </row>
    <row r="518">
      <c r="N518" s="91"/>
      <c r="O518" s="91"/>
    </row>
    <row r="519">
      <c r="N519" s="91"/>
      <c r="O519" s="91"/>
    </row>
    <row r="520">
      <c r="N520" s="91"/>
      <c r="O520" s="91"/>
    </row>
    <row r="521">
      <c r="N521" s="91"/>
      <c r="O521" s="91"/>
    </row>
    <row r="522">
      <c r="N522" s="91"/>
      <c r="O522" s="91"/>
    </row>
    <row r="523">
      <c r="N523" s="91"/>
      <c r="O523" s="91"/>
    </row>
    <row r="524">
      <c r="N524" s="91"/>
      <c r="O524" s="91"/>
    </row>
    <row r="525">
      <c r="N525" s="91"/>
      <c r="O525" s="91"/>
    </row>
    <row r="526">
      <c r="N526" s="91"/>
      <c r="O526" s="91"/>
    </row>
    <row r="527">
      <c r="N527" s="91"/>
      <c r="O527" s="91"/>
    </row>
    <row r="528">
      <c r="N528" s="91"/>
      <c r="O528" s="91"/>
    </row>
    <row r="529">
      <c r="N529" s="91"/>
      <c r="O529" s="91"/>
    </row>
    <row r="530">
      <c r="N530" s="91"/>
      <c r="O530" s="91"/>
    </row>
    <row r="531">
      <c r="N531" s="91"/>
      <c r="O531" s="91"/>
    </row>
    <row r="532">
      <c r="N532" s="91"/>
      <c r="O532" s="91"/>
    </row>
    <row r="533">
      <c r="N533" s="91"/>
      <c r="O533" s="91"/>
    </row>
    <row r="534">
      <c r="N534" s="91"/>
      <c r="O534" s="91"/>
    </row>
    <row r="535">
      <c r="N535" s="91"/>
      <c r="O535" s="91"/>
    </row>
    <row r="536">
      <c r="N536" s="91"/>
      <c r="O536" s="91"/>
    </row>
    <row r="537">
      <c r="N537" s="91"/>
      <c r="O537" s="91"/>
    </row>
    <row r="538">
      <c r="N538" s="91"/>
      <c r="O538" s="91"/>
    </row>
    <row r="539">
      <c r="N539" s="91"/>
      <c r="O539" s="91"/>
    </row>
    <row r="540">
      <c r="N540" s="91"/>
      <c r="O540" s="91"/>
    </row>
    <row r="541">
      <c r="N541" s="91"/>
      <c r="O541" s="91"/>
    </row>
    <row r="542">
      <c r="N542" s="91"/>
      <c r="O542" s="91"/>
    </row>
    <row r="543">
      <c r="N543" s="91"/>
      <c r="O543" s="91"/>
    </row>
    <row r="544">
      <c r="N544" s="91"/>
      <c r="O544" s="91"/>
    </row>
    <row r="545">
      <c r="N545" s="91"/>
      <c r="O545" s="91"/>
    </row>
    <row r="546">
      <c r="N546" s="91"/>
      <c r="O546" s="91"/>
    </row>
    <row r="547">
      <c r="N547" s="91"/>
      <c r="O547" s="91"/>
    </row>
    <row r="548">
      <c r="N548" s="91"/>
      <c r="O548" s="91"/>
    </row>
    <row r="549">
      <c r="N549" s="91"/>
      <c r="O549" s="91"/>
    </row>
    <row r="550">
      <c r="N550" s="91"/>
      <c r="O550" s="91"/>
    </row>
    <row r="551">
      <c r="N551" s="91"/>
      <c r="O551" s="91"/>
    </row>
    <row r="552">
      <c r="N552" s="91"/>
      <c r="O552" s="91"/>
    </row>
    <row r="553">
      <c r="N553" s="91"/>
      <c r="O553" s="91"/>
    </row>
    <row r="554">
      <c r="N554" s="91"/>
      <c r="O554" s="91"/>
    </row>
    <row r="555">
      <c r="N555" s="91"/>
      <c r="O555" s="91"/>
    </row>
    <row r="556">
      <c r="N556" s="91"/>
      <c r="O556" s="91"/>
    </row>
    <row r="557">
      <c r="N557" s="91"/>
      <c r="O557" s="91"/>
    </row>
    <row r="558">
      <c r="N558" s="91"/>
      <c r="O558" s="91"/>
    </row>
    <row r="559">
      <c r="N559" s="91"/>
      <c r="O559" s="91"/>
    </row>
    <row r="560">
      <c r="N560" s="91"/>
      <c r="O560" s="91"/>
    </row>
    <row r="561">
      <c r="N561" s="91"/>
      <c r="O561" s="91"/>
    </row>
    <row r="562">
      <c r="N562" s="91"/>
      <c r="O562" s="91"/>
    </row>
    <row r="563">
      <c r="N563" s="91"/>
      <c r="O563" s="91"/>
    </row>
    <row r="564">
      <c r="N564" s="91"/>
      <c r="O564" s="91"/>
    </row>
    <row r="565">
      <c r="N565" s="91"/>
      <c r="O565" s="91"/>
    </row>
    <row r="566">
      <c r="N566" s="91"/>
      <c r="O566" s="91"/>
    </row>
    <row r="567">
      <c r="N567" s="91"/>
      <c r="O567" s="91"/>
    </row>
    <row r="568">
      <c r="N568" s="91"/>
      <c r="O568" s="91"/>
    </row>
    <row r="569">
      <c r="N569" s="91"/>
      <c r="O569" s="91"/>
    </row>
    <row r="570">
      <c r="N570" s="91"/>
      <c r="O570" s="91"/>
    </row>
    <row r="571">
      <c r="N571" s="91"/>
      <c r="O571" s="91"/>
    </row>
    <row r="572">
      <c r="N572" s="91"/>
      <c r="O572" s="91"/>
    </row>
    <row r="573">
      <c r="N573" s="91"/>
      <c r="O573" s="91"/>
    </row>
    <row r="574">
      <c r="N574" s="91"/>
      <c r="O574" s="91"/>
    </row>
    <row r="575">
      <c r="N575" s="91"/>
      <c r="O575" s="91"/>
    </row>
    <row r="576">
      <c r="N576" s="91"/>
      <c r="O576" s="91"/>
    </row>
    <row r="577">
      <c r="N577" s="91"/>
      <c r="O577" s="91"/>
    </row>
    <row r="578">
      <c r="N578" s="91"/>
      <c r="O578" s="91"/>
    </row>
    <row r="579">
      <c r="N579" s="91"/>
      <c r="O579" s="91"/>
    </row>
    <row r="580">
      <c r="N580" s="91"/>
      <c r="O580" s="91"/>
    </row>
    <row r="581">
      <c r="N581" s="91"/>
      <c r="O581" s="91"/>
    </row>
    <row r="582">
      <c r="N582" s="91"/>
      <c r="O582" s="91"/>
    </row>
    <row r="583">
      <c r="N583" s="91"/>
      <c r="O583" s="91"/>
    </row>
    <row r="584">
      <c r="N584" s="91"/>
      <c r="O584" s="91"/>
    </row>
    <row r="585">
      <c r="N585" s="91"/>
      <c r="O585" s="91"/>
    </row>
    <row r="586">
      <c r="N586" s="91"/>
      <c r="O586" s="91"/>
    </row>
    <row r="587">
      <c r="N587" s="91"/>
      <c r="O587" s="91"/>
    </row>
    <row r="588">
      <c r="N588" s="91"/>
      <c r="O588" s="91"/>
    </row>
    <row r="589">
      <c r="N589" s="91"/>
      <c r="O589" s="91"/>
    </row>
    <row r="590">
      <c r="N590" s="91"/>
      <c r="O590" s="91"/>
    </row>
    <row r="591">
      <c r="N591" s="91"/>
      <c r="O591" s="91"/>
    </row>
    <row r="592">
      <c r="N592" s="91"/>
      <c r="O592" s="91"/>
    </row>
    <row r="593">
      <c r="N593" s="91"/>
      <c r="O593" s="91"/>
    </row>
    <row r="594">
      <c r="N594" s="91"/>
      <c r="O594" s="91"/>
    </row>
    <row r="595">
      <c r="N595" s="91"/>
      <c r="O595" s="91"/>
    </row>
    <row r="596">
      <c r="N596" s="91"/>
      <c r="O596" s="91"/>
    </row>
    <row r="597">
      <c r="N597" s="91"/>
      <c r="O597" s="91"/>
    </row>
    <row r="598">
      <c r="N598" s="91"/>
      <c r="O598" s="91"/>
    </row>
    <row r="599">
      <c r="N599" s="91"/>
      <c r="O599" s="91"/>
    </row>
    <row r="600">
      <c r="N600" s="91"/>
      <c r="O600" s="91"/>
    </row>
    <row r="601">
      <c r="N601" s="91"/>
      <c r="O601" s="91"/>
    </row>
    <row r="602">
      <c r="N602" s="91"/>
      <c r="O602" s="91"/>
    </row>
    <row r="603">
      <c r="N603" s="91"/>
      <c r="O603" s="91"/>
    </row>
    <row r="604">
      <c r="N604" s="91"/>
      <c r="O604" s="91"/>
    </row>
    <row r="605">
      <c r="N605" s="91"/>
      <c r="O605" s="91"/>
    </row>
    <row r="606">
      <c r="N606" s="91"/>
      <c r="O606" s="91"/>
    </row>
    <row r="607">
      <c r="N607" s="91"/>
      <c r="O607" s="91"/>
    </row>
    <row r="608">
      <c r="N608" s="91"/>
      <c r="O608" s="91"/>
    </row>
    <row r="609">
      <c r="N609" s="91"/>
      <c r="O609" s="91"/>
    </row>
    <row r="610">
      <c r="N610" s="91"/>
      <c r="O610" s="91"/>
    </row>
    <row r="611">
      <c r="N611" s="91"/>
      <c r="O611" s="91"/>
    </row>
    <row r="612">
      <c r="N612" s="91"/>
      <c r="O612" s="91"/>
    </row>
    <row r="613">
      <c r="N613" s="91"/>
      <c r="O613" s="91"/>
    </row>
    <row r="614">
      <c r="N614" s="91"/>
      <c r="O614" s="91"/>
    </row>
    <row r="615">
      <c r="N615" s="91"/>
      <c r="O615" s="91"/>
    </row>
    <row r="616">
      <c r="N616" s="91"/>
      <c r="O616" s="91"/>
    </row>
    <row r="617">
      <c r="N617" s="91"/>
      <c r="O617" s="91"/>
    </row>
    <row r="618">
      <c r="N618" s="91"/>
      <c r="O618" s="91"/>
    </row>
    <row r="619">
      <c r="N619" s="91"/>
      <c r="O619" s="91"/>
    </row>
    <row r="620">
      <c r="N620" s="91"/>
      <c r="O620" s="91"/>
    </row>
    <row r="621">
      <c r="N621" s="91"/>
      <c r="O621" s="91"/>
    </row>
    <row r="622">
      <c r="N622" s="91"/>
      <c r="O622" s="91"/>
    </row>
    <row r="623">
      <c r="N623" s="91"/>
      <c r="O623" s="91"/>
    </row>
    <row r="624">
      <c r="N624" s="91"/>
      <c r="O624" s="91"/>
    </row>
    <row r="625">
      <c r="N625" s="91"/>
      <c r="O625" s="91"/>
    </row>
    <row r="626">
      <c r="N626" s="91"/>
      <c r="O626" s="91"/>
    </row>
    <row r="627">
      <c r="N627" s="91"/>
      <c r="O627" s="91"/>
    </row>
    <row r="628">
      <c r="N628" s="91"/>
      <c r="O628" s="91"/>
    </row>
    <row r="629">
      <c r="N629" s="91"/>
      <c r="O629" s="91"/>
    </row>
    <row r="630">
      <c r="N630" s="91"/>
      <c r="O630" s="91"/>
    </row>
    <row r="631">
      <c r="N631" s="91"/>
      <c r="O631" s="91"/>
    </row>
    <row r="632">
      <c r="N632" s="91"/>
      <c r="O632" s="91"/>
    </row>
    <row r="633">
      <c r="N633" s="91"/>
      <c r="O633" s="91"/>
    </row>
    <row r="634">
      <c r="N634" s="91"/>
      <c r="O634" s="91"/>
    </row>
    <row r="635">
      <c r="N635" s="91"/>
      <c r="O635" s="91"/>
    </row>
    <row r="636">
      <c r="N636" s="91"/>
      <c r="O636" s="91"/>
    </row>
    <row r="637">
      <c r="N637" s="91"/>
      <c r="O637" s="91"/>
    </row>
    <row r="638">
      <c r="N638" s="91"/>
      <c r="O638" s="91"/>
    </row>
    <row r="639">
      <c r="N639" s="91"/>
      <c r="O639" s="91"/>
    </row>
    <row r="640">
      <c r="N640" s="91"/>
      <c r="O640" s="91"/>
    </row>
    <row r="641">
      <c r="N641" s="91"/>
      <c r="O641" s="91"/>
    </row>
    <row r="642">
      <c r="N642" s="91"/>
      <c r="O642" s="91"/>
    </row>
    <row r="643">
      <c r="N643" s="91"/>
      <c r="O643" s="91"/>
    </row>
    <row r="644">
      <c r="N644" s="91"/>
      <c r="O644" s="91"/>
    </row>
    <row r="645">
      <c r="N645" s="91"/>
      <c r="O645" s="91"/>
    </row>
    <row r="646">
      <c r="N646" s="91"/>
      <c r="O646" s="91"/>
    </row>
    <row r="647">
      <c r="N647" s="91"/>
      <c r="O647" s="91"/>
    </row>
    <row r="648">
      <c r="N648" s="91"/>
      <c r="O648" s="91"/>
    </row>
    <row r="649">
      <c r="N649" s="91"/>
      <c r="O649" s="91"/>
    </row>
    <row r="650">
      <c r="N650" s="91"/>
      <c r="O650" s="91"/>
    </row>
    <row r="651">
      <c r="N651" s="91"/>
      <c r="O651" s="91"/>
    </row>
    <row r="652">
      <c r="N652" s="91"/>
      <c r="O652" s="91"/>
    </row>
    <row r="653">
      <c r="N653" s="91"/>
      <c r="O653" s="91"/>
    </row>
    <row r="654">
      <c r="N654" s="91"/>
      <c r="O654" s="91"/>
    </row>
    <row r="655">
      <c r="N655" s="91"/>
      <c r="O655" s="91"/>
    </row>
    <row r="656">
      <c r="N656" s="91"/>
      <c r="O656" s="91"/>
    </row>
    <row r="657">
      <c r="N657" s="91"/>
      <c r="O657" s="91"/>
    </row>
    <row r="658">
      <c r="N658" s="91"/>
      <c r="O658" s="91"/>
    </row>
    <row r="659">
      <c r="N659" s="91"/>
      <c r="O659" s="91"/>
    </row>
    <row r="660">
      <c r="N660" s="91"/>
      <c r="O660" s="91"/>
    </row>
    <row r="661">
      <c r="N661" s="91"/>
      <c r="O661" s="91"/>
    </row>
    <row r="662">
      <c r="N662" s="91"/>
      <c r="O662" s="91"/>
    </row>
    <row r="663">
      <c r="N663" s="91"/>
      <c r="O663" s="91"/>
    </row>
    <row r="664">
      <c r="N664" s="91"/>
      <c r="O664" s="91"/>
    </row>
    <row r="665">
      <c r="N665" s="91"/>
      <c r="O665" s="91"/>
    </row>
    <row r="666">
      <c r="N666" s="91"/>
      <c r="O666" s="91"/>
    </row>
    <row r="667">
      <c r="N667" s="91"/>
      <c r="O667" s="91"/>
    </row>
    <row r="668">
      <c r="N668" s="91"/>
      <c r="O668" s="91"/>
    </row>
    <row r="669">
      <c r="N669" s="91"/>
      <c r="O669" s="91"/>
    </row>
    <row r="670">
      <c r="N670" s="91"/>
      <c r="O670" s="91"/>
    </row>
    <row r="671">
      <c r="N671" s="91"/>
      <c r="O671" s="91"/>
    </row>
    <row r="672">
      <c r="N672" s="91"/>
      <c r="O672" s="91"/>
    </row>
    <row r="673">
      <c r="N673" s="91"/>
      <c r="O673" s="91"/>
    </row>
    <row r="674">
      <c r="N674" s="91"/>
      <c r="O674" s="91"/>
    </row>
    <row r="675">
      <c r="N675" s="91"/>
      <c r="O675" s="91"/>
    </row>
    <row r="676">
      <c r="N676" s="91"/>
      <c r="O676" s="91"/>
    </row>
    <row r="677">
      <c r="N677" s="91"/>
      <c r="O677" s="91"/>
    </row>
    <row r="678">
      <c r="N678" s="91"/>
      <c r="O678" s="91"/>
    </row>
    <row r="679">
      <c r="N679" s="91"/>
      <c r="O679" s="91"/>
    </row>
    <row r="680">
      <c r="N680" s="91"/>
      <c r="O680" s="91"/>
    </row>
    <row r="681">
      <c r="N681" s="91"/>
      <c r="O681" s="91"/>
    </row>
    <row r="682">
      <c r="N682" s="91"/>
      <c r="O682" s="91"/>
    </row>
    <row r="683">
      <c r="N683" s="91"/>
      <c r="O683" s="91"/>
    </row>
    <row r="684">
      <c r="N684" s="91"/>
      <c r="O684" s="91"/>
    </row>
    <row r="685">
      <c r="N685" s="91"/>
      <c r="O685" s="91"/>
    </row>
    <row r="686">
      <c r="N686" s="91"/>
      <c r="O686" s="91"/>
    </row>
    <row r="687">
      <c r="N687" s="91"/>
      <c r="O687" s="91"/>
    </row>
    <row r="688">
      <c r="N688" s="91"/>
      <c r="O688" s="91"/>
    </row>
    <row r="689">
      <c r="N689" s="91"/>
      <c r="O689" s="91"/>
    </row>
    <row r="690">
      <c r="N690" s="91"/>
      <c r="O690" s="91"/>
    </row>
    <row r="691">
      <c r="N691" s="91"/>
      <c r="O691" s="91"/>
    </row>
    <row r="692">
      <c r="N692" s="91"/>
      <c r="O692" s="91"/>
    </row>
    <row r="693">
      <c r="N693" s="91"/>
      <c r="O693" s="91"/>
    </row>
    <row r="694">
      <c r="N694" s="91"/>
      <c r="O694" s="91"/>
    </row>
    <row r="695">
      <c r="N695" s="91"/>
      <c r="O695" s="91"/>
    </row>
    <row r="696">
      <c r="N696" s="91"/>
      <c r="O696" s="91"/>
    </row>
    <row r="697">
      <c r="N697" s="91"/>
      <c r="O697" s="91"/>
    </row>
    <row r="698">
      <c r="N698" s="91"/>
      <c r="O698" s="91"/>
    </row>
    <row r="699">
      <c r="N699" s="91"/>
      <c r="O699" s="91"/>
    </row>
    <row r="700">
      <c r="N700" s="91"/>
      <c r="O700" s="91"/>
    </row>
    <row r="701">
      <c r="N701" s="91"/>
      <c r="O701" s="91"/>
    </row>
    <row r="702">
      <c r="N702" s="91"/>
      <c r="O702" s="91"/>
    </row>
    <row r="703">
      <c r="N703" s="91"/>
      <c r="O703" s="91"/>
    </row>
    <row r="704">
      <c r="N704" s="91"/>
      <c r="O704" s="91"/>
    </row>
    <row r="705">
      <c r="N705" s="91"/>
      <c r="O705" s="91"/>
    </row>
    <row r="706">
      <c r="N706" s="91"/>
      <c r="O706" s="91"/>
    </row>
    <row r="707">
      <c r="N707" s="91"/>
      <c r="O707" s="91"/>
    </row>
    <row r="708">
      <c r="N708" s="91"/>
      <c r="O708" s="91"/>
    </row>
    <row r="709">
      <c r="N709" s="91"/>
      <c r="O709" s="91"/>
    </row>
    <row r="710">
      <c r="N710" s="91"/>
      <c r="O710" s="91"/>
    </row>
    <row r="711">
      <c r="N711" s="91"/>
      <c r="O711" s="91"/>
    </row>
    <row r="712">
      <c r="N712" s="91"/>
      <c r="O712" s="91"/>
    </row>
    <row r="713">
      <c r="N713" s="91"/>
      <c r="O713" s="91"/>
    </row>
    <row r="714">
      <c r="N714" s="91"/>
      <c r="O714" s="91"/>
    </row>
    <row r="715">
      <c r="N715" s="91"/>
      <c r="O715" s="91"/>
    </row>
    <row r="716">
      <c r="N716" s="91"/>
      <c r="O716" s="91"/>
    </row>
    <row r="717">
      <c r="N717" s="91"/>
      <c r="O717" s="91"/>
    </row>
    <row r="718">
      <c r="N718" s="91"/>
      <c r="O718" s="91"/>
    </row>
    <row r="719">
      <c r="N719" s="91"/>
      <c r="O719" s="91"/>
    </row>
    <row r="720">
      <c r="N720" s="91"/>
      <c r="O720" s="91"/>
    </row>
    <row r="721">
      <c r="N721" s="91"/>
      <c r="O721" s="91"/>
    </row>
    <row r="722">
      <c r="N722" s="91"/>
      <c r="O722" s="91"/>
    </row>
    <row r="723">
      <c r="N723" s="91"/>
      <c r="O723" s="91"/>
    </row>
    <row r="724">
      <c r="N724" s="91"/>
      <c r="O724" s="91"/>
    </row>
    <row r="725">
      <c r="N725" s="91"/>
      <c r="O725" s="91"/>
    </row>
    <row r="726">
      <c r="N726" s="91"/>
      <c r="O726" s="91"/>
    </row>
    <row r="727">
      <c r="N727" s="91"/>
      <c r="O727" s="91"/>
    </row>
    <row r="728">
      <c r="N728" s="91"/>
      <c r="O728" s="91"/>
    </row>
    <row r="729">
      <c r="N729" s="91"/>
      <c r="O729" s="91"/>
    </row>
    <row r="730">
      <c r="N730" s="91"/>
      <c r="O730" s="91"/>
    </row>
    <row r="731">
      <c r="N731" s="91"/>
      <c r="O731" s="91"/>
    </row>
    <row r="732">
      <c r="N732" s="91"/>
      <c r="O732" s="91"/>
    </row>
    <row r="733">
      <c r="N733" s="91"/>
      <c r="O733" s="91"/>
    </row>
    <row r="734">
      <c r="N734" s="91"/>
      <c r="O734" s="91"/>
    </row>
    <row r="735">
      <c r="N735" s="91"/>
      <c r="O735" s="91"/>
    </row>
    <row r="736">
      <c r="N736" s="91"/>
      <c r="O736" s="91"/>
    </row>
    <row r="737">
      <c r="N737" s="91"/>
      <c r="O737" s="91"/>
    </row>
    <row r="738">
      <c r="N738" s="91"/>
      <c r="O738" s="91"/>
    </row>
    <row r="739">
      <c r="N739" s="91"/>
      <c r="O739" s="91"/>
    </row>
    <row r="740">
      <c r="N740" s="91"/>
      <c r="O740" s="91"/>
    </row>
    <row r="741">
      <c r="N741" s="91"/>
      <c r="O741" s="91"/>
    </row>
    <row r="742">
      <c r="N742" s="91"/>
      <c r="O742" s="91"/>
    </row>
    <row r="743">
      <c r="N743" s="91"/>
      <c r="O743" s="91"/>
    </row>
    <row r="744">
      <c r="N744" s="91"/>
      <c r="O744" s="91"/>
    </row>
    <row r="745">
      <c r="N745" s="91"/>
      <c r="O745" s="91"/>
    </row>
    <row r="746">
      <c r="N746" s="91"/>
      <c r="O746" s="91"/>
    </row>
    <row r="747">
      <c r="N747" s="91"/>
      <c r="O747" s="91"/>
    </row>
    <row r="748">
      <c r="N748" s="91"/>
      <c r="O748" s="91"/>
    </row>
    <row r="749">
      <c r="N749" s="91"/>
      <c r="O749" s="91"/>
    </row>
    <row r="750">
      <c r="N750" s="91"/>
      <c r="O750" s="91"/>
    </row>
    <row r="751">
      <c r="N751" s="91"/>
      <c r="O751" s="91"/>
    </row>
    <row r="752">
      <c r="N752" s="91"/>
      <c r="O752" s="91"/>
    </row>
    <row r="753">
      <c r="N753" s="91"/>
      <c r="O753" s="91"/>
    </row>
    <row r="754">
      <c r="N754" s="91"/>
      <c r="O754" s="91"/>
    </row>
    <row r="755">
      <c r="N755" s="91"/>
      <c r="O755" s="91"/>
    </row>
    <row r="756">
      <c r="N756" s="91"/>
      <c r="O756" s="91"/>
    </row>
    <row r="757">
      <c r="N757" s="91"/>
      <c r="O757" s="91"/>
    </row>
    <row r="758">
      <c r="N758" s="91"/>
      <c r="O758" s="91"/>
    </row>
    <row r="759">
      <c r="N759" s="91"/>
      <c r="O759" s="91"/>
    </row>
    <row r="760">
      <c r="N760" s="91"/>
      <c r="O760" s="91"/>
    </row>
    <row r="761">
      <c r="N761" s="91"/>
      <c r="O761" s="91"/>
    </row>
    <row r="762">
      <c r="N762" s="91"/>
      <c r="O762" s="91"/>
    </row>
    <row r="763">
      <c r="N763" s="91"/>
      <c r="O763" s="91"/>
    </row>
    <row r="764">
      <c r="N764" s="91"/>
      <c r="O764" s="91"/>
    </row>
    <row r="765">
      <c r="N765" s="91"/>
      <c r="O765" s="91"/>
    </row>
    <row r="766">
      <c r="N766" s="91"/>
      <c r="O766" s="91"/>
    </row>
    <row r="767">
      <c r="N767" s="91"/>
      <c r="O767" s="91"/>
    </row>
    <row r="768">
      <c r="N768" s="91"/>
      <c r="O768" s="91"/>
    </row>
    <row r="769">
      <c r="N769" s="91"/>
      <c r="O769" s="91"/>
    </row>
    <row r="770">
      <c r="N770" s="91"/>
      <c r="O770" s="91"/>
    </row>
    <row r="771">
      <c r="N771" s="91"/>
      <c r="O771" s="91"/>
    </row>
    <row r="772">
      <c r="N772" s="91"/>
      <c r="O772" s="91"/>
    </row>
    <row r="773">
      <c r="N773" s="91"/>
      <c r="O773" s="91"/>
    </row>
    <row r="774">
      <c r="N774" s="91"/>
      <c r="O774" s="91"/>
    </row>
    <row r="775">
      <c r="N775" s="91"/>
      <c r="O775" s="91"/>
    </row>
    <row r="776">
      <c r="N776" s="91"/>
      <c r="O776" s="91"/>
    </row>
    <row r="777">
      <c r="N777" s="91"/>
      <c r="O777" s="91"/>
    </row>
    <row r="778">
      <c r="N778" s="91"/>
      <c r="O778" s="91"/>
    </row>
    <row r="779">
      <c r="N779" s="91"/>
      <c r="O779" s="91"/>
    </row>
    <row r="780">
      <c r="N780" s="91"/>
      <c r="O780" s="91"/>
    </row>
    <row r="781">
      <c r="N781" s="91"/>
      <c r="O781" s="91"/>
    </row>
    <row r="782">
      <c r="N782" s="91"/>
      <c r="O782" s="91"/>
    </row>
    <row r="783">
      <c r="N783" s="91"/>
      <c r="O783" s="91"/>
    </row>
    <row r="784">
      <c r="N784" s="91"/>
      <c r="O784" s="91"/>
    </row>
    <row r="785">
      <c r="N785" s="91"/>
      <c r="O785" s="91"/>
    </row>
    <row r="786">
      <c r="N786" s="91"/>
      <c r="O786" s="91"/>
    </row>
    <row r="787">
      <c r="N787" s="91"/>
      <c r="O787" s="91"/>
    </row>
    <row r="788">
      <c r="N788" s="91"/>
      <c r="O788" s="91"/>
    </row>
    <row r="789">
      <c r="N789" s="91"/>
      <c r="O789" s="91"/>
    </row>
    <row r="790">
      <c r="N790" s="91"/>
      <c r="O790" s="91"/>
    </row>
    <row r="791">
      <c r="N791" s="91"/>
      <c r="O791" s="91"/>
    </row>
    <row r="792">
      <c r="N792" s="91"/>
      <c r="O792" s="91"/>
    </row>
    <row r="793">
      <c r="N793" s="91"/>
      <c r="O793" s="91"/>
    </row>
    <row r="794">
      <c r="N794" s="91"/>
      <c r="O794" s="91"/>
    </row>
    <row r="795">
      <c r="N795" s="91"/>
      <c r="O795" s="91"/>
    </row>
    <row r="796">
      <c r="N796" s="91"/>
      <c r="O796" s="91"/>
    </row>
    <row r="797">
      <c r="N797" s="91"/>
      <c r="O797" s="91"/>
    </row>
    <row r="798">
      <c r="N798" s="91"/>
      <c r="O798" s="91"/>
    </row>
    <row r="799">
      <c r="N799" s="91"/>
      <c r="O799" s="91"/>
    </row>
    <row r="800">
      <c r="N800" s="91"/>
      <c r="O800" s="91"/>
    </row>
    <row r="801">
      <c r="N801" s="91"/>
      <c r="O801" s="91"/>
    </row>
    <row r="802">
      <c r="N802" s="91"/>
      <c r="O802" s="91"/>
    </row>
    <row r="803">
      <c r="N803" s="91"/>
      <c r="O803" s="91"/>
    </row>
    <row r="804">
      <c r="N804" s="91"/>
      <c r="O804" s="91"/>
    </row>
    <row r="805">
      <c r="N805" s="91"/>
      <c r="O805" s="91"/>
    </row>
    <row r="806">
      <c r="N806" s="91"/>
      <c r="O806" s="91"/>
    </row>
    <row r="807">
      <c r="N807" s="91"/>
      <c r="O807" s="91"/>
    </row>
    <row r="808">
      <c r="N808" s="91"/>
      <c r="O808" s="91"/>
    </row>
    <row r="809">
      <c r="N809" s="91"/>
      <c r="O809" s="91"/>
    </row>
    <row r="810">
      <c r="N810" s="91"/>
      <c r="O810" s="91"/>
    </row>
    <row r="811">
      <c r="N811" s="91"/>
      <c r="O811" s="91"/>
    </row>
    <row r="812">
      <c r="N812" s="91"/>
      <c r="O812" s="91"/>
    </row>
    <row r="813">
      <c r="N813" s="91"/>
      <c r="O813" s="91"/>
    </row>
    <row r="814">
      <c r="N814" s="91"/>
      <c r="O814" s="91"/>
    </row>
    <row r="815">
      <c r="N815" s="91"/>
      <c r="O815" s="91"/>
    </row>
    <row r="816">
      <c r="N816" s="91"/>
      <c r="O816" s="91"/>
    </row>
    <row r="817">
      <c r="N817" s="91"/>
      <c r="O817" s="91"/>
    </row>
    <row r="818">
      <c r="N818" s="91"/>
      <c r="O818" s="91"/>
    </row>
    <row r="819">
      <c r="N819" s="91"/>
      <c r="O819" s="91"/>
    </row>
    <row r="820">
      <c r="N820" s="91"/>
      <c r="O820" s="91"/>
    </row>
    <row r="821">
      <c r="N821" s="91"/>
      <c r="O821" s="91"/>
    </row>
    <row r="822">
      <c r="N822" s="91"/>
      <c r="O822" s="91"/>
    </row>
    <row r="823">
      <c r="N823" s="91"/>
      <c r="O823" s="91"/>
    </row>
    <row r="824">
      <c r="N824" s="91"/>
      <c r="O824" s="91"/>
    </row>
    <row r="825">
      <c r="N825" s="91"/>
      <c r="O825" s="91"/>
    </row>
    <row r="826">
      <c r="N826" s="91"/>
      <c r="O826" s="91"/>
    </row>
    <row r="827">
      <c r="N827" s="91"/>
      <c r="O827" s="91"/>
    </row>
    <row r="828">
      <c r="N828" s="91"/>
      <c r="O828" s="91"/>
    </row>
    <row r="829">
      <c r="N829" s="91"/>
      <c r="O829" s="91"/>
    </row>
    <row r="830">
      <c r="N830" s="91"/>
      <c r="O830" s="91"/>
    </row>
    <row r="831">
      <c r="N831" s="91"/>
      <c r="O831" s="91"/>
    </row>
    <row r="832">
      <c r="N832" s="91"/>
      <c r="O832" s="91"/>
    </row>
    <row r="833">
      <c r="N833" s="91"/>
      <c r="O833" s="91"/>
    </row>
    <row r="834">
      <c r="N834" s="91"/>
      <c r="O834" s="91"/>
    </row>
    <row r="835">
      <c r="N835" s="91"/>
      <c r="O835" s="91"/>
    </row>
    <row r="836">
      <c r="N836" s="91"/>
      <c r="O836" s="91"/>
    </row>
    <row r="837">
      <c r="N837" s="91"/>
      <c r="O837" s="91"/>
    </row>
    <row r="838">
      <c r="N838" s="91"/>
      <c r="O838" s="91"/>
    </row>
    <row r="839">
      <c r="N839" s="91"/>
      <c r="O839" s="91"/>
    </row>
    <row r="840">
      <c r="N840" s="91"/>
      <c r="O840" s="91"/>
    </row>
    <row r="841">
      <c r="N841" s="91"/>
      <c r="O841" s="91"/>
    </row>
    <row r="842">
      <c r="N842" s="91"/>
      <c r="O842" s="91"/>
    </row>
    <row r="843">
      <c r="N843" s="91"/>
      <c r="O843" s="91"/>
    </row>
    <row r="844">
      <c r="N844" s="91"/>
      <c r="O844" s="91"/>
    </row>
    <row r="845">
      <c r="N845" s="91"/>
      <c r="O845" s="91"/>
    </row>
    <row r="846">
      <c r="N846" s="91"/>
      <c r="O846" s="91"/>
    </row>
    <row r="847">
      <c r="N847" s="91"/>
      <c r="O847" s="91"/>
    </row>
    <row r="848">
      <c r="N848" s="91"/>
      <c r="O848" s="91"/>
    </row>
    <row r="849">
      <c r="N849" s="91"/>
      <c r="O849" s="91"/>
    </row>
    <row r="850">
      <c r="N850" s="91"/>
      <c r="O850" s="91"/>
    </row>
    <row r="851">
      <c r="N851" s="91"/>
      <c r="O851" s="91"/>
    </row>
    <row r="852">
      <c r="N852" s="91"/>
      <c r="O852" s="91"/>
    </row>
    <row r="853">
      <c r="N853" s="91"/>
      <c r="O853" s="91"/>
    </row>
    <row r="854">
      <c r="N854" s="91"/>
      <c r="O854" s="91"/>
    </row>
    <row r="855">
      <c r="N855" s="91"/>
      <c r="O855" s="91"/>
    </row>
    <row r="856">
      <c r="N856" s="91"/>
      <c r="O856" s="91"/>
    </row>
    <row r="857">
      <c r="N857" s="91"/>
      <c r="O857" s="91"/>
    </row>
    <row r="858">
      <c r="N858" s="91"/>
      <c r="O858" s="91"/>
    </row>
    <row r="859">
      <c r="N859" s="91"/>
      <c r="O859" s="91"/>
    </row>
    <row r="860">
      <c r="N860" s="91"/>
      <c r="O860" s="91"/>
    </row>
    <row r="861">
      <c r="N861" s="91"/>
      <c r="O861" s="91"/>
    </row>
    <row r="862">
      <c r="N862" s="91"/>
      <c r="O862" s="91"/>
    </row>
    <row r="863">
      <c r="N863" s="91"/>
      <c r="O863" s="91"/>
    </row>
    <row r="864">
      <c r="N864" s="91"/>
      <c r="O864" s="91"/>
    </row>
    <row r="865">
      <c r="N865" s="91"/>
      <c r="O865" s="91"/>
    </row>
    <row r="866">
      <c r="N866" s="91"/>
      <c r="O866" s="91"/>
    </row>
    <row r="867">
      <c r="N867" s="91"/>
      <c r="O867" s="91"/>
    </row>
    <row r="868">
      <c r="N868" s="91"/>
      <c r="O868" s="91"/>
    </row>
    <row r="869">
      <c r="N869" s="91"/>
      <c r="O869" s="91"/>
    </row>
    <row r="870">
      <c r="N870" s="91"/>
      <c r="O870" s="91"/>
    </row>
    <row r="871">
      <c r="N871" s="91"/>
      <c r="O871" s="91"/>
    </row>
    <row r="872">
      <c r="N872" s="91"/>
      <c r="O872" s="91"/>
    </row>
    <row r="873">
      <c r="N873" s="91"/>
      <c r="O873" s="91"/>
    </row>
    <row r="874">
      <c r="N874" s="91"/>
      <c r="O874" s="91"/>
    </row>
    <row r="875">
      <c r="N875" s="91"/>
      <c r="O875" s="91"/>
    </row>
    <row r="876">
      <c r="N876" s="91"/>
      <c r="O876" s="91"/>
    </row>
    <row r="877">
      <c r="N877" s="91"/>
      <c r="O877" s="91"/>
    </row>
    <row r="878">
      <c r="N878" s="91"/>
      <c r="O878" s="91"/>
    </row>
    <row r="879">
      <c r="N879" s="91"/>
      <c r="O879" s="91"/>
    </row>
    <row r="880">
      <c r="N880" s="91"/>
      <c r="O880" s="91"/>
    </row>
    <row r="881">
      <c r="N881" s="91"/>
      <c r="O881" s="91"/>
    </row>
    <row r="882">
      <c r="N882" s="91"/>
      <c r="O882" s="91"/>
    </row>
    <row r="883">
      <c r="N883" s="91"/>
      <c r="O883" s="91"/>
    </row>
    <row r="884">
      <c r="N884" s="91"/>
      <c r="O884" s="91"/>
    </row>
    <row r="885">
      <c r="N885" s="91"/>
      <c r="O885" s="91"/>
    </row>
    <row r="886">
      <c r="N886" s="91"/>
      <c r="O886" s="91"/>
    </row>
    <row r="887">
      <c r="N887" s="91"/>
      <c r="O887" s="91"/>
    </row>
    <row r="888">
      <c r="N888" s="91"/>
      <c r="O888" s="91"/>
    </row>
    <row r="889">
      <c r="N889" s="91"/>
      <c r="O889" s="91"/>
    </row>
    <row r="890">
      <c r="N890" s="91"/>
      <c r="O890" s="91"/>
    </row>
    <row r="891">
      <c r="N891" s="91"/>
      <c r="O891" s="91"/>
    </row>
    <row r="892">
      <c r="N892" s="91"/>
      <c r="O892" s="91"/>
    </row>
    <row r="893">
      <c r="N893" s="91"/>
      <c r="O893" s="91"/>
    </row>
    <row r="894">
      <c r="N894" s="91"/>
      <c r="O894" s="91"/>
    </row>
    <row r="895">
      <c r="N895" s="91"/>
      <c r="O895" s="91"/>
    </row>
    <row r="896">
      <c r="N896" s="91"/>
      <c r="O896" s="91"/>
    </row>
    <row r="897">
      <c r="N897" s="91"/>
      <c r="O897" s="91"/>
    </row>
    <row r="898">
      <c r="N898" s="91"/>
      <c r="O898" s="91"/>
    </row>
    <row r="899">
      <c r="N899" s="91"/>
      <c r="O899" s="91"/>
    </row>
    <row r="900">
      <c r="N900" s="91"/>
      <c r="O900" s="91"/>
    </row>
    <row r="901">
      <c r="N901" s="91"/>
      <c r="O901" s="91"/>
    </row>
    <row r="902">
      <c r="N902" s="91"/>
      <c r="O902" s="91"/>
    </row>
    <row r="903">
      <c r="N903" s="91"/>
      <c r="O903" s="91"/>
    </row>
    <row r="904">
      <c r="N904" s="91"/>
      <c r="O904" s="91"/>
    </row>
    <row r="905">
      <c r="N905" s="91"/>
      <c r="O905" s="91"/>
    </row>
    <row r="906">
      <c r="N906" s="91"/>
      <c r="O906" s="91"/>
    </row>
    <row r="907">
      <c r="N907" s="91"/>
      <c r="O907" s="91"/>
    </row>
    <row r="908">
      <c r="N908" s="91"/>
      <c r="O908" s="91"/>
    </row>
    <row r="909">
      <c r="N909" s="91"/>
      <c r="O909" s="91"/>
    </row>
    <row r="910">
      <c r="N910" s="91"/>
      <c r="O910" s="91"/>
    </row>
    <row r="911">
      <c r="N911" s="91"/>
      <c r="O911" s="91"/>
    </row>
    <row r="912">
      <c r="N912" s="91"/>
      <c r="O912" s="91"/>
    </row>
    <row r="913">
      <c r="N913" s="91"/>
      <c r="O913" s="91"/>
    </row>
    <row r="914">
      <c r="N914" s="91"/>
      <c r="O914" s="91"/>
    </row>
    <row r="915">
      <c r="N915" s="91"/>
      <c r="O915" s="91"/>
    </row>
    <row r="916">
      <c r="N916" s="91"/>
      <c r="O916" s="91"/>
    </row>
    <row r="917">
      <c r="N917" s="91"/>
      <c r="O917" s="91"/>
    </row>
    <row r="918">
      <c r="N918" s="91"/>
      <c r="O918" s="91"/>
    </row>
    <row r="919">
      <c r="N919" s="91"/>
      <c r="O919" s="91"/>
    </row>
    <row r="920">
      <c r="N920" s="91"/>
      <c r="O920" s="91"/>
    </row>
    <row r="921">
      <c r="N921" s="91"/>
      <c r="O921" s="91"/>
    </row>
    <row r="922">
      <c r="N922" s="91"/>
      <c r="O922" s="91"/>
    </row>
    <row r="923">
      <c r="N923" s="91"/>
      <c r="O923" s="91"/>
    </row>
    <row r="924">
      <c r="N924" s="91"/>
      <c r="O924" s="91"/>
    </row>
    <row r="925">
      <c r="N925" s="91"/>
      <c r="O925" s="91"/>
    </row>
    <row r="926">
      <c r="N926" s="91"/>
      <c r="O926" s="91"/>
    </row>
    <row r="927">
      <c r="N927" s="91"/>
      <c r="O927" s="91"/>
    </row>
    <row r="928">
      <c r="N928" s="91"/>
      <c r="O928" s="91"/>
    </row>
    <row r="929">
      <c r="N929" s="91"/>
      <c r="O929" s="91"/>
    </row>
    <row r="930">
      <c r="N930" s="91"/>
      <c r="O930" s="91"/>
    </row>
    <row r="931">
      <c r="N931" s="91"/>
      <c r="O931" s="91"/>
    </row>
    <row r="932">
      <c r="N932" s="91"/>
      <c r="O932" s="91"/>
    </row>
    <row r="933">
      <c r="N933" s="91"/>
      <c r="O933" s="91"/>
    </row>
    <row r="934">
      <c r="N934" s="91"/>
      <c r="O934" s="91"/>
    </row>
    <row r="935">
      <c r="N935" s="91"/>
      <c r="O935" s="91"/>
    </row>
    <row r="936">
      <c r="N936" s="91"/>
      <c r="O936" s="91"/>
    </row>
    <row r="937">
      <c r="N937" s="91"/>
      <c r="O937" s="91"/>
    </row>
    <row r="938">
      <c r="N938" s="91"/>
      <c r="O938" s="91"/>
    </row>
    <row r="939">
      <c r="N939" s="91"/>
      <c r="O939" s="91"/>
    </row>
    <row r="940">
      <c r="N940" s="91"/>
      <c r="O940" s="91"/>
    </row>
    <row r="941">
      <c r="N941" s="91"/>
      <c r="O941" s="91"/>
    </row>
    <row r="942">
      <c r="N942" s="91"/>
      <c r="O942" s="91"/>
    </row>
    <row r="943">
      <c r="N943" s="91"/>
      <c r="O943" s="91"/>
    </row>
    <row r="944">
      <c r="N944" s="91"/>
      <c r="O944" s="91"/>
    </row>
    <row r="945">
      <c r="N945" s="91"/>
      <c r="O945" s="91"/>
    </row>
    <row r="946">
      <c r="N946" s="91"/>
      <c r="O946" s="91"/>
    </row>
    <row r="947">
      <c r="N947" s="91"/>
      <c r="O947" s="91"/>
    </row>
    <row r="948">
      <c r="N948" s="91"/>
      <c r="O948" s="91"/>
    </row>
    <row r="949">
      <c r="N949" s="91"/>
      <c r="O949" s="91"/>
    </row>
    <row r="950">
      <c r="N950" s="91"/>
      <c r="O950" s="91"/>
    </row>
    <row r="951">
      <c r="N951" s="91"/>
      <c r="O951" s="91"/>
    </row>
    <row r="952">
      <c r="N952" s="91"/>
      <c r="O952" s="91"/>
    </row>
    <row r="953">
      <c r="N953" s="91"/>
      <c r="O953" s="91"/>
    </row>
    <row r="954">
      <c r="N954" s="91"/>
      <c r="O954" s="91"/>
    </row>
    <row r="955">
      <c r="N955" s="91"/>
      <c r="O955" s="91"/>
    </row>
    <row r="956">
      <c r="N956" s="91"/>
      <c r="O956" s="91"/>
    </row>
    <row r="957">
      <c r="N957" s="91"/>
      <c r="O957" s="91"/>
    </row>
    <row r="958">
      <c r="N958" s="91"/>
      <c r="O958" s="91"/>
    </row>
    <row r="959">
      <c r="N959" s="91"/>
      <c r="O959" s="91"/>
    </row>
    <row r="960">
      <c r="N960" s="91"/>
      <c r="O960" s="91"/>
    </row>
    <row r="961">
      <c r="N961" s="91"/>
      <c r="O961" s="91"/>
    </row>
    <row r="962">
      <c r="N962" s="91"/>
      <c r="O962" s="91"/>
    </row>
    <row r="963">
      <c r="N963" s="91"/>
      <c r="O963" s="91"/>
    </row>
    <row r="964">
      <c r="N964" s="91"/>
      <c r="O964" s="91"/>
    </row>
    <row r="965">
      <c r="N965" s="91"/>
      <c r="O965" s="91"/>
    </row>
    <row r="966">
      <c r="N966" s="91"/>
      <c r="O966" s="91"/>
    </row>
    <row r="967">
      <c r="N967" s="91"/>
      <c r="O967" s="91"/>
    </row>
    <row r="968">
      <c r="N968" s="91"/>
      <c r="O968" s="91"/>
    </row>
    <row r="969">
      <c r="N969" s="91"/>
      <c r="O969" s="91"/>
    </row>
    <row r="970">
      <c r="N970" s="91"/>
      <c r="O970" s="91"/>
    </row>
    <row r="971">
      <c r="N971" s="91"/>
      <c r="O971" s="91"/>
    </row>
    <row r="972">
      <c r="N972" s="91"/>
      <c r="O972" s="91"/>
    </row>
    <row r="973">
      <c r="N973" s="91"/>
      <c r="O973" s="91"/>
    </row>
    <row r="974">
      <c r="N974" s="91"/>
      <c r="O974" s="91"/>
    </row>
    <row r="975">
      <c r="N975" s="91"/>
      <c r="O975" s="91"/>
    </row>
    <row r="976">
      <c r="N976" s="91"/>
      <c r="O976" s="91"/>
    </row>
    <row r="977">
      <c r="N977" s="91"/>
      <c r="O977" s="91"/>
    </row>
    <row r="978">
      <c r="N978" s="91"/>
      <c r="O978" s="91"/>
    </row>
    <row r="979">
      <c r="N979" s="91"/>
      <c r="O979" s="91"/>
    </row>
    <row r="980">
      <c r="N980" s="91"/>
      <c r="O980" s="91"/>
    </row>
    <row r="981">
      <c r="N981" s="91"/>
      <c r="O981" s="91"/>
    </row>
    <row r="982">
      <c r="N982" s="91"/>
      <c r="O982" s="91"/>
    </row>
    <row r="983">
      <c r="N983" s="91"/>
      <c r="O983" s="91"/>
    </row>
    <row r="984">
      <c r="N984" s="91"/>
      <c r="O984" s="91"/>
    </row>
    <row r="985">
      <c r="N985" s="91"/>
      <c r="O985" s="91"/>
    </row>
    <row r="986">
      <c r="N986" s="91"/>
      <c r="O986" s="91"/>
    </row>
    <row r="987">
      <c r="N987" s="91"/>
      <c r="O987" s="91"/>
    </row>
    <row r="988">
      <c r="N988" s="91"/>
      <c r="O988" s="91"/>
    </row>
    <row r="989">
      <c r="N989" s="91"/>
      <c r="O989" s="91"/>
    </row>
    <row r="990">
      <c r="N990" s="91"/>
      <c r="O990" s="91"/>
    </row>
    <row r="991">
      <c r="N991" s="91"/>
      <c r="O991" s="91"/>
    </row>
    <row r="992">
      <c r="N992" s="91"/>
      <c r="O992" s="91"/>
    </row>
    <row r="993">
      <c r="N993" s="91"/>
      <c r="O993" s="91"/>
    </row>
    <row r="994">
      <c r="N994" s="91"/>
      <c r="O994" s="91"/>
    </row>
    <row r="995">
      <c r="N995" s="91"/>
      <c r="O995" s="91"/>
    </row>
    <row r="996">
      <c r="N996" s="91"/>
      <c r="O996" s="91"/>
    </row>
    <row r="997">
      <c r="N997" s="91"/>
      <c r="O997" s="91"/>
    </row>
    <row r="998">
      <c r="N998" s="91"/>
      <c r="O998" s="91"/>
    </row>
    <row r="999">
      <c r="N999" s="91"/>
      <c r="O999" s="91"/>
    </row>
    <row r="1000">
      <c r="N1000" s="91"/>
      <c r="O1000" s="91"/>
    </row>
  </sheetData>
  <autoFilter ref="$A$181:$C$206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outlinePr summaryBelow="0" summaryRight="0"/>
  </sheetPr>
  <sheetViews>
    <sheetView workbookViewId="0"/>
  </sheetViews>
  <sheetFormatPr customHeight="1" defaultColWidth="12.63" defaultRowHeight="15.0"/>
  <cols>
    <col customWidth="1" min="10" max="10" width="14.63"/>
  </cols>
  <sheetData>
    <row r="1">
      <c r="I1" s="3" t="s">
        <v>3070</v>
      </c>
    </row>
    <row r="2">
      <c r="J2" s="68" t="s">
        <v>6894</v>
      </c>
      <c r="K2" s="3" t="s">
        <v>15</v>
      </c>
      <c r="L2" s="3" t="s">
        <v>306</v>
      </c>
      <c r="M2" s="3" t="s">
        <v>6895</v>
      </c>
    </row>
    <row r="3">
      <c r="J3" s="132" t="s">
        <v>6896</v>
      </c>
      <c r="K3" s="3">
        <f>Hashcat_GUI_updated!L8</f>
        <v>110010000000</v>
      </c>
      <c r="L3" s="3">
        <f>Hashcat_GUI_updated!L50</f>
        <v>106000000000</v>
      </c>
      <c r="M3" s="3">
        <f>Hashcat_GUI_updated!L57</f>
        <v>110040000000</v>
      </c>
    </row>
    <row r="4">
      <c r="J4" s="133" t="s">
        <v>6897</v>
      </c>
      <c r="K4" s="3">
        <f>Hashcat_PCIe!L8</f>
        <v>112640000000</v>
      </c>
      <c r="L4" s="3">
        <f>Hashcat_PCIe!L50</f>
        <v>111930000000</v>
      </c>
      <c r="M4" s="3">
        <f>Hashcat_PCIe!L57</f>
        <v>115260000000</v>
      </c>
    </row>
    <row r="5">
      <c r="J5" s="3" t="s">
        <v>6898</v>
      </c>
      <c r="K5" s="3">
        <f>Hashcat_riser!L8</f>
        <v>112300000000</v>
      </c>
      <c r="L5" s="3">
        <f>Hashcat_riser!L50</f>
        <v>109827490000</v>
      </c>
      <c r="M5" s="3">
        <f>Hashcat_riser!L57</f>
        <v>115300000000</v>
      </c>
    </row>
    <row r="7">
      <c r="J7" s="68" t="s">
        <v>6899</v>
      </c>
      <c r="K7" s="3">
        <f>Hashcat_Without_GUI!L8</f>
        <v>112280000000</v>
      </c>
      <c r="L7" s="3">
        <f>Hashcat_Without_GUI!L50</f>
        <v>110070000000</v>
      </c>
      <c r="M7" s="3">
        <f>Hashcat_Without_GUI!L57</f>
        <v>113330000000</v>
      </c>
    </row>
    <row r="9">
      <c r="J9" s="3" t="s">
        <v>6900</v>
      </c>
      <c r="K9" s="2" t="str">
        <f t="shared" ref="K9:M9" si="1">CONCAT(TEXT((K4-K3)/K3*100,"0.00"),"%")</f>
        <v>2.39%</v>
      </c>
      <c r="L9" s="2" t="str">
        <f t="shared" si="1"/>
        <v>5.59%</v>
      </c>
      <c r="M9" s="2" t="str">
        <f t="shared" si="1"/>
        <v>4.74%</v>
      </c>
    </row>
    <row r="11">
      <c r="J11" s="68" t="s">
        <v>6894</v>
      </c>
      <c r="K11" s="3" t="s">
        <v>257</v>
      </c>
    </row>
    <row r="12">
      <c r="J12" s="132" t="s">
        <v>6896</v>
      </c>
      <c r="K12" s="70">
        <f>Hashcat_GUI_updated!L43</f>
        <v>185760000000</v>
      </c>
    </row>
    <row r="13">
      <c r="J13" s="68" t="s">
        <v>6898</v>
      </c>
      <c r="K13" s="70">
        <f>Hashcat_PCIe!L43</f>
        <v>190910000000</v>
      </c>
    </row>
    <row r="15">
      <c r="J15" s="68"/>
      <c r="K15" s="134"/>
    </row>
    <row r="16">
      <c r="J16" s="68" t="s">
        <v>6899</v>
      </c>
      <c r="K16" s="70">
        <f>Hashcat_Without_GUI!L43</f>
        <v>189250000000</v>
      </c>
    </row>
    <row r="17">
      <c r="J17" s="68"/>
      <c r="K17" s="135"/>
      <c r="L17" s="135"/>
    </row>
    <row r="18">
      <c r="J18" s="68"/>
    </row>
    <row r="28">
      <c r="I28" s="3" t="s">
        <v>3076</v>
      </c>
    </row>
    <row r="29">
      <c r="J29" s="68" t="s">
        <v>6894</v>
      </c>
      <c r="K29" s="133" t="s">
        <v>167</v>
      </c>
      <c r="L29" s="133" t="s">
        <v>402</v>
      </c>
      <c r="M29" s="3" t="s">
        <v>6901</v>
      </c>
    </row>
    <row r="30">
      <c r="J30" s="133" t="s">
        <v>6896</v>
      </c>
      <c r="K30" s="70">
        <f>Hashcat_GUI_updated!L29</f>
        <v>5101750000</v>
      </c>
      <c r="L30" s="70">
        <f>Hashcat_GUI_updated!L64</f>
        <v>8297210000</v>
      </c>
      <c r="M30" s="70">
        <f>Hashcat_GUI_updated!L71</f>
        <v>4626320000</v>
      </c>
    </row>
    <row r="31">
      <c r="J31" s="133" t="s">
        <v>6897</v>
      </c>
      <c r="K31" s="3">
        <f>Hashcat_PCIe!L29</f>
        <v>5335840000</v>
      </c>
      <c r="L31" s="3">
        <f>Hashcat_PCIe!L64</f>
        <v>8735190000</v>
      </c>
      <c r="M31" s="3">
        <f>Hashcat_PCIe!L71</f>
        <v>4819630000</v>
      </c>
    </row>
    <row r="32">
      <c r="J32" s="3" t="s">
        <v>6898</v>
      </c>
      <c r="K32" s="3">
        <f>Hashcat_riser!L29</f>
        <v>5316390000</v>
      </c>
      <c r="L32" s="3">
        <f>Hashcat_riser!L64</f>
        <v>8709800000</v>
      </c>
      <c r="M32" s="3">
        <f>Hashcat_riser!L71</f>
        <v>4827920000</v>
      </c>
    </row>
    <row r="34">
      <c r="J34" s="68" t="s">
        <v>6899</v>
      </c>
      <c r="K34" s="3">
        <f>Hashcat_Without_GUI!L29</f>
        <v>5212810000</v>
      </c>
      <c r="L34" s="3">
        <f>Hashcat_Without_GUI!L64</f>
        <v>8579020000</v>
      </c>
      <c r="M34" s="3">
        <f>Hashcat_Without_GUI!L71</f>
        <v>4750890000</v>
      </c>
    </row>
    <row r="38">
      <c r="J38" s="68" t="s">
        <v>6894</v>
      </c>
      <c r="K38" s="3" t="s">
        <v>621</v>
      </c>
      <c r="L38" s="3" t="s">
        <v>6902</v>
      </c>
    </row>
    <row r="39">
      <c r="J39" s="132" t="s">
        <v>6896</v>
      </c>
      <c r="K39" s="70">
        <f>Hashcat_GUI_updated!L99</f>
        <v>1654520000</v>
      </c>
      <c r="L39" s="70">
        <f>Hashcat_GUI_updated!L106</f>
        <v>1653750000</v>
      </c>
    </row>
    <row r="40">
      <c r="J40" s="133" t="s">
        <v>6897</v>
      </c>
      <c r="K40" s="70">
        <f>Hashcat_PCIe!L99</f>
        <v>1667380000</v>
      </c>
      <c r="L40" s="70">
        <f>Hashcat_PCIe!L106</f>
        <v>1669850000</v>
      </c>
    </row>
    <row r="41">
      <c r="J41" s="3" t="s">
        <v>6898</v>
      </c>
      <c r="K41" s="70">
        <f>Hashcat_riser!L99</f>
        <v>1665590000</v>
      </c>
      <c r="L41" s="70">
        <f>Hashcat_riser!L106</f>
        <v>1659980000</v>
      </c>
    </row>
    <row r="42">
      <c r="J42" s="68" t="s">
        <v>6899</v>
      </c>
      <c r="K42" s="3">
        <f>Hashcat_Without_GUI!L99</f>
        <v>1666560000</v>
      </c>
      <c r="L42" s="3">
        <f>Hashcat_Without_GUI!L106</f>
        <v>1663900000</v>
      </c>
    </row>
    <row r="44">
      <c r="J44" s="68" t="s">
        <v>6894</v>
      </c>
      <c r="K44" s="136" t="s">
        <v>68</v>
      </c>
      <c r="L44" s="137" t="s">
        <v>118</v>
      </c>
    </row>
    <row r="45">
      <c r="J45" s="132" t="s">
        <v>6896</v>
      </c>
      <c r="K45" s="3">
        <f>Hashcat_GUI_updated!L15</f>
        <v>41324910000</v>
      </c>
      <c r="L45" s="70">
        <f>Hashcat_GUI_updated!L22</f>
        <v>15132130000</v>
      </c>
    </row>
    <row r="46">
      <c r="J46" s="133" t="s">
        <v>6897</v>
      </c>
      <c r="K46" s="3">
        <f>Hashcat_PCIe!L15</f>
        <v>42965170000</v>
      </c>
      <c r="L46" s="70">
        <f>Hashcat_PCIe!L22</f>
        <v>15860360000</v>
      </c>
    </row>
    <row r="47">
      <c r="J47" s="3" t="s">
        <v>6898</v>
      </c>
      <c r="K47" s="3">
        <f>Hashcat_riser!L15</f>
        <v>42937310000</v>
      </c>
      <c r="L47" s="70">
        <f>Hashcat_riser!L22</f>
        <v>15792490000</v>
      </c>
    </row>
    <row r="48">
      <c r="J48" s="68" t="s">
        <v>6899</v>
      </c>
      <c r="K48" s="3">
        <f>Hashcat_Without_GUI!L15</f>
        <v>43164650000</v>
      </c>
      <c r="L48" s="3">
        <f>Hashcat_Without_GUI!L22</f>
        <v>15643240000</v>
      </c>
    </row>
    <row r="49">
      <c r="I49" s="3" t="s">
        <v>3075</v>
      </c>
    </row>
    <row r="50">
      <c r="J50" s="68" t="s">
        <v>6894</v>
      </c>
      <c r="K50" s="3" t="s">
        <v>749</v>
      </c>
      <c r="L50" s="3" t="s">
        <v>890</v>
      </c>
      <c r="M50" s="3" t="s">
        <v>928</v>
      </c>
    </row>
    <row r="51">
      <c r="J51" s="132" t="s">
        <v>6896</v>
      </c>
      <c r="K51" s="70">
        <f>Hashcat_GUI_updated!L120</f>
        <v>219560</v>
      </c>
      <c r="L51" s="70">
        <f>Hashcat_GUI_updated!L141</f>
        <v>194920</v>
      </c>
      <c r="M51" s="70">
        <f>Hashcat_GUI_updated!L148</f>
        <v>188740</v>
      </c>
    </row>
    <row r="52">
      <c r="J52" s="133" t="s">
        <v>6897</v>
      </c>
      <c r="K52" s="70">
        <f>Hashcat_PCIe!L120</f>
        <v>221580</v>
      </c>
      <c r="L52" s="70">
        <f>Hashcat_PCIe!L141</f>
        <v>196040</v>
      </c>
      <c r="M52" s="70">
        <f>Hashcat_PCIe!L148</f>
        <v>191040</v>
      </c>
    </row>
    <row r="53">
      <c r="J53" s="3" t="s">
        <v>6898</v>
      </c>
      <c r="K53" s="70">
        <f>Hashcat_riser!L120</f>
        <v>221030</v>
      </c>
      <c r="L53" s="70">
        <f>Hashcat_riser!L141</f>
        <v>192580</v>
      </c>
      <c r="M53" s="70">
        <f>Hashcat_riser!L148</f>
        <v>191090</v>
      </c>
    </row>
    <row r="55">
      <c r="J55" s="68" t="s">
        <v>6899</v>
      </c>
      <c r="K55" s="3">
        <f>Hashcat_Without_GUI!L120</f>
        <v>220770</v>
      </c>
      <c r="L55" s="3">
        <f>Hashcat_Without_GUI!L141</f>
        <v>194830</v>
      </c>
      <c r="M55" s="3">
        <f>Hashcat_Without_GUI!L148</f>
        <v>190130</v>
      </c>
    </row>
    <row r="60">
      <c r="J60" s="68" t="s">
        <v>6894</v>
      </c>
      <c r="K60" s="3" t="s">
        <v>592</v>
      </c>
      <c r="L60" s="3" t="s">
        <v>971</v>
      </c>
      <c r="M60" s="3" t="s">
        <v>1008</v>
      </c>
      <c r="O60" s="3" t="s">
        <v>700</v>
      </c>
      <c r="T60" s="3" t="s">
        <v>1039</v>
      </c>
      <c r="U60" s="3" t="s">
        <v>6903</v>
      </c>
      <c r="V60" s="3" t="s">
        <v>216</v>
      </c>
    </row>
    <row r="61">
      <c r="J61" s="133" t="s">
        <v>6896</v>
      </c>
      <c r="K61" s="70">
        <f>Hashcat_GUI_updated!L92</f>
        <v>770580</v>
      </c>
      <c r="L61" s="70">
        <f>Hashcat_GUI_updated!L155</f>
        <v>1306150</v>
      </c>
      <c r="M61" s="70">
        <f>Hashcat_GUI_updated!L162</f>
        <v>727690</v>
      </c>
      <c r="O61" s="70">
        <f>Hashcat_GUI_updated!L113</f>
        <v>364670</v>
      </c>
      <c r="T61" s="70">
        <f>Hashcat_GUI_updated!L169</f>
        <v>11636050</v>
      </c>
      <c r="U61" s="70">
        <f>Hashcat_GUI_updated!L78</f>
        <v>44497140</v>
      </c>
      <c r="V61" s="3">
        <f>Hashcat_GUI_updated!L36</f>
        <v>2030650</v>
      </c>
    </row>
    <row r="62">
      <c r="J62" s="133" t="s">
        <v>6897</v>
      </c>
      <c r="K62" s="70">
        <f>Hashcat_PCIe!L92</f>
        <v>776850</v>
      </c>
      <c r="L62" s="70">
        <f>Hashcat_PCIe!L155</f>
        <v>1316010</v>
      </c>
      <c r="M62" s="70">
        <f>Hashcat_PCIe!L162</f>
        <v>736240</v>
      </c>
      <c r="O62" s="70">
        <f>Hashcat_PCIe!L113</f>
        <v>374130</v>
      </c>
      <c r="T62" s="70">
        <f>Hashcat_PCIe!L169</f>
        <v>11633890</v>
      </c>
      <c r="U62" s="70">
        <f>Hashcat_PCIe!L78</f>
        <v>44861200</v>
      </c>
      <c r="V62" s="3">
        <f>Hashcat_PCIe!L36</f>
        <v>2060430</v>
      </c>
    </row>
    <row r="63">
      <c r="J63" s="3" t="s">
        <v>6898</v>
      </c>
      <c r="K63" s="70">
        <f>Hashcat_riser!L92</f>
        <v>769830</v>
      </c>
      <c r="L63" s="70">
        <f>Hashcat_riser!L155</f>
        <v>1314900</v>
      </c>
      <c r="M63" s="70">
        <f>Hashcat_riser!L162</f>
        <v>729990</v>
      </c>
      <c r="O63" s="70">
        <f>Hashcat_riser!L113</f>
        <v>373040</v>
      </c>
      <c r="T63" s="70">
        <f>Hashcat_riser!L169</f>
        <v>11505210</v>
      </c>
      <c r="U63" s="70">
        <f>Hashcat_riser!L78</f>
        <v>43906660</v>
      </c>
      <c r="V63" s="3">
        <f>Hashcat_riser!L36</f>
        <v>2046400</v>
      </c>
    </row>
    <row r="65">
      <c r="J65" s="68" t="s">
        <v>6899</v>
      </c>
      <c r="K65" s="3">
        <f>Hashcat_Without_GUI!L92</f>
        <v>772850</v>
      </c>
      <c r="L65" s="3">
        <f>Hashcat_Without_GUI!L155</f>
        <v>1309480</v>
      </c>
      <c r="M65" s="3">
        <f>Hashcat_Without_GUI!L162</f>
        <v>716170</v>
      </c>
      <c r="O65" s="3">
        <f>Hashcat_Without_GUI!L113</f>
        <v>370780</v>
      </c>
      <c r="T65" s="3">
        <f>Hashcat_Without_GUI!L169</f>
        <v>11657240</v>
      </c>
      <c r="U65" s="3">
        <f>Hashcat_Without_GUI!L78</f>
        <v>44886990</v>
      </c>
      <c r="V65" s="3">
        <f>Hashcat_Without_GUI!L36</f>
        <v>2047410</v>
      </c>
    </row>
    <row r="72">
      <c r="I72" s="3" t="s">
        <v>3072</v>
      </c>
    </row>
    <row r="73">
      <c r="J73" s="68" t="s">
        <v>6894</v>
      </c>
      <c r="K73" s="3" t="s">
        <v>545</v>
      </c>
      <c r="L73" s="3" t="s">
        <v>844</v>
      </c>
      <c r="M73" s="3" t="s">
        <v>1088</v>
      </c>
      <c r="Q73" s="3" t="s">
        <v>795</v>
      </c>
    </row>
    <row r="74">
      <c r="J74" s="133" t="s">
        <v>6896</v>
      </c>
      <c r="K74" s="3">
        <f>Hashcat_GUI_updated!L85</f>
        <v>83417.1</v>
      </c>
      <c r="L74" s="3">
        <f>Hashcat_GUI_updated!L134</f>
        <v>44974</v>
      </c>
      <c r="M74" s="3">
        <f>Hashcat_GUI_updated!L176</f>
        <v>22924.7</v>
      </c>
      <c r="Q74" s="3">
        <f>Hashcat_GUI_updated!L127</f>
        <v>66470.9</v>
      </c>
    </row>
    <row r="75">
      <c r="J75" s="133" t="s">
        <v>6897</v>
      </c>
      <c r="K75" s="3">
        <f>Hashcat_PCIe!L85</f>
        <v>83554</v>
      </c>
      <c r="L75" s="3">
        <f>Hashcat_PCIe!L134</f>
        <v>45014.8</v>
      </c>
      <c r="M75" s="3">
        <f>Hashcat_PCIe!L176</f>
        <v>23182.2</v>
      </c>
      <c r="Q75" s="3">
        <f>Hashcat_PCIe!L127</f>
        <v>66656.8</v>
      </c>
    </row>
    <row r="76">
      <c r="J76" s="3" t="s">
        <v>6898</v>
      </c>
      <c r="K76" s="3">
        <f>Hashcat_riser!L85</f>
        <v>83296.2</v>
      </c>
      <c r="L76" s="3">
        <f>Hashcat_riser!L134</f>
        <v>44855.1</v>
      </c>
      <c r="M76" s="3">
        <f>Hashcat_riser!L176</f>
        <v>23402.3</v>
      </c>
      <c r="Q76" s="3">
        <f>Hashcat_riser!L127</f>
        <v>66768.5</v>
      </c>
    </row>
    <row r="78">
      <c r="J78" s="68" t="s">
        <v>6899</v>
      </c>
      <c r="K78" s="3">
        <f>Hashcat_Without_GUI!L85</f>
        <v>83724.3</v>
      </c>
      <c r="L78" s="3">
        <f>Hashcat_Without_GUI!L134</f>
        <v>44911.1</v>
      </c>
      <c r="Q78" s="3">
        <f>Hashcat_Without_GUI!L127</f>
        <v>66829.7</v>
      </c>
    </row>
    <row r="83">
      <c r="N83" s="3" t="str">
        <f>Hashcat_GUI_updated!L185</f>
        <v/>
      </c>
    </row>
    <row r="84">
      <c r="N84" s="3" t="str">
        <f>Hashcat_Without_GUI!L185</f>
        <v/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outlinePr summaryBelow="0" summaryRight="0"/>
  </sheetPr>
  <sheetViews>
    <sheetView workbookViewId="0"/>
  </sheetViews>
  <sheetFormatPr customHeight="1" defaultColWidth="12.63" defaultRowHeight="15.0"/>
  <cols>
    <col customWidth="1" min="1" max="1" width="39.13"/>
    <col customWidth="1" min="5" max="5" width="13.13"/>
    <col customWidth="1" min="11" max="11" width="38.38"/>
    <col customWidth="1" min="12" max="12" width="6.5"/>
  </cols>
  <sheetData>
    <row r="1">
      <c r="A1" s="138" t="s">
        <v>3983</v>
      </c>
      <c r="B1" s="139" t="s">
        <v>6896</v>
      </c>
      <c r="C1" s="139" t="s">
        <v>6896</v>
      </c>
      <c r="D1" s="140" t="s">
        <v>6897</v>
      </c>
      <c r="E1" s="140" t="s">
        <v>6897</v>
      </c>
      <c r="F1" s="141" t="s">
        <v>6898</v>
      </c>
      <c r="G1" s="141" t="s">
        <v>6898</v>
      </c>
      <c r="H1" s="142" t="s">
        <v>6904</v>
      </c>
      <c r="I1" s="142" t="s">
        <v>6904</v>
      </c>
    </row>
    <row r="2">
      <c r="A2" s="2" t="str">
        <f>Hashcat_GUI_updated!A58</f>
        <v>NetNTLMv2</v>
      </c>
      <c r="B2" s="143">
        <f>Hashcat_GUI_updated!L64</f>
        <v>8297210000</v>
      </c>
      <c r="C2" s="144">
        <v>0.0</v>
      </c>
      <c r="D2" s="145">
        <f>Hashcat_PCIe!L64</f>
        <v>8735190000</v>
      </c>
      <c r="E2" s="146">
        <f t="shared" ref="E2:E26" si="1">(D2-B2)/B2</f>
        <v>0.05278641857</v>
      </c>
      <c r="F2" s="147">
        <f>Hashcat_riser!L64</f>
        <v>8709800000</v>
      </c>
      <c r="G2" s="148">
        <f t="shared" ref="G2:G26" si="2">(F2-B2)/B2</f>
        <v>0.0497263538</v>
      </c>
      <c r="H2" s="149">
        <f>Hashcat_maxfan!L64</f>
        <v>9102440000</v>
      </c>
      <c r="I2" s="150">
        <f t="shared" ref="I2:I26" si="3">(H2-B2)/B2</f>
        <v>0.09704828491</v>
      </c>
    </row>
    <row r="3">
      <c r="A3" s="2" t="str">
        <f>Hashcat_GUI_updated!A44</f>
        <v>LM</v>
      </c>
      <c r="B3" s="143">
        <f>Hashcat_GUI_updated!L50</f>
        <v>106000000000</v>
      </c>
      <c r="C3" s="144">
        <v>0.0</v>
      </c>
      <c r="D3" s="145">
        <f>Hashcat_PCIe!L50</f>
        <v>111930000000</v>
      </c>
      <c r="E3" s="146">
        <f t="shared" si="1"/>
        <v>0.05594339623</v>
      </c>
      <c r="F3" s="147">
        <f>Hashcat_riser!L50</f>
        <v>109827490000</v>
      </c>
      <c r="G3" s="148">
        <f t="shared" si="2"/>
        <v>0.03610839623</v>
      </c>
      <c r="H3" s="149">
        <f>Hashcat_maxfan!L50</f>
        <v>115880000000</v>
      </c>
      <c r="I3" s="150">
        <f t="shared" si="3"/>
        <v>0.09320754717</v>
      </c>
      <c r="K3" s="151" t="s">
        <v>6905</v>
      </c>
      <c r="L3" s="152"/>
    </row>
    <row r="4">
      <c r="A4" s="2" t="str">
        <f>Hashcat_GUI_updated!A16</f>
        <v>SHA2-256</v>
      </c>
      <c r="B4" s="143">
        <f>Hashcat_GUI_updated!L22</f>
        <v>15132130000</v>
      </c>
      <c r="C4" s="144">
        <v>0.0</v>
      </c>
      <c r="D4" s="145">
        <f>Hashcat_PCIe!L22</f>
        <v>15860360000</v>
      </c>
      <c r="E4" s="146">
        <f t="shared" si="1"/>
        <v>0.04812475177</v>
      </c>
      <c r="F4" s="147">
        <f>Hashcat_riser!L22</f>
        <v>15792490000</v>
      </c>
      <c r="G4" s="148">
        <f t="shared" si="2"/>
        <v>0.04363959337</v>
      </c>
      <c r="H4" s="149">
        <f>Hashcat_maxfan!L22</f>
        <v>16525280000</v>
      </c>
      <c r="I4" s="150">
        <f t="shared" si="3"/>
        <v>0.09206569069</v>
      </c>
      <c r="K4" s="153" t="s">
        <v>6906</v>
      </c>
      <c r="L4" s="154">
        <f>MIN(E2:E26)</f>
        <v>-0.0001856300033</v>
      </c>
    </row>
    <row r="5">
      <c r="A5" s="2" t="str">
        <f>Hashcat_GUI_updated!A51</f>
        <v>NetNTLMv1 / NetNTLMv1+ESS</v>
      </c>
      <c r="B5" s="143">
        <f>Hashcat_GUI_updated!L57</f>
        <v>110040000000</v>
      </c>
      <c r="C5" s="144">
        <v>0.0</v>
      </c>
      <c r="D5" s="145">
        <f>Hashcat_PCIe!L57</f>
        <v>115260000000</v>
      </c>
      <c r="E5" s="146">
        <f t="shared" si="1"/>
        <v>0.04743729553</v>
      </c>
      <c r="F5" s="147">
        <f>Hashcat_riser!L57</f>
        <v>115300000000</v>
      </c>
      <c r="G5" s="148">
        <f t="shared" si="2"/>
        <v>0.04780079971</v>
      </c>
      <c r="H5" s="149">
        <f>Hashcat_maxfan!L57</f>
        <v>119830000000</v>
      </c>
      <c r="I5" s="150">
        <f t="shared" si="3"/>
        <v>0.08896764813</v>
      </c>
      <c r="K5" s="153" t="s">
        <v>6907</v>
      </c>
      <c r="L5" s="154">
        <f>MAX(E2:E26)</f>
        <v>0.05594339623</v>
      </c>
    </row>
    <row r="6">
      <c r="A6" s="2" t="str">
        <f>Hashcat_GUI_updated!A23</f>
        <v>SHA2-512</v>
      </c>
      <c r="B6" s="143">
        <f>Hashcat_GUI_updated!L29</f>
        <v>5101750000</v>
      </c>
      <c r="C6" s="144">
        <v>0.0</v>
      </c>
      <c r="D6" s="145">
        <f>Hashcat_PCIe!L29</f>
        <v>5335840000</v>
      </c>
      <c r="E6" s="146">
        <f t="shared" si="1"/>
        <v>0.0458842554</v>
      </c>
      <c r="F6" s="147">
        <f>Hashcat_riser!L29</f>
        <v>5316390000</v>
      </c>
      <c r="G6" s="148">
        <f t="shared" si="2"/>
        <v>0.04207183809</v>
      </c>
      <c r="H6" s="149">
        <f>Hashcat_maxfan!L29</f>
        <v>5535360000</v>
      </c>
      <c r="I6" s="150">
        <f t="shared" si="3"/>
        <v>0.08499240457</v>
      </c>
      <c r="K6" s="153" t="s">
        <v>6908</v>
      </c>
      <c r="L6" s="154">
        <f>AVERAGE(E2:E26)</f>
        <v>0.02082156418</v>
      </c>
    </row>
    <row r="7">
      <c r="A7" s="2" t="str">
        <f>Hashcat_GUI_updated!A65</f>
        <v>descrypt, DES (Unix), Traditional DES</v>
      </c>
      <c r="B7" s="143">
        <f>Hashcat_GUI_updated!L71</f>
        <v>4626320000</v>
      </c>
      <c r="C7" s="144">
        <v>0.0</v>
      </c>
      <c r="D7" s="145">
        <f>Hashcat_PCIe!L71</f>
        <v>4819630000</v>
      </c>
      <c r="E7" s="146">
        <f t="shared" si="1"/>
        <v>0.04178483114</v>
      </c>
      <c r="F7" s="147">
        <f>Hashcat_riser!L71</f>
        <v>4827920000</v>
      </c>
      <c r="G7" s="148">
        <f t="shared" si="2"/>
        <v>0.04357675215</v>
      </c>
      <c r="H7" s="149">
        <f>Hashcat_maxfan!L71</f>
        <v>5019160000</v>
      </c>
      <c r="I7" s="150">
        <f t="shared" si="3"/>
        <v>0.08491414342</v>
      </c>
      <c r="K7" s="153" t="s">
        <v>6909</v>
      </c>
      <c r="L7" s="154">
        <f>(COUNT(E2:E26)-COUNTIF(E2:E26,"&lt;0"))/COUNT(E2:E26)</f>
        <v>0.96</v>
      </c>
    </row>
    <row r="8">
      <c r="A8" s="2" t="str">
        <f>Hashcat_GUI_updated!A9</f>
        <v>SHA1</v>
      </c>
      <c r="B8" s="143">
        <f>Hashcat_GUI_updated!L15</f>
        <v>41324910000</v>
      </c>
      <c r="C8" s="144">
        <v>0.0</v>
      </c>
      <c r="D8" s="145">
        <f>Hashcat_PCIe!L15</f>
        <v>42965170000</v>
      </c>
      <c r="E8" s="146">
        <f t="shared" si="1"/>
        <v>0.03969179848</v>
      </c>
      <c r="F8" s="147">
        <f>Hashcat_riser!L15</f>
        <v>42937310000</v>
      </c>
      <c r="G8" s="148">
        <f t="shared" si="2"/>
        <v>0.03901762883</v>
      </c>
      <c r="H8" s="149">
        <f>Hashcat_maxfan!L15</f>
        <v>44737810000</v>
      </c>
      <c r="I8" s="150">
        <f t="shared" si="3"/>
        <v>0.08258699172</v>
      </c>
    </row>
    <row r="9">
      <c r="A9" s="2" t="str">
        <f>Hashcat_GUI_updated!A37</f>
        <v>NTLM</v>
      </c>
      <c r="B9" s="143">
        <f>Hashcat_GUI_updated!L43</f>
        <v>185760000000</v>
      </c>
      <c r="C9" s="144">
        <v>0.0</v>
      </c>
      <c r="D9" s="145">
        <f>Hashcat_PCIe!L43</f>
        <v>190910000000</v>
      </c>
      <c r="E9" s="146">
        <f t="shared" si="1"/>
        <v>0.02772394488</v>
      </c>
      <c r="F9" s="147">
        <f>Hashcat_riser!L43</f>
        <v>190340000000</v>
      </c>
      <c r="G9" s="148">
        <f t="shared" si="2"/>
        <v>0.02465546942</v>
      </c>
      <c r="H9" s="149">
        <f>Hashcat_maxfan!L43</f>
        <v>198790000000</v>
      </c>
      <c r="I9" s="150">
        <f t="shared" si="3"/>
        <v>0.07014427218</v>
      </c>
    </row>
    <row r="10">
      <c r="A10" s="2" t="str">
        <f>Hashcat_GUI_updated!A2</f>
        <v>MD5</v>
      </c>
      <c r="B10" s="143">
        <f>Hashcat_GUI_updated!L8</f>
        <v>110010000000</v>
      </c>
      <c r="C10" s="144">
        <v>0.0</v>
      </c>
      <c r="D10" s="145">
        <f>Hashcat_PCIe!L8</f>
        <v>112640000000</v>
      </c>
      <c r="E10" s="146">
        <f t="shared" si="1"/>
        <v>0.02390691755</v>
      </c>
      <c r="F10" s="147">
        <f>Hashcat_riser!L8</f>
        <v>112300000000</v>
      </c>
      <c r="G10" s="148">
        <f t="shared" si="2"/>
        <v>0.02081628943</v>
      </c>
      <c r="H10" s="149">
        <f>Hashcat_maxfan!L8</f>
        <v>117150000000</v>
      </c>
      <c r="I10" s="150">
        <f t="shared" si="3"/>
        <v>0.06490319062</v>
      </c>
      <c r="K10" s="151" t="s">
        <v>6910</v>
      </c>
      <c r="L10" s="152"/>
    </row>
    <row r="11">
      <c r="A11" s="2" t="str">
        <f>Hashcat_GUI_updated!A107</f>
        <v>DPAPI masterkey file v1</v>
      </c>
      <c r="B11" s="143">
        <f>Hashcat_GUI_updated!L113</f>
        <v>364670</v>
      </c>
      <c r="C11" s="144">
        <v>0.0</v>
      </c>
      <c r="D11" s="145">
        <f>Hashcat_PCIe!L113</f>
        <v>374130</v>
      </c>
      <c r="E11" s="146">
        <f t="shared" si="1"/>
        <v>0.02594126196</v>
      </c>
      <c r="F11" s="147">
        <f>Hashcat_riser!L113</f>
        <v>373040</v>
      </c>
      <c r="G11" s="148">
        <f t="shared" si="2"/>
        <v>0.02295225821</v>
      </c>
      <c r="H11" s="149">
        <f>Hashcat_maxfan!L113</f>
        <v>387110</v>
      </c>
      <c r="I11" s="150">
        <f t="shared" si="3"/>
        <v>0.06153508652</v>
      </c>
      <c r="K11" s="153" t="s">
        <v>6906</v>
      </c>
      <c r="L11" s="154">
        <f>MIN(G2:G26)</f>
        <v>-0.01327006635</v>
      </c>
    </row>
    <row r="12">
      <c r="A12" s="2" t="str">
        <f>Hashcat_GUI_updated!A30</f>
        <v>WPA-EAPOL-PBKDF2</v>
      </c>
      <c r="B12" s="143">
        <f>Hashcat_GUI_updated!L36</f>
        <v>2030650</v>
      </c>
      <c r="C12" s="144">
        <v>0.0</v>
      </c>
      <c r="D12" s="145">
        <f>Hashcat_PCIe!L36</f>
        <v>2060430</v>
      </c>
      <c r="E12" s="146">
        <f t="shared" si="1"/>
        <v>0.01466525497</v>
      </c>
      <c r="F12" s="147">
        <f>Hashcat_riser!L36</f>
        <v>2046400</v>
      </c>
      <c r="G12" s="148">
        <f t="shared" si="2"/>
        <v>0.007756137197</v>
      </c>
      <c r="H12" s="149">
        <f>Hashcat_maxfan!L36</f>
        <v>2138800</v>
      </c>
      <c r="I12" s="150">
        <f t="shared" si="3"/>
        <v>0.05325880876</v>
      </c>
      <c r="K12" s="153" t="s">
        <v>6907</v>
      </c>
      <c r="L12" s="154">
        <f>MAX(G2:G26)</f>
        <v>0.0497263538</v>
      </c>
    </row>
    <row r="13">
      <c r="A13" s="2" t="str">
        <f>Hashcat_GUI_updated!A142</f>
        <v>RAR5</v>
      </c>
      <c r="B13" s="143">
        <f>Hashcat_GUI_updated!L148</f>
        <v>188740</v>
      </c>
      <c r="C13" s="144">
        <v>0.0</v>
      </c>
      <c r="D13" s="145">
        <f>Hashcat_PCIe!L148</f>
        <v>191040</v>
      </c>
      <c r="E13" s="146">
        <f t="shared" si="1"/>
        <v>0.01218607608</v>
      </c>
      <c r="F13" s="147">
        <f>Hashcat_riser!L148</f>
        <v>191090</v>
      </c>
      <c r="G13" s="148">
        <f t="shared" si="2"/>
        <v>0.01245099078</v>
      </c>
      <c r="H13" s="149">
        <f>Hashcat_maxfan!L148</f>
        <v>198750</v>
      </c>
      <c r="I13" s="150">
        <f t="shared" si="3"/>
        <v>0.05303592243</v>
      </c>
      <c r="K13" s="153" t="s">
        <v>6908</v>
      </c>
      <c r="L13" s="154">
        <f>AVERAGE(G2:G26)</f>
        <v>0.01605241066</v>
      </c>
    </row>
    <row r="14">
      <c r="A14" s="2" t="str">
        <f>Hashcat_GUI_updated!A170</f>
        <v>Bitcoin/Litecoin wallet.dat</v>
      </c>
      <c r="B14" s="143">
        <f>Hashcat_GUI_updated!L176</f>
        <v>22924.7</v>
      </c>
      <c r="C14" s="144">
        <v>0.0</v>
      </c>
      <c r="D14" s="145">
        <f>Hashcat_PCIe!L176</f>
        <v>23182.2</v>
      </c>
      <c r="E14" s="146">
        <f t="shared" si="1"/>
        <v>0.01123242616</v>
      </c>
      <c r="F14" s="147">
        <f>Hashcat_riser!L176</f>
        <v>23402.3</v>
      </c>
      <c r="G14" s="148">
        <f t="shared" si="2"/>
        <v>0.02083342421</v>
      </c>
      <c r="H14" s="149">
        <f>Hashcat_maxfan!L176</f>
        <v>24086.2</v>
      </c>
      <c r="I14" s="150">
        <f t="shared" si="3"/>
        <v>0.05066587567</v>
      </c>
      <c r="K14" s="153" t="s">
        <v>6909</v>
      </c>
      <c r="L14" s="154">
        <f>(COUNT(G2:G26)-COUNTIF(G2:G26,"&lt;0"))/COUNT(G2:G26)</f>
        <v>0.76</v>
      </c>
    </row>
    <row r="15">
      <c r="A15" s="2" t="str">
        <f>Hashcat_GUI_updated!A149</f>
        <v>TrueCrypt P8KDF2-HMAC-RIPEMD160 + XTS 512 Bit</v>
      </c>
      <c r="B15" s="143">
        <f>Hashcat_GUI_updated!L155</f>
        <v>1306150</v>
      </c>
      <c r="C15" s="144">
        <v>0.0</v>
      </c>
      <c r="D15" s="145">
        <f>Hashcat_PCIe!L155</f>
        <v>1316010</v>
      </c>
      <c r="E15" s="146">
        <f t="shared" si="1"/>
        <v>0.007548903265</v>
      </c>
      <c r="F15" s="147">
        <f>Hashcat_riser!L155</f>
        <v>1314900</v>
      </c>
      <c r="G15" s="148">
        <f t="shared" si="2"/>
        <v>0.006699077441</v>
      </c>
      <c r="H15" s="149">
        <f>Hashcat_maxfan!L155</f>
        <v>1364330</v>
      </c>
      <c r="I15" s="150">
        <f t="shared" si="3"/>
        <v>0.04454312292</v>
      </c>
    </row>
    <row r="16">
      <c r="A16" s="2" t="str">
        <f>Hashcat_GUI_updated!A93</f>
        <v>Kerberos 5 AS-REQ Pre-Auth etype 23</v>
      </c>
      <c r="B16" s="143">
        <f>Hashcat_GUI_updated!L99</f>
        <v>1654520000</v>
      </c>
      <c r="C16" s="144">
        <v>0.0</v>
      </c>
      <c r="D16" s="145">
        <f>Hashcat_PCIe!L99</f>
        <v>1667380000</v>
      </c>
      <c r="E16" s="146">
        <f t="shared" si="1"/>
        <v>0.007772647052</v>
      </c>
      <c r="F16" s="147">
        <f>Hashcat_riser!L99</f>
        <v>1665590000</v>
      </c>
      <c r="G16" s="148">
        <f t="shared" si="2"/>
        <v>0.006690762275</v>
      </c>
      <c r="H16" s="149">
        <f>Hashcat_maxfan!L99</f>
        <v>1725760000</v>
      </c>
      <c r="I16" s="150">
        <f t="shared" si="3"/>
        <v>0.04305780528</v>
      </c>
    </row>
    <row r="17">
      <c r="A17" s="2" t="str">
        <f>Hashcat_GUI_updated!A100</f>
        <v>Kerberos 5  TGS-REP etype 23</v>
      </c>
      <c r="B17" s="143">
        <f>Hashcat_GUI_updated!L106</f>
        <v>1653750000</v>
      </c>
      <c r="C17" s="144">
        <v>0.0</v>
      </c>
      <c r="D17" s="145">
        <f>Hashcat_PCIe!L106</f>
        <v>1669850000</v>
      </c>
      <c r="E17" s="146">
        <f t="shared" si="1"/>
        <v>0.009735449735</v>
      </c>
      <c r="F17" s="147">
        <f>Hashcat_riser!L106</f>
        <v>1659980000</v>
      </c>
      <c r="G17" s="148">
        <f t="shared" si="2"/>
        <v>0.003767195767</v>
      </c>
      <c r="H17" s="149">
        <f>Hashcat_maxfan!L106</f>
        <v>1720140000</v>
      </c>
      <c r="I17" s="150">
        <f t="shared" si="3"/>
        <v>0.04014512472</v>
      </c>
      <c r="K17" s="151" t="s">
        <v>6911</v>
      </c>
      <c r="L17" s="152"/>
    </row>
    <row r="18">
      <c r="A18" s="2" t="str">
        <f>Hashcat_GUI_updated!A79</f>
        <v>bcrypt $2*$, Blowfish (Unix)</v>
      </c>
      <c r="B18" s="143">
        <f>Hashcat_GUI_updated!L85</f>
        <v>83417.1</v>
      </c>
      <c r="C18" s="144">
        <v>0.0</v>
      </c>
      <c r="D18" s="145">
        <f>Hashcat_PCIe!L85</f>
        <v>83554</v>
      </c>
      <c r="E18" s="146">
        <f t="shared" si="1"/>
        <v>0.001641150316</v>
      </c>
      <c r="F18" s="147">
        <f>Hashcat_riser!L85</f>
        <v>83296.2</v>
      </c>
      <c r="G18" s="148">
        <f t="shared" si="2"/>
        <v>-0.00144934312</v>
      </c>
      <c r="H18" s="149">
        <f>Hashcat_maxfan!L85</f>
        <v>86727.7</v>
      </c>
      <c r="I18" s="150">
        <f t="shared" si="3"/>
        <v>0.03968730632</v>
      </c>
      <c r="K18" s="153" t="s">
        <v>6906</v>
      </c>
      <c r="L18" s="154">
        <f>MIN(I2:I26)</f>
        <v>-0.0007182433819</v>
      </c>
    </row>
    <row r="19">
      <c r="A19" s="2" t="str">
        <f>Hashcat_GUI_updated!A86</f>
        <v>sha512crypt, $6$, SHA512 (Unix)</v>
      </c>
      <c r="B19" s="143">
        <f>Hashcat_GUI_updated!L92</f>
        <v>770580</v>
      </c>
      <c r="C19" s="144">
        <v>0.0</v>
      </c>
      <c r="D19" s="145">
        <f>Hashcat_PCIe!L92</f>
        <v>776850</v>
      </c>
      <c r="E19" s="146">
        <f t="shared" si="1"/>
        <v>0.008136728179</v>
      </c>
      <c r="F19" s="147">
        <f>Hashcat_riser!L92</f>
        <v>769830</v>
      </c>
      <c r="G19" s="148">
        <f t="shared" si="2"/>
        <v>-0.0009732928444</v>
      </c>
      <c r="H19" s="149">
        <f>Hashcat_maxfan!L92</f>
        <v>799820</v>
      </c>
      <c r="I19" s="150">
        <f t="shared" si="3"/>
        <v>0.03794544369</v>
      </c>
      <c r="K19" s="153" t="s">
        <v>6907</v>
      </c>
      <c r="L19" s="154">
        <f>MAX(I2:I26)</f>
        <v>0.09704828491</v>
      </c>
    </row>
    <row r="20">
      <c r="A20" s="2" t="str">
        <f>Hashcat_GUI_updated!A128</f>
        <v>7-Zip</v>
      </c>
      <c r="B20" s="143">
        <f>Hashcat_GUI_updated!L134</f>
        <v>44974</v>
      </c>
      <c r="C20" s="144">
        <v>0.0</v>
      </c>
      <c r="D20" s="145">
        <f>Hashcat_PCIe!L134</f>
        <v>45014.8</v>
      </c>
      <c r="E20" s="146">
        <f t="shared" si="1"/>
        <v>0.0009071908214</v>
      </c>
      <c r="F20" s="147">
        <f>Hashcat_riser!L134</f>
        <v>44855.1</v>
      </c>
      <c r="G20" s="148">
        <f t="shared" si="2"/>
        <v>-0.002643749722</v>
      </c>
      <c r="H20" s="149">
        <f>Hashcat_maxfan!L134</f>
        <v>46641</v>
      </c>
      <c r="I20" s="150">
        <f t="shared" si="3"/>
        <v>0.03706586027</v>
      </c>
      <c r="K20" s="153" t="s">
        <v>6908</v>
      </c>
      <c r="L20" s="154">
        <f>AVERAGE(I2:I26)</f>
        <v>0.05506254642</v>
      </c>
    </row>
    <row r="21">
      <c r="A21" s="2" t="str">
        <f>Hashcat_GUI_updated!A121</f>
        <v>macOS v10.8+</v>
      </c>
      <c r="B21" s="143">
        <f>Hashcat_GUI_updated!L127</f>
        <v>66470.9</v>
      </c>
      <c r="C21" s="144">
        <v>0.0</v>
      </c>
      <c r="D21" s="145">
        <f>Hashcat_PCIe!L127</f>
        <v>66656.8</v>
      </c>
      <c r="E21" s="146">
        <f t="shared" si="1"/>
        <v>0.002796712546</v>
      </c>
      <c r="F21" s="147">
        <f>Hashcat_riser!L127</f>
        <v>66768.5</v>
      </c>
      <c r="G21" s="148">
        <f t="shared" si="2"/>
        <v>0.004477147143</v>
      </c>
      <c r="H21" s="149">
        <f>Hashcat_maxfan!L127</f>
        <v>68924.3</v>
      </c>
      <c r="I21" s="150">
        <f t="shared" si="3"/>
        <v>0.03690938441</v>
      </c>
      <c r="K21" s="153" t="s">
        <v>6909</v>
      </c>
      <c r="L21" s="154">
        <f>(COUNT(I2:I26)-COUNTIF(I2:I26,"&lt;0"))/COUNT(I2:I26)</f>
        <v>0.96</v>
      </c>
    </row>
    <row r="22">
      <c r="A22" s="2" t="str">
        <f>Hashcat_GUI_updated!A163</f>
        <v>LastPass + LastPass sniffed</v>
      </c>
      <c r="B22" s="143">
        <f>Hashcat_GUI_updated!L169</f>
        <v>11636050</v>
      </c>
      <c r="C22" s="144">
        <v>0.0</v>
      </c>
      <c r="D22" s="145">
        <f>Hashcat_PCIe!L169</f>
        <v>11633890</v>
      </c>
      <c r="E22" s="146">
        <f t="shared" si="1"/>
        <v>-0.0001856300033</v>
      </c>
      <c r="F22" s="147">
        <f>Hashcat_riser!L169</f>
        <v>11505210</v>
      </c>
      <c r="G22" s="148">
        <f t="shared" si="2"/>
        <v>-0.01124436557</v>
      </c>
      <c r="H22" s="149">
        <f>Hashcat_maxfan!L169</f>
        <v>12042930</v>
      </c>
      <c r="I22" s="150">
        <f t="shared" si="3"/>
        <v>0.03496719248</v>
      </c>
    </row>
    <row r="23">
      <c r="A23" s="2" t="str">
        <f>Hashcat_GUI_updated!A114</f>
        <v>DPAPI masterkey file v2</v>
      </c>
      <c r="B23" s="143">
        <f>Hashcat_GUI_updated!L120</f>
        <v>219560</v>
      </c>
      <c r="C23" s="144">
        <v>0.0</v>
      </c>
      <c r="D23" s="145">
        <f>Hashcat_PCIe!L120</f>
        <v>221580</v>
      </c>
      <c r="E23" s="146">
        <f t="shared" si="1"/>
        <v>0.009200218619</v>
      </c>
      <c r="F23" s="147">
        <f>Hashcat_riser!L120</f>
        <v>221030</v>
      </c>
      <c r="G23" s="148">
        <f t="shared" si="2"/>
        <v>0.006695208599</v>
      </c>
      <c r="H23" s="149">
        <f>Hashcat_maxfan!L120</f>
        <v>226850</v>
      </c>
      <c r="I23" s="150">
        <f t="shared" si="3"/>
        <v>0.03320276917</v>
      </c>
    </row>
    <row r="24">
      <c r="A24" s="2" t="str">
        <f>Hashcat_GUI_updated!A72</f>
        <v>md5crypt, MD5 (Unix) Cisco-IOS $1$ (MD5)</v>
      </c>
      <c r="B24" s="143">
        <f>Hashcat_GUI_updated!L78</f>
        <v>44497140</v>
      </c>
      <c r="C24" s="144">
        <v>0.0</v>
      </c>
      <c r="D24" s="145">
        <f>Hashcat_PCIe!L78</f>
        <v>44861200</v>
      </c>
      <c r="E24" s="146">
        <f t="shared" si="1"/>
        <v>0.008181649427</v>
      </c>
      <c r="F24" s="147">
        <f>Hashcat_riser!L78</f>
        <v>43906660</v>
      </c>
      <c r="G24" s="148">
        <f t="shared" si="2"/>
        <v>-0.01327006635</v>
      </c>
      <c r="H24" s="149">
        <f>Hashcat_maxfan!L78</f>
        <v>45732600</v>
      </c>
      <c r="I24" s="150">
        <f t="shared" si="3"/>
        <v>0.02776493051</v>
      </c>
    </row>
    <row r="25">
      <c r="A25" s="2" t="str">
        <f>Hashcat_GUI_updated!A156</f>
        <v>KeePass 1 (AES/Twofish) and KeePass 2 (AES)</v>
      </c>
      <c r="B25" s="143">
        <f>Hashcat_GUI_updated!L162</f>
        <v>727690</v>
      </c>
      <c r="C25" s="144">
        <v>0.0</v>
      </c>
      <c r="D25" s="145">
        <f>Hashcat_PCIe!L162</f>
        <v>736240</v>
      </c>
      <c r="E25" s="146">
        <f t="shared" si="1"/>
        <v>0.01174950872</v>
      </c>
      <c r="F25" s="147">
        <f>Hashcat_riser!L162</f>
        <v>729990</v>
      </c>
      <c r="G25" s="148">
        <f t="shared" si="2"/>
        <v>0.003160686556</v>
      </c>
      <c r="H25" s="149">
        <f>Hashcat_maxfan!L162</f>
        <v>745640</v>
      </c>
      <c r="I25" s="150">
        <f t="shared" si="3"/>
        <v>0.02466709725</v>
      </c>
    </row>
    <row r="26">
      <c r="A26" s="2" t="str">
        <f>Hashcat_GUI_updated!A135</f>
        <v>RAR3-hp</v>
      </c>
      <c r="B26" s="143">
        <f>Hashcat_GUI_updated!L141</f>
        <v>194920</v>
      </c>
      <c r="C26" s="144">
        <v>0.0</v>
      </c>
      <c r="D26" s="145">
        <f>Hashcat_PCIe!L141</f>
        <v>196040</v>
      </c>
      <c r="E26" s="146">
        <f t="shared" si="1"/>
        <v>0.005745947055</v>
      </c>
      <c r="F26" s="147">
        <f>Hashcat_riser!L141</f>
        <v>192580</v>
      </c>
      <c r="G26" s="148">
        <f t="shared" si="2"/>
        <v>-0.0120049251</v>
      </c>
      <c r="H26" s="149">
        <f>Hashcat_maxfan!L141</f>
        <v>194780</v>
      </c>
      <c r="I26" s="150">
        <f t="shared" si="3"/>
        <v>-0.0007182433819</v>
      </c>
    </row>
    <row r="27">
      <c r="E27" s="91"/>
    </row>
    <row r="28">
      <c r="E28" s="91"/>
    </row>
    <row r="29">
      <c r="E29" s="91"/>
    </row>
    <row r="30">
      <c r="E30" s="91"/>
    </row>
    <row r="31">
      <c r="E31" s="91"/>
    </row>
    <row r="32">
      <c r="E32" s="91"/>
    </row>
    <row r="33">
      <c r="A33" s="2" t="str">
        <f>Hashcat_GUI_updated!A178</f>
        <v/>
      </c>
      <c r="B33" s="2" t="str">
        <f>Hashcat_GUI_updated!L184</f>
        <v/>
      </c>
      <c r="D33" s="2" t="str">
        <f>Hashcat_PCIe!L184</f>
        <v/>
      </c>
      <c r="E33" s="91"/>
    </row>
    <row r="34">
      <c r="A34" s="2" t="str">
        <f>Hashcat_GUI_updated!A179</f>
        <v/>
      </c>
      <c r="B34" s="2" t="str">
        <f>Hashcat_GUI_updated!L185</f>
        <v/>
      </c>
      <c r="D34" s="2" t="str">
        <f>Hashcat_PCIe!L185</f>
        <v/>
      </c>
      <c r="E34" s="91"/>
    </row>
    <row r="35">
      <c r="A35" s="2" t="str">
        <f>Hashcat_GUI_updated!A180</f>
        <v>Simplified Table</v>
      </c>
      <c r="B35" s="2" t="str">
        <f>Hashcat_GUI_updated!L186</f>
        <v/>
      </c>
      <c r="D35" s="2" t="str">
        <f>Hashcat_PCIe!L186</f>
        <v/>
      </c>
      <c r="E35" s="91"/>
    </row>
    <row r="36">
      <c r="A36" s="2" t="str">
        <f>Hashcat_GUI_updated!A181</f>
        <v>Hash</v>
      </c>
      <c r="B36" s="2" t="str">
        <f>Hashcat_GUI_updated!L187</f>
        <v/>
      </c>
      <c r="D36" s="2" t="str">
        <f>Hashcat_PCIe!L187</f>
        <v/>
      </c>
      <c r="E36" s="91"/>
    </row>
    <row r="37">
      <c r="A37" s="2" t="str">
        <f>Hashcat_GUI_updated!A182</f>
        <v>MD5</v>
      </c>
      <c r="B37" s="2" t="str">
        <f>Hashcat_GUI_updated!L188</f>
        <v/>
      </c>
      <c r="D37" s="2" t="str">
        <f>Hashcat_PCIe!L188</f>
        <v/>
      </c>
      <c r="E37" s="91"/>
    </row>
    <row r="38">
      <c r="A38" s="2" t="str">
        <f>Hashcat_GUI_updated!A183</f>
        <v>SHA1</v>
      </c>
      <c r="B38" s="2" t="str">
        <f>Hashcat_GUI_updated!L189</f>
        <v/>
      </c>
      <c r="D38" s="2" t="str">
        <f>Hashcat_PCIe!L189</f>
        <v/>
      </c>
      <c r="E38" s="91"/>
    </row>
    <row r="39">
      <c r="A39" s="2" t="str">
        <f>Hashcat_GUI_updated!A184</f>
        <v>SHA2-256</v>
      </c>
      <c r="B39" s="2" t="str">
        <f>Hashcat_GUI_updated!L190</f>
        <v/>
      </c>
      <c r="D39" s="2" t="str">
        <f>Hashcat_PCIe!L190</f>
        <v/>
      </c>
      <c r="E39" s="91"/>
    </row>
    <row r="40">
      <c r="A40" s="2" t="str">
        <f>Hashcat_GUI_updated!A185</f>
        <v>SHA2-512</v>
      </c>
      <c r="B40" s="2" t="str">
        <f>Hashcat_GUI_updated!L191</f>
        <v/>
      </c>
      <c r="D40" s="2" t="str">
        <f>Hashcat_PCIe!L191</f>
        <v/>
      </c>
      <c r="E40" s="91"/>
    </row>
    <row r="41">
      <c r="E41" s="91"/>
    </row>
    <row r="42">
      <c r="E42" s="91"/>
    </row>
    <row r="43">
      <c r="E43" s="91"/>
    </row>
    <row r="44">
      <c r="E44" s="91"/>
    </row>
    <row r="45">
      <c r="E45" s="91"/>
    </row>
    <row r="46">
      <c r="E46" s="91"/>
    </row>
    <row r="47">
      <c r="E47" s="91"/>
    </row>
    <row r="48">
      <c r="E48" s="91"/>
    </row>
    <row r="49">
      <c r="E49" s="91"/>
    </row>
    <row r="50">
      <c r="E50" s="91"/>
    </row>
    <row r="51">
      <c r="E51" s="91"/>
    </row>
    <row r="52">
      <c r="E52" s="91"/>
    </row>
    <row r="53">
      <c r="E53" s="91"/>
    </row>
    <row r="54">
      <c r="E54" s="91"/>
    </row>
    <row r="55">
      <c r="E55" s="91"/>
    </row>
    <row r="56">
      <c r="E56" s="91"/>
    </row>
    <row r="57">
      <c r="E57" s="91"/>
    </row>
    <row r="58">
      <c r="E58" s="91"/>
    </row>
    <row r="59">
      <c r="E59" s="91"/>
    </row>
    <row r="60">
      <c r="E60" s="91"/>
    </row>
    <row r="61">
      <c r="E61" s="91"/>
    </row>
    <row r="62">
      <c r="E62" s="91"/>
    </row>
    <row r="63">
      <c r="E63" s="91"/>
    </row>
    <row r="64">
      <c r="E64" s="91"/>
    </row>
    <row r="65">
      <c r="E65" s="91"/>
    </row>
    <row r="66">
      <c r="E66" s="91"/>
    </row>
    <row r="67">
      <c r="E67" s="91"/>
    </row>
    <row r="68">
      <c r="E68" s="91"/>
    </row>
    <row r="69">
      <c r="E69" s="91"/>
    </row>
    <row r="70">
      <c r="E70" s="91"/>
    </row>
    <row r="71">
      <c r="E71" s="91"/>
    </row>
    <row r="72">
      <c r="E72" s="91"/>
    </row>
    <row r="73">
      <c r="E73" s="91"/>
    </row>
    <row r="74">
      <c r="E74" s="91"/>
    </row>
    <row r="75">
      <c r="E75" s="91"/>
    </row>
    <row r="76">
      <c r="E76" s="91"/>
    </row>
    <row r="77">
      <c r="E77" s="91"/>
    </row>
    <row r="78">
      <c r="E78" s="91"/>
    </row>
    <row r="79">
      <c r="E79" s="91"/>
    </row>
    <row r="80">
      <c r="E80" s="91"/>
    </row>
    <row r="81">
      <c r="E81" s="91"/>
    </row>
    <row r="82">
      <c r="E82" s="91"/>
    </row>
    <row r="83">
      <c r="E83" s="91"/>
    </row>
    <row r="84">
      <c r="E84" s="91"/>
    </row>
    <row r="85">
      <c r="E85" s="91"/>
    </row>
    <row r="86">
      <c r="E86" s="91"/>
    </row>
    <row r="87">
      <c r="E87" s="91"/>
    </row>
    <row r="88">
      <c r="E88" s="91"/>
    </row>
    <row r="89">
      <c r="E89" s="91"/>
    </row>
    <row r="90">
      <c r="E90" s="91"/>
    </row>
    <row r="91">
      <c r="E91" s="91"/>
    </row>
    <row r="92">
      <c r="E92" s="91"/>
    </row>
    <row r="93">
      <c r="E93" s="91"/>
    </row>
    <row r="94">
      <c r="E94" s="91"/>
    </row>
    <row r="95">
      <c r="E95" s="91"/>
    </row>
    <row r="96">
      <c r="E96" s="91"/>
    </row>
    <row r="97">
      <c r="E97" s="91"/>
    </row>
    <row r="98">
      <c r="E98" s="91"/>
    </row>
    <row r="99">
      <c r="E99" s="91"/>
    </row>
    <row r="100">
      <c r="E100" s="91"/>
    </row>
    <row r="101">
      <c r="E101" s="91"/>
    </row>
    <row r="102">
      <c r="E102" s="91"/>
    </row>
    <row r="103">
      <c r="E103" s="91"/>
    </row>
    <row r="104">
      <c r="E104" s="91"/>
    </row>
    <row r="105">
      <c r="E105" s="91"/>
    </row>
    <row r="106">
      <c r="E106" s="91"/>
    </row>
    <row r="107">
      <c r="E107" s="91"/>
    </row>
    <row r="108">
      <c r="E108" s="91"/>
    </row>
    <row r="109">
      <c r="E109" s="91"/>
    </row>
    <row r="110">
      <c r="E110" s="91"/>
    </row>
    <row r="111">
      <c r="E111" s="91"/>
    </row>
    <row r="112">
      <c r="E112" s="91"/>
    </row>
    <row r="113">
      <c r="E113" s="91"/>
    </row>
    <row r="114">
      <c r="E114" s="91"/>
    </row>
    <row r="115">
      <c r="E115" s="91"/>
    </row>
    <row r="116">
      <c r="E116" s="91"/>
    </row>
    <row r="117">
      <c r="E117" s="91"/>
    </row>
    <row r="118">
      <c r="E118" s="91"/>
    </row>
    <row r="119">
      <c r="E119" s="91"/>
    </row>
    <row r="120">
      <c r="E120" s="91"/>
    </row>
    <row r="121">
      <c r="E121" s="91"/>
    </row>
    <row r="122">
      <c r="E122" s="91"/>
    </row>
    <row r="123">
      <c r="E123" s="91"/>
    </row>
    <row r="124">
      <c r="E124" s="91"/>
    </row>
    <row r="125">
      <c r="E125" s="91"/>
    </row>
    <row r="126">
      <c r="E126" s="91"/>
    </row>
    <row r="127">
      <c r="E127" s="91"/>
    </row>
    <row r="128">
      <c r="E128" s="91"/>
    </row>
    <row r="129">
      <c r="E129" s="91"/>
    </row>
    <row r="130">
      <c r="E130" s="91"/>
    </row>
    <row r="131">
      <c r="E131" s="91"/>
    </row>
    <row r="132">
      <c r="E132" s="91"/>
    </row>
    <row r="133">
      <c r="E133" s="91"/>
    </row>
    <row r="134">
      <c r="E134" s="91"/>
    </row>
    <row r="135">
      <c r="E135" s="91"/>
    </row>
    <row r="136">
      <c r="E136" s="91"/>
    </row>
    <row r="137">
      <c r="E137" s="91"/>
    </row>
    <row r="138">
      <c r="E138" s="91"/>
    </row>
    <row r="139">
      <c r="E139" s="91"/>
    </row>
    <row r="140">
      <c r="E140" s="91"/>
    </row>
    <row r="141">
      <c r="E141" s="91"/>
    </row>
    <row r="142">
      <c r="E142" s="91"/>
    </row>
    <row r="143">
      <c r="E143" s="91"/>
    </row>
    <row r="144">
      <c r="E144" s="91"/>
    </row>
    <row r="145">
      <c r="E145" s="91"/>
    </row>
    <row r="146">
      <c r="E146" s="91"/>
    </row>
    <row r="147">
      <c r="E147" s="91"/>
    </row>
    <row r="148">
      <c r="E148" s="91"/>
    </row>
    <row r="149">
      <c r="E149" s="91"/>
    </row>
    <row r="150">
      <c r="E150" s="91"/>
    </row>
    <row r="151">
      <c r="E151" s="91"/>
    </row>
    <row r="152">
      <c r="E152" s="91"/>
    </row>
    <row r="153">
      <c r="E153" s="91"/>
    </row>
    <row r="154">
      <c r="E154" s="91"/>
    </row>
    <row r="155">
      <c r="E155" s="91"/>
    </row>
    <row r="156">
      <c r="E156" s="91"/>
    </row>
    <row r="157">
      <c r="E157" s="91"/>
    </row>
    <row r="158">
      <c r="E158" s="91"/>
    </row>
    <row r="159">
      <c r="E159" s="91"/>
    </row>
    <row r="160">
      <c r="E160" s="91"/>
    </row>
    <row r="161">
      <c r="E161" s="91"/>
    </row>
    <row r="162">
      <c r="E162" s="91"/>
    </row>
    <row r="163">
      <c r="E163" s="91"/>
    </row>
    <row r="164">
      <c r="E164" s="91"/>
    </row>
    <row r="165">
      <c r="E165" s="91"/>
    </row>
    <row r="166">
      <c r="E166" s="91"/>
    </row>
    <row r="167">
      <c r="E167" s="91"/>
    </row>
    <row r="168">
      <c r="E168" s="91"/>
    </row>
    <row r="169">
      <c r="E169" s="91"/>
    </row>
    <row r="170">
      <c r="E170" s="91"/>
    </row>
    <row r="171">
      <c r="E171" s="91"/>
    </row>
    <row r="172">
      <c r="E172" s="91"/>
    </row>
    <row r="173">
      <c r="E173" s="91"/>
    </row>
    <row r="174">
      <c r="E174" s="91"/>
    </row>
    <row r="175">
      <c r="E175" s="91"/>
    </row>
    <row r="176">
      <c r="E176" s="91"/>
    </row>
    <row r="177">
      <c r="E177" s="91"/>
    </row>
    <row r="178">
      <c r="E178" s="91"/>
    </row>
    <row r="179">
      <c r="E179" s="91"/>
    </row>
    <row r="180">
      <c r="E180" s="91"/>
    </row>
    <row r="181">
      <c r="E181" s="91"/>
    </row>
    <row r="182">
      <c r="E182" s="91"/>
    </row>
    <row r="183">
      <c r="E183" s="91"/>
    </row>
    <row r="184">
      <c r="E184" s="91"/>
    </row>
    <row r="185">
      <c r="E185" s="91"/>
    </row>
    <row r="186">
      <c r="E186" s="91"/>
    </row>
    <row r="187">
      <c r="E187" s="91"/>
    </row>
    <row r="188">
      <c r="E188" s="91"/>
    </row>
    <row r="189">
      <c r="E189" s="91"/>
    </row>
    <row r="190">
      <c r="E190" s="91"/>
    </row>
    <row r="191">
      <c r="E191" s="91"/>
    </row>
    <row r="192">
      <c r="E192" s="91"/>
    </row>
    <row r="193">
      <c r="E193" s="91"/>
    </row>
    <row r="194">
      <c r="E194" s="91"/>
    </row>
    <row r="195">
      <c r="E195" s="91"/>
    </row>
    <row r="196">
      <c r="E196" s="91"/>
    </row>
    <row r="197">
      <c r="E197" s="91"/>
    </row>
    <row r="198">
      <c r="E198" s="91"/>
    </row>
    <row r="199">
      <c r="E199" s="91"/>
    </row>
    <row r="200">
      <c r="E200" s="91"/>
    </row>
    <row r="201">
      <c r="E201" s="91"/>
    </row>
    <row r="202">
      <c r="E202" s="91"/>
    </row>
    <row r="203">
      <c r="E203" s="91"/>
    </row>
    <row r="204">
      <c r="E204" s="91"/>
    </row>
    <row r="205">
      <c r="E205" s="91"/>
    </row>
    <row r="206">
      <c r="E206" s="91"/>
    </row>
    <row r="207">
      <c r="E207" s="91"/>
    </row>
    <row r="208">
      <c r="E208" s="91"/>
    </row>
    <row r="209">
      <c r="E209" s="91"/>
    </row>
    <row r="210">
      <c r="E210" s="91"/>
    </row>
    <row r="211">
      <c r="E211" s="91"/>
    </row>
    <row r="212">
      <c r="E212" s="91"/>
    </row>
    <row r="213">
      <c r="E213" s="91"/>
    </row>
    <row r="214">
      <c r="E214" s="91"/>
    </row>
    <row r="215">
      <c r="E215" s="91"/>
    </row>
    <row r="216">
      <c r="E216" s="91"/>
    </row>
    <row r="217">
      <c r="E217" s="91"/>
    </row>
    <row r="218">
      <c r="E218" s="91"/>
    </row>
    <row r="219">
      <c r="E219" s="91"/>
    </row>
    <row r="220">
      <c r="E220" s="91"/>
    </row>
    <row r="221">
      <c r="E221" s="91"/>
    </row>
    <row r="222">
      <c r="E222" s="91"/>
    </row>
    <row r="223">
      <c r="E223" s="91"/>
    </row>
    <row r="224">
      <c r="E224" s="91"/>
    </row>
    <row r="225">
      <c r="E225" s="91"/>
    </row>
    <row r="226">
      <c r="E226" s="91"/>
    </row>
    <row r="227">
      <c r="E227" s="91"/>
    </row>
    <row r="228">
      <c r="E228" s="91"/>
    </row>
    <row r="229">
      <c r="E229" s="91"/>
    </row>
    <row r="230">
      <c r="E230" s="91"/>
    </row>
    <row r="231">
      <c r="E231" s="91"/>
    </row>
    <row r="232">
      <c r="E232" s="91"/>
    </row>
    <row r="233">
      <c r="E233" s="91"/>
    </row>
    <row r="234">
      <c r="E234" s="91"/>
    </row>
    <row r="235">
      <c r="E235" s="91"/>
    </row>
    <row r="236">
      <c r="E236" s="91"/>
    </row>
    <row r="237">
      <c r="E237" s="91"/>
    </row>
    <row r="238">
      <c r="E238" s="91"/>
    </row>
    <row r="239">
      <c r="E239" s="91"/>
    </row>
    <row r="240">
      <c r="E240" s="91"/>
    </row>
    <row r="241">
      <c r="E241" s="91"/>
    </row>
    <row r="242">
      <c r="E242" s="91"/>
    </row>
    <row r="243">
      <c r="E243" s="91"/>
    </row>
    <row r="244">
      <c r="E244" s="91"/>
    </row>
    <row r="245">
      <c r="E245" s="91"/>
    </row>
    <row r="246">
      <c r="E246" s="91"/>
    </row>
    <row r="247">
      <c r="E247" s="91"/>
    </row>
    <row r="248">
      <c r="E248" s="91"/>
    </row>
    <row r="249">
      <c r="E249" s="91"/>
    </row>
    <row r="250">
      <c r="E250" s="91"/>
    </row>
    <row r="251">
      <c r="E251" s="91"/>
    </row>
    <row r="252">
      <c r="E252" s="91"/>
    </row>
    <row r="253">
      <c r="E253" s="91"/>
    </row>
    <row r="254">
      <c r="E254" s="91"/>
    </row>
    <row r="255">
      <c r="E255" s="91"/>
    </row>
    <row r="256">
      <c r="E256" s="91"/>
    </row>
    <row r="257">
      <c r="E257" s="91"/>
    </row>
    <row r="258">
      <c r="E258" s="91"/>
    </row>
    <row r="259">
      <c r="E259" s="91"/>
    </row>
    <row r="260">
      <c r="E260" s="91"/>
    </row>
    <row r="261">
      <c r="E261" s="91"/>
    </row>
    <row r="262">
      <c r="E262" s="91"/>
    </row>
    <row r="263">
      <c r="E263" s="91"/>
    </row>
    <row r="264">
      <c r="E264" s="91"/>
    </row>
    <row r="265">
      <c r="E265" s="91"/>
    </row>
    <row r="266">
      <c r="E266" s="91"/>
    </row>
    <row r="267">
      <c r="E267" s="91"/>
    </row>
    <row r="268">
      <c r="E268" s="91"/>
    </row>
    <row r="269">
      <c r="E269" s="91"/>
    </row>
    <row r="270">
      <c r="E270" s="91"/>
    </row>
    <row r="271">
      <c r="E271" s="91"/>
    </row>
    <row r="272">
      <c r="E272" s="91"/>
    </row>
    <row r="273">
      <c r="E273" s="91"/>
    </row>
    <row r="274">
      <c r="E274" s="91"/>
    </row>
    <row r="275">
      <c r="E275" s="91"/>
    </row>
    <row r="276">
      <c r="E276" s="91"/>
    </row>
    <row r="277">
      <c r="E277" s="91"/>
    </row>
    <row r="278">
      <c r="E278" s="91"/>
    </row>
    <row r="279">
      <c r="E279" s="91"/>
    </row>
    <row r="280">
      <c r="E280" s="91"/>
    </row>
    <row r="281">
      <c r="E281" s="91"/>
    </row>
    <row r="282">
      <c r="E282" s="91"/>
    </row>
    <row r="283">
      <c r="E283" s="91"/>
    </row>
    <row r="284">
      <c r="E284" s="91"/>
    </row>
    <row r="285">
      <c r="E285" s="91"/>
    </row>
    <row r="286">
      <c r="E286" s="91"/>
    </row>
    <row r="287">
      <c r="E287" s="91"/>
    </row>
    <row r="288">
      <c r="E288" s="91"/>
    </row>
    <row r="289">
      <c r="E289" s="91"/>
    </row>
    <row r="290">
      <c r="E290" s="91"/>
    </row>
    <row r="291">
      <c r="E291" s="91"/>
    </row>
    <row r="292">
      <c r="E292" s="91"/>
    </row>
    <row r="293">
      <c r="E293" s="91"/>
    </row>
    <row r="294">
      <c r="E294" s="91"/>
    </row>
    <row r="295">
      <c r="E295" s="91"/>
    </row>
    <row r="296">
      <c r="E296" s="91"/>
    </row>
    <row r="297">
      <c r="E297" s="91"/>
    </row>
    <row r="298">
      <c r="E298" s="91"/>
    </row>
    <row r="299">
      <c r="E299" s="91"/>
    </row>
    <row r="300">
      <c r="E300" s="91"/>
    </row>
    <row r="301">
      <c r="E301" s="91"/>
    </row>
    <row r="302">
      <c r="E302" s="91"/>
    </row>
    <row r="303">
      <c r="E303" s="91"/>
    </row>
    <row r="304">
      <c r="E304" s="91"/>
    </row>
    <row r="305">
      <c r="E305" s="91"/>
    </row>
    <row r="306">
      <c r="E306" s="91"/>
    </row>
    <row r="307">
      <c r="E307" s="91"/>
    </row>
    <row r="308">
      <c r="E308" s="91"/>
    </row>
    <row r="309">
      <c r="E309" s="91"/>
    </row>
    <row r="310">
      <c r="E310" s="91"/>
    </row>
    <row r="311">
      <c r="E311" s="91"/>
    </row>
    <row r="312">
      <c r="E312" s="91"/>
    </row>
    <row r="313">
      <c r="E313" s="91"/>
    </row>
    <row r="314">
      <c r="E314" s="91"/>
    </row>
    <row r="315">
      <c r="E315" s="91"/>
    </row>
    <row r="316">
      <c r="E316" s="91"/>
    </row>
    <row r="317">
      <c r="E317" s="91"/>
    </row>
    <row r="318">
      <c r="E318" s="91"/>
    </row>
    <row r="319">
      <c r="E319" s="91"/>
    </row>
    <row r="320">
      <c r="E320" s="91"/>
    </row>
    <row r="321">
      <c r="E321" s="91"/>
    </row>
    <row r="322">
      <c r="E322" s="91"/>
    </row>
    <row r="323">
      <c r="E323" s="91"/>
    </row>
    <row r="324">
      <c r="E324" s="91"/>
    </row>
    <row r="325">
      <c r="E325" s="91"/>
    </row>
    <row r="326">
      <c r="E326" s="91"/>
    </row>
    <row r="327">
      <c r="E327" s="91"/>
    </row>
    <row r="328">
      <c r="E328" s="91"/>
    </row>
    <row r="329">
      <c r="E329" s="91"/>
    </row>
    <row r="330">
      <c r="E330" s="91"/>
    </row>
    <row r="331">
      <c r="E331" s="91"/>
    </row>
    <row r="332">
      <c r="E332" s="91"/>
    </row>
    <row r="333">
      <c r="E333" s="91"/>
    </row>
    <row r="334">
      <c r="E334" s="91"/>
    </row>
    <row r="335">
      <c r="E335" s="91"/>
    </row>
    <row r="336">
      <c r="E336" s="91"/>
    </row>
    <row r="337">
      <c r="E337" s="91"/>
    </row>
    <row r="338">
      <c r="E338" s="91"/>
    </row>
    <row r="339">
      <c r="E339" s="91"/>
    </row>
    <row r="340">
      <c r="E340" s="91"/>
    </row>
    <row r="341">
      <c r="E341" s="91"/>
    </row>
    <row r="342">
      <c r="E342" s="91"/>
    </row>
    <row r="343">
      <c r="E343" s="91"/>
    </row>
    <row r="344">
      <c r="E344" s="91"/>
    </row>
    <row r="345">
      <c r="E345" s="91"/>
    </row>
    <row r="346">
      <c r="E346" s="91"/>
    </row>
    <row r="347">
      <c r="E347" s="91"/>
    </row>
    <row r="348">
      <c r="E348" s="91"/>
    </row>
    <row r="349">
      <c r="E349" s="91"/>
    </row>
    <row r="350">
      <c r="E350" s="91"/>
    </row>
    <row r="351">
      <c r="E351" s="91"/>
    </row>
    <row r="352">
      <c r="E352" s="91"/>
    </row>
    <row r="353">
      <c r="E353" s="91"/>
    </row>
    <row r="354">
      <c r="E354" s="91"/>
    </row>
    <row r="355">
      <c r="E355" s="91"/>
    </row>
    <row r="356">
      <c r="E356" s="91"/>
    </row>
    <row r="357">
      <c r="E357" s="91"/>
    </row>
    <row r="358">
      <c r="E358" s="91"/>
    </row>
    <row r="359">
      <c r="E359" s="91"/>
    </row>
    <row r="360">
      <c r="E360" s="91"/>
    </row>
    <row r="361">
      <c r="E361" s="91"/>
    </row>
    <row r="362">
      <c r="E362" s="91"/>
    </row>
    <row r="363">
      <c r="E363" s="91"/>
    </row>
    <row r="364">
      <c r="E364" s="91"/>
    </row>
    <row r="365">
      <c r="E365" s="91"/>
    </row>
    <row r="366">
      <c r="E366" s="91"/>
    </row>
    <row r="367">
      <c r="E367" s="91"/>
    </row>
    <row r="368">
      <c r="E368" s="91"/>
    </row>
    <row r="369">
      <c r="E369" s="91"/>
    </row>
    <row r="370">
      <c r="E370" s="91"/>
    </row>
    <row r="371">
      <c r="E371" s="91"/>
    </row>
    <row r="372">
      <c r="E372" s="91"/>
    </row>
    <row r="373">
      <c r="E373" s="91"/>
    </row>
    <row r="374">
      <c r="E374" s="91"/>
    </row>
    <row r="375">
      <c r="E375" s="91"/>
    </row>
    <row r="376">
      <c r="E376" s="91"/>
    </row>
    <row r="377">
      <c r="E377" s="91"/>
    </row>
    <row r="378">
      <c r="E378" s="91"/>
    </row>
    <row r="379">
      <c r="E379" s="91"/>
    </row>
    <row r="380">
      <c r="E380" s="91"/>
    </row>
    <row r="381">
      <c r="E381" s="91"/>
    </row>
    <row r="382">
      <c r="E382" s="91"/>
    </row>
    <row r="383">
      <c r="E383" s="91"/>
    </row>
    <row r="384">
      <c r="E384" s="91"/>
    </row>
    <row r="385">
      <c r="E385" s="91"/>
    </row>
    <row r="386">
      <c r="E386" s="91"/>
    </row>
    <row r="387">
      <c r="E387" s="91"/>
    </row>
    <row r="388">
      <c r="E388" s="91"/>
    </row>
    <row r="389">
      <c r="E389" s="91"/>
    </row>
    <row r="390">
      <c r="E390" s="91"/>
    </row>
    <row r="391">
      <c r="E391" s="91"/>
    </row>
    <row r="392">
      <c r="E392" s="91"/>
    </row>
    <row r="393">
      <c r="E393" s="91"/>
    </row>
    <row r="394">
      <c r="E394" s="91"/>
    </row>
    <row r="395">
      <c r="E395" s="91"/>
    </row>
    <row r="396">
      <c r="E396" s="91"/>
    </row>
    <row r="397">
      <c r="E397" s="91"/>
    </row>
    <row r="398">
      <c r="E398" s="91"/>
    </row>
    <row r="399">
      <c r="E399" s="91"/>
    </row>
    <row r="400">
      <c r="E400" s="91"/>
    </row>
    <row r="401">
      <c r="E401" s="91"/>
    </row>
    <row r="402">
      <c r="E402" s="91"/>
    </row>
    <row r="403">
      <c r="E403" s="91"/>
    </row>
    <row r="404">
      <c r="E404" s="91"/>
    </row>
    <row r="405">
      <c r="E405" s="91"/>
    </row>
    <row r="406">
      <c r="E406" s="91"/>
    </row>
    <row r="407">
      <c r="E407" s="91"/>
    </row>
    <row r="408">
      <c r="E408" s="91"/>
    </row>
    <row r="409">
      <c r="E409" s="91"/>
    </row>
    <row r="410">
      <c r="E410" s="91"/>
    </row>
    <row r="411">
      <c r="E411" s="91"/>
    </row>
    <row r="412">
      <c r="E412" s="91"/>
    </row>
    <row r="413">
      <c r="E413" s="91"/>
    </row>
    <row r="414">
      <c r="E414" s="91"/>
    </row>
    <row r="415">
      <c r="E415" s="91"/>
    </row>
    <row r="416">
      <c r="E416" s="91"/>
    </row>
    <row r="417">
      <c r="E417" s="91"/>
    </row>
    <row r="418">
      <c r="E418" s="91"/>
    </row>
    <row r="419">
      <c r="E419" s="91"/>
    </row>
    <row r="420">
      <c r="E420" s="91"/>
    </row>
    <row r="421">
      <c r="E421" s="91"/>
    </row>
    <row r="422">
      <c r="E422" s="91"/>
    </row>
    <row r="423">
      <c r="E423" s="91"/>
    </row>
    <row r="424">
      <c r="E424" s="91"/>
    </row>
    <row r="425">
      <c r="E425" s="91"/>
    </row>
    <row r="426">
      <c r="E426" s="91"/>
    </row>
    <row r="427">
      <c r="E427" s="91"/>
    </row>
    <row r="428">
      <c r="E428" s="91"/>
    </row>
    <row r="429">
      <c r="E429" s="91"/>
    </row>
    <row r="430">
      <c r="E430" s="91"/>
    </row>
    <row r="431">
      <c r="E431" s="91"/>
    </row>
    <row r="432">
      <c r="E432" s="91"/>
    </row>
    <row r="433">
      <c r="E433" s="91"/>
    </row>
    <row r="434">
      <c r="E434" s="91"/>
    </row>
    <row r="435">
      <c r="E435" s="91"/>
    </row>
    <row r="436">
      <c r="E436" s="91"/>
    </row>
    <row r="437">
      <c r="E437" s="91"/>
    </row>
    <row r="438">
      <c r="E438" s="91"/>
    </row>
    <row r="439">
      <c r="E439" s="91"/>
    </row>
    <row r="440">
      <c r="E440" s="91"/>
    </row>
    <row r="441">
      <c r="E441" s="91"/>
    </row>
    <row r="442">
      <c r="E442" s="91"/>
    </row>
    <row r="443">
      <c r="E443" s="91"/>
    </row>
    <row r="444">
      <c r="E444" s="91"/>
    </row>
    <row r="445">
      <c r="E445" s="91"/>
    </row>
    <row r="446">
      <c r="E446" s="91"/>
    </row>
    <row r="447">
      <c r="E447" s="91"/>
    </row>
    <row r="448">
      <c r="E448" s="91"/>
    </row>
    <row r="449">
      <c r="E449" s="91"/>
    </row>
    <row r="450">
      <c r="E450" s="91"/>
    </row>
    <row r="451">
      <c r="E451" s="91"/>
    </row>
    <row r="452">
      <c r="E452" s="91"/>
    </row>
    <row r="453">
      <c r="E453" s="91"/>
    </row>
    <row r="454">
      <c r="E454" s="91"/>
    </row>
    <row r="455">
      <c r="E455" s="91"/>
    </row>
    <row r="456">
      <c r="E456" s="91"/>
    </row>
    <row r="457">
      <c r="E457" s="91"/>
    </row>
    <row r="458">
      <c r="E458" s="91"/>
    </row>
    <row r="459">
      <c r="E459" s="91"/>
    </row>
    <row r="460">
      <c r="E460" s="91"/>
    </row>
    <row r="461">
      <c r="E461" s="91"/>
    </row>
    <row r="462">
      <c r="E462" s="91"/>
    </row>
    <row r="463">
      <c r="E463" s="91"/>
    </row>
    <row r="464">
      <c r="E464" s="91"/>
    </row>
    <row r="465">
      <c r="E465" s="91"/>
    </row>
    <row r="466">
      <c r="E466" s="91"/>
    </row>
    <row r="467">
      <c r="E467" s="91"/>
    </row>
    <row r="468">
      <c r="E468" s="91"/>
    </row>
    <row r="469">
      <c r="E469" s="91"/>
    </row>
    <row r="470">
      <c r="E470" s="91"/>
    </row>
    <row r="471">
      <c r="E471" s="91"/>
    </row>
    <row r="472">
      <c r="E472" s="91"/>
    </row>
    <row r="473">
      <c r="E473" s="91"/>
    </row>
    <row r="474">
      <c r="E474" s="91"/>
    </row>
    <row r="475">
      <c r="E475" s="91"/>
    </row>
    <row r="476">
      <c r="E476" s="91"/>
    </row>
    <row r="477">
      <c r="E477" s="91"/>
    </row>
    <row r="478">
      <c r="E478" s="91"/>
    </row>
    <row r="479">
      <c r="E479" s="91"/>
    </row>
    <row r="480">
      <c r="E480" s="91"/>
    </row>
    <row r="481">
      <c r="E481" s="91"/>
    </row>
    <row r="482">
      <c r="E482" s="91"/>
    </row>
    <row r="483">
      <c r="E483" s="91"/>
    </row>
    <row r="484">
      <c r="E484" s="91"/>
    </row>
    <row r="485">
      <c r="E485" s="91"/>
    </row>
    <row r="486">
      <c r="E486" s="91"/>
    </row>
    <row r="487">
      <c r="E487" s="91"/>
    </row>
    <row r="488">
      <c r="E488" s="91"/>
    </row>
    <row r="489">
      <c r="E489" s="91"/>
    </row>
    <row r="490">
      <c r="E490" s="91"/>
    </row>
    <row r="491">
      <c r="E491" s="91"/>
    </row>
    <row r="492">
      <c r="E492" s="91"/>
    </row>
    <row r="493">
      <c r="E493" s="91"/>
    </row>
    <row r="494">
      <c r="E494" s="91"/>
    </row>
    <row r="495">
      <c r="E495" s="91"/>
    </row>
    <row r="496">
      <c r="E496" s="91"/>
    </row>
    <row r="497">
      <c r="E497" s="91"/>
    </row>
    <row r="498">
      <c r="E498" s="91"/>
    </row>
    <row r="499">
      <c r="E499" s="91"/>
    </row>
    <row r="500">
      <c r="E500" s="91"/>
    </row>
    <row r="501">
      <c r="E501" s="91"/>
    </row>
    <row r="502">
      <c r="E502" s="91"/>
    </row>
    <row r="503">
      <c r="E503" s="91"/>
    </row>
    <row r="504">
      <c r="E504" s="91"/>
    </row>
    <row r="505">
      <c r="E505" s="91"/>
    </row>
    <row r="506">
      <c r="E506" s="91"/>
    </row>
    <row r="507">
      <c r="E507" s="91"/>
    </row>
    <row r="508">
      <c r="E508" s="91"/>
    </row>
    <row r="509">
      <c r="E509" s="91"/>
    </row>
    <row r="510">
      <c r="E510" s="91"/>
    </row>
    <row r="511">
      <c r="E511" s="91"/>
    </row>
    <row r="512">
      <c r="E512" s="91"/>
    </row>
    <row r="513">
      <c r="E513" s="91"/>
    </row>
    <row r="514">
      <c r="E514" s="91"/>
    </row>
    <row r="515">
      <c r="E515" s="91"/>
    </row>
    <row r="516">
      <c r="E516" s="91"/>
    </row>
    <row r="517">
      <c r="E517" s="91"/>
    </row>
    <row r="518">
      <c r="E518" s="91"/>
    </row>
    <row r="519">
      <c r="E519" s="91"/>
    </row>
    <row r="520">
      <c r="E520" s="91"/>
    </row>
    <row r="521">
      <c r="E521" s="91"/>
    </row>
    <row r="522">
      <c r="E522" s="91"/>
    </row>
    <row r="523">
      <c r="E523" s="91"/>
    </row>
    <row r="524">
      <c r="E524" s="91"/>
    </row>
    <row r="525">
      <c r="E525" s="91"/>
    </row>
    <row r="526">
      <c r="E526" s="91"/>
    </row>
    <row r="527">
      <c r="E527" s="91"/>
    </row>
    <row r="528">
      <c r="E528" s="91"/>
    </row>
    <row r="529">
      <c r="E529" s="91"/>
    </row>
    <row r="530">
      <c r="E530" s="91"/>
    </row>
    <row r="531">
      <c r="E531" s="91"/>
    </row>
    <row r="532">
      <c r="E532" s="91"/>
    </row>
    <row r="533">
      <c r="E533" s="91"/>
    </row>
    <row r="534">
      <c r="E534" s="91"/>
    </row>
    <row r="535">
      <c r="E535" s="91"/>
    </row>
    <row r="536">
      <c r="E536" s="91"/>
    </row>
    <row r="537">
      <c r="E537" s="91"/>
    </row>
    <row r="538">
      <c r="E538" s="91"/>
    </row>
    <row r="539">
      <c r="E539" s="91"/>
    </row>
    <row r="540">
      <c r="E540" s="91"/>
    </row>
    <row r="541">
      <c r="E541" s="91"/>
    </row>
    <row r="542">
      <c r="E542" s="91"/>
    </row>
    <row r="543">
      <c r="E543" s="91"/>
    </row>
    <row r="544">
      <c r="E544" s="91"/>
    </row>
    <row r="545">
      <c r="E545" s="91"/>
    </row>
    <row r="546">
      <c r="E546" s="91"/>
    </row>
    <row r="547">
      <c r="E547" s="91"/>
    </row>
    <row r="548">
      <c r="E548" s="91"/>
    </row>
    <row r="549">
      <c r="E549" s="91"/>
    </row>
    <row r="550">
      <c r="E550" s="91"/>
    </row>
    <row r="551">
      <c r="E551" s="91"/>
    </row>
    <row r="552">
      <c r="E552" s="91"/>
    </row>
    <row r="553">
      <c r="E553" s="91"/>
    </row>
    <row r="554">
      <c r="E554" s="91"/>
    </row>
    <row r="555">
      <c r="E555" s="91"/>
    </row>
    <row r="556">
      <c r="E556" s="91"/>
    </row>
    <row r="557">
      <c r="E557" s="91"/>
    </row>
    <row r="558">
      <c r="E558" s="91"/>
    </row>
    <row r="559">
      <c r="E559" s="91"/>
    </row>
    <row r="560">
      <c r="E560" s="91"/>
    </row>
    <row r="561">
      <c r="E561" s="91"/>
    </row>
    <row r="562">
      <c r="E562" s="91"/>
    </row>
    <row r="563">
      <c r="E563" s="91"/>
    </row>
    <row r="564">
      <c r="E564" s="91"/>
    </row>
    <row r="565">
      <c r="E565" s="91"/>
    </row>
    <row r="566">
      <c r="E566" s="91"/>
    </row>
    <row r="567">
      <c r="E567" s="91"/>
    </row>
    <row r="568">
      <c r="E568" s="91"/>
    </row>
    <row r="569">
      <c r="E569" s="91"/>
    </row>
    <row r="570">
      <c r="E570" s="91"/>
    </row>
    <row r="571">
      <c r="E571" s="91"/>
    </row>
    <row r="572">
      <c r="E572" s="91"/>
    </row>
    <row r="573">
      <c r="E573" s="91"/>
    </row>
    <row r="574">
      <c r="E574" s="91"/>
    </row>
    <row r="575">
      <c r="E575" s="91"/>
    </row>
    <row r="576">
      <c r="E576" s="91"/>
    </row>
    <row r="577">
      <c r="E577" s="91"/>
    </row>
    <row r="578">
      <c r="E578" s="91"/>
    </row>
    <row r="579">
      <c r="E579" s="91"/>
    </row>
    <row r="580">
      <c r="E580" s="91"/>
    </row>
    <row r="581">
      <c r="E581" s="91"/>
    </row>
    <row r="582">
      <c r="E582" s="91"/>
    </row>
    <row r="583">
      <c r="E583" s="91"/>
    </row>
    <row r="584">
      <c r="E584" s="91"/>
    </row>
    <row r="585">
      <c r="E585" s="91"/>
    </row>
    <row r="586">
      <c r="E586" s="91"/>
    </row>
    <row r="587">
      <c r="E587" s="91"/>
    </row>
    <row r="588">
      <c r="E588" s="91"/>
    </row>
    <row r="589">
      <c r="E589" s="91"/>
    </row>
    <row r="590">
      <c r="E590" s="91"/>
    </row>
    <row r="591">
      <c r="E591" s="91"/>
    </row>
    <row r="592">
      <c r="E592" s="91"/>
    </row>
    <row r="593">
      <c r="E593" s="91"/>
    </row>
    <row r="594">
      <c r="E594" s="91"/>
    </row>
    <row r="595">
      <c r="E595" s="91"/>
    </row>
    <row r="596">
      <c r="E596" s="91"/>
    </row>
    <row r="597">
      <c r="E597" s="91"/>
    </row>
    <row r="598">
      <c r="E598" s="91"/>
    </row>
    <row r="599">
      <c r="E599" s="91"/>
    </row>
    <row r="600">
      <c r="E600" s="91"/>
    </row>
    <row r="601">
      <c r="E601" s="91"/>
    </row>
    <row r="602">
      <c r="E602" s="91"/>
    </row>
    <row r="603">
      <c r="E603" s="91"/>
    </row>
    <row r="604">
      <c r="E604" s="91"/>
    </row>
    <row r="605">
      <c r="E605" s="91"/>
    </row>
    <row r="606">
      <c r="E606" s="91"/>
    </row>
    <row r="607">
      <c r="E607" s="91"/>
    </row>
    <row r="608">
      <c r="E608" s="91"/>
    </row>
    <row r="609">
      <c r="E609" s="91"/>
    </row>
    <row r="610">
      <c r="E610" s="91"/>
    </row>
    <row r="611">
      <c r="E611" s="91"/>
    </row>
    <row r="612">
      <c r="E612" s="91"/>
    </row>
    <row r="613">
      <c r="E613" s="91"/>
    </row>
    <row r="614">
      <c r="E614" s="91"/>
    </row>
    <row r="615">
      <c r="E615" s="91"/>
    </row>
    <row r="616">
      <c r="E616" s="91"/>
    </row>
    <row r="617">
      <c r="E617" s="91"/>
    </row>
    <row r="618">
      <c r="E618" s="91"/>
    </row>
    <row r="619">
      <c r="E619" s="91"/>
    </row>
    <row r="620">
      <c r="E620" s="91"/>
    </row>
    <row r="621">
      <c r="E621" s="91"/>
    </row>
    <row r="622">
      <c r="E622" s="91"/>
    </row>
    <row r="623">
      <c r="E623" s="91"/>
    </row>
    <row r="624">
      <c r="E624" s="91"/>
    </row>
    <row r="625">
      <c r="E625" s="91"/>
    </row>
    <row r="626">
      <c r="E626" s="91"/>
    </row>
    <row r="627">
      <c r="E627" s="91"/>
    </row>
    <row r="628">
      <c r="E628" s="91"/>
    </row>
    <row r="629">
      <c r="E629" s="91"/>
    </row>
    <row r="630">
      <c r="E630" s="91"/>
    </row>
    <row r="631">
      <c r="E631" s="91"/>
    </row>
    <row r="632">
      <c r="E632" s="91"/>
    </row>
    <row r="633">
      <c r="E633" s="91"/>
    </row>
    <row r="634">
      <c r="E634" s="91"/>
    </row>
    <row r="635">
      <c r="E635" s="91"/>
    </row>
    <row r="636">
      <c r="E636" s="91"/>
    </row>
    <row r="637">
      <c r="E637" s="91"/>
    </row>
    <row r="638">
      <c r="E638" s="91"/>
    </row>
    <row r="639">
      <c r="E639" s="91"/>
    </row>
    <row r="640">
      <c r="E640" s="91"/>
    </row>
    <row r="641">
      <c r="E641" s="91"/>
    </row>
    <row r="642">
      <c r="E642" s="91"/>
    </row>
    <row r="643">
      <c r="E643" s="91"/>
    </row>
    <row r="644">
      <c r="E644" s="91"/>
    </row>
    <row r="645">
      <c r="E645" s="91"/>
    </row>
    <row r="646">
      <c r="E646" s="91"/>
    </row>
    <row r="647">
      <c r="E647" s="91"/>
    </row>
    <row r="648">
      <c r="E648" s="91"/>
    </row>
    <row r="649">
      <c r="E649" s="91"/>
    </row>
    <row r="650">
      <c r="E650" s="91"/>
    </row>
    <row r="651">
      <c r="E651" s="91"/>
    </row>
    <row r="652">
      <c r="E652" s="91"/>
    </row>
    <row r="653">
      <c r="E653" s="91"/>
    </row>
    <row r="654">
      <c r="E654" s="91"/>
    </row>
    <row r="655">
      <c r="E655" s="91"/>
    </row>
    <row r="656">
      <c r="E656" s="91"/>
    </row>
    <row r="657">
      <c r="E657" s="91"/>
    </row>
    <row r="658">
      <c r="E658" s="91"/>
    </row>
    <row r="659">
      <c r="E659" s="91"/>
    </row>
    <row r="660">
      <c r="E660" s="91"/>
    </row>
    <row r="661">
      <c r="E661" s="91"/>
    </row>
    <row r="662">
      <c r="E662" s="91"/>
    </row>
    <row r="663">
      <c r="E663" s="91"/>
    </row>
    <row r="664">
      <c r="E664" s="91"/>
    </row>
    <row r="665">
      <c r="E665" s="91"/>
    </row>
    <row r="666">
      <c r="E666" s="91"/>
    </row>
    <row r="667">
      <c r="E667" s="91"/>
    </row>
    <row r="668">
      <c r="E668" s="91"/>
    </row>
    <row r="669">
      <c r="E669" s="91"/>
    </row>
    <row r="670">
      <c r="E670" s="91"/>
    </row>
    <row r="671">
      <c r="E671" s="91"/>
    </row>
    <row r="672">
      <c r="E672" s="91"/>
    </row>
    <row r="673">
      <c r="E673" s="91"/>
    </row>
    <row r="674">
      <c r="E674" s="91"/>
    </row>
    <row r="675">
      <c r="E675" s="91"/>
    </row>
    <row r="676">
      <c r="E676" s="91"/>
    </row>
    <row r="677">
      <c r="E677" s="91"/>
    </row>
    <row r="678">
      <c r="E678" s="91"/>
    </row>
    <row r="679">
      <c r="E679" s="91"/>
    </row>
    <row r="680">
      <c r="E680" s="91"/>
    </row>
    <row r="681">
      <c r="E681" s="91"/>
    </row>
    <row r="682">
      <c r="E682" s="91"/>
    </row>
    <row r="683">
      <c r="E683" s="91"/>
    </row>
    <row r="684">
      <c r="E684" s="91"/>
    </row>
    <row r="685">
      <c r="E685" s="91"/>
    </row>
    <row r="686">
      <c r="E686" s="91"/>
    </row>
    <row r="687">
      <c r="E687" s="91"/>
    </row>
    <row r="688">
      <c r="E688" s="91"/>
    </row>
    <row r="689">
      <c r="E689" s="91"/>
    </row>
    <row r="690">
      <c r="E690" s="91"/>
    </row>
    <row r="691">
      <c r="E691" s="91"/>
    </row>
    <row r="692">
      <c r="E692" s="91"/>
    </row>
    <row r="693">
      <c r="E693" s="91"/>
    </row>
    <row r="694">
      <c r="E694" s="91"/>
    </row>
    <row r="695">
      <c r="E695" s="91"/>
    </row>
    <row r="696">
      <c r="E696" s="91"/>
    </row>
    <row r="697">
      <c r="E697" s="91"/>
    </row>
    <row r="698">
      <c r="E698" s="91"/>
    </row>
    <row r="699">
      <c r="E699" s="91"/>
    </row>
    <row r="700">
      <c r="E700" s="91"/>
    </row>
    <row r="701">
      <c r="E701" s="91"/>
    </row>
    <row r="702">
      <c r="E702" s="91"/>
    </row>
    <row r="703">
      <c r="E703" s="91"/>
    </row>
    <row r="704">
      <c r="E704" s="91"/>
    </row>
    <row r="705">
      <c r="E705" s="91"/>
    </row>
    <row r="706">
      <c r="E706" s="91"/>
    </row>
    <row r="707">
      <c r="E707" s="91"/>
    </row>
    <row r="708">
      <c r="E708" s="91"/>
    </row>
    <row r="709">
      <c r="E709" s="91"/>
    </row>
    <row r="710">
      <c r="E710" s="91"/>
    </row>
    <row r="711">
      <c r="E711" s="91"/>
    </row>
    <row r="712">
      <c r="E712" s="91"/>
    </row>
    <row r="713">
      <c r="E713" s="91"/>
    </row>
    <row r="714">
      <c r="E714" s="91"/>
    </row>
    <row r="715">
      <c r="E715" s="91"/>
    </row>
    <row r="716">
      <c r="E716" s="91"/>
    </row>
    <row r="717">
      <c r="E717" s="91"/>
    </row>
    <row r="718">
      <c r="E718" s="91"/>
    </row>
    <row r="719">
      <c r="E719" s="91"/>
    </row>
    <row r="720">
      <c r="E720" s="91"/>
    </row>
    <row r="721">
      <c r="E721" s="91"/>
    </row>
    <row r="722">
      <c r="E722" s="91"/>
    </row>
    <row r="723">
      <c r="E723" s="91"/>
    </row>
    <row r="724">
      <c r="E724" s="91"/>
    </row>
    <row r="725">
      <c r="E725" s="91"/>
    </row>
    <row r="726">
      <c r="E726" s="91"/>
    </row>
    <row r="727">
      <c r="E727" s="91"/>
    </row>
    <row r="728">
      <c r="E728" s="91"/>
    </row>
    <row r="729">
      <c r="E729" s="91"/>
    </row>
    <row r="730">
      <c r="E730" s="91"/>
    </row>
    <row r="731">
      <c r="E731" s="91"/>
    </row>
    <row r="732">
      <c r="E732" s="91"/>
    </row>
    <row r="733">
      <c r="E733" s="91"/>
    </row>
    <row r="734">
      <c r="E734" s="91"/>
    </row>
    <row r="735">
      <c r="E735" s="91"/>
    </row>
    <row r="736">
      <c r="E736" s="91"/>
    </row>
    <row r="737">
      <c r="E737" s="91"/>
    </row>
    <row r="738">
      <c r="E738" s="91"/>
    </row>
    <row r="739">
      <c r="E739" s="91"/>
    </row>
    <row r="740">
      <c r="E740" s="91"/>
    </row>
    <row r="741">
      <c r="E741" s="91"/>
    </row>
    <row r="742">
      <c r="E742" s="91"/>
    </row>
    <row r="743">
      <c r="E743" s="91"/>
    </row>
    <row r="744">
      <c r="E744" s="91"/>
    </row>
    <row r="745">
      <c r="E745" s="91"/>
    </row>
    <row r="746">
      <c r="E746" s="91"/>
    </row>
    <row r="747">
      <c r="E747" s="91"/>
    </row>
    <row r="748">
      <c r="E748" s="91"/>
    </row>
    <row r="749">
      <c r="E749" s="91"/>
    </row>
    <row r="750">
      <c r="E750" s="91"/>
    </row>
    <row r="751">
      <c r="E751" s="91"/>
    </row>
    <row r="752">
      <c r="E752" s="91"/>
    </row>
    <row r="753">
      <c r="E753" s="91"/>
    </row>
    <row r="754">
      <c r="E754" s="91"/>
    </row>
    <row r="755">
      <c r="E755" s="91"/>
    </row>
    <row r="756">
      <c r="E756" s="91"/>
    </row>
    <row r="757">
      <c r="E757" s="91"/>
    </row>
    <row r="758">
      <c r="E758" s="91"/>
    </row>
    <row r="759">
      <c r="E759" s="91"/>
    </row>
    <row r="760">
      <c r="E760" s="91"/>
    </row>
    <row r="761">
      <c r="E761" s="91"/>
    </row>
    <row r="762">
      <c r="E762" s="91"/>
    </row>
    <row r="763">
      <c r="E763" s="91"/>
    </row>
    <row r="764">
      <c r="E764" s="91"/>
    </row>
    <row r="765">
      <c r="E765" s="91"/>
    </row>
    <row r="766">
      <c r="E766" s="91"/>
    </row>
    <row r="767">
      <c r="E767" s="91"/>
    </row>
    <row r="768">
      <c r="E768" s="91"/>
    </row>
    <row r="769">
      <c r="E769" s="91"/>
    </row>
    <row r="770">
      <c r="E770" s="91"/>
    </row>
    <row r="771">
      <c r="E771" s="91"/>
    </row>
    <row r="772">
      <c r="E772" s="91"/>
    </row>
    <row r="773">
      <c r="E773" s="91"/>
    </row>
    <row r="774">
      <c r="E774" s="91"/>
    </row>
    <row r="775">
      <c r="E775" s="91"/>
    </row>
    <row r="776">
      <c r="E776" s="91"/>
    </row>
    <row r="777">
      <c r="E777" s="91"/>
    </row>
    <row r="778">
      <c r="E778" s="91"/>
    </row>
    <row r="779">
      <c r="E779" s="91"/>
    </row>
    <row r="780">
      <c r="E780" s="91"/>
    </row>
    <row r="781">
      <c r="E781" s="91"/>
    </row>
    <row r="782">
      <c r="E782" s="91"/>
    </row>
    <row r="783">
      <c r="E783" s="91"/>
    </row>
    <row r="784">
      <c r="E784" s="91"/>
    </row>
    <row r="785">
      <c r="E785" s="91"/>
    </row>
    <row r="786">
      <c r="E786" s="91"/>
    </row>
    <row r="787">
      <c r="E787" s="91"/>
    </row>
    <row r="788">
      <c r="E788" s="91"/>
    </row>
    <row r="789">
      <c r="E789" s="91"/>
    </row>
    <row r="790">
      <c r="E790" s="91"/>
    </row>
    <row r="791">
      <c r="E791" s="91"/>
    </row>
    <row r="792">
      <c r="E792" s="91"/>
    </row>
    <row r="793">
      <c r="E793" s="91"/>
    </row>
    <row r="794">
      <c r="E794" s="91"/>
    </row>
    <row r="795">
      <c r="E795" s="91"/>
    </row>
    <row r="796">
      <c r="E796" s="91"/>
    </row>
    <row r="797">
      <c r="E797" s="91"/>
    </row>
    <row r="798">
      <c r="E798" s="91"/>
    </row>
    <row r="799">
      <c r="E799" s="91"/>
    </row>
    <row r="800">
      <c r="E800" s="91"/>
    </row>
    <row r="801">
      <c r="E801" s="91"/>
    </row>
    <row r="802">
      <c r="E802" s="91"/>
    </row>
    <row r="803">
      <c r="E803" s="91"/>
    </row>
    <row r="804">
      <c r="E804" s="91"/>
    </row>
    <row r="805">
      <c r="E805" s="91"/>
    </row>
    <row r="806">
      <c r="E806" s="91"/>
    </row>
    <row r="807">
      <c r="E807" s="91"/>
    </row>
    <row r="808">
      <c r="E808" s="91"/>
    </row>
    <row r="809">
      <c r="E809" s="91"/>
    </row>
    <row r="810">
      <c r="E810" s="91"/>
    </row>
    <row r="811">
      <c r="E811" s="91"/>
    </row>
    <row r="812">
      <c r="E812" s="91"/>
    </row>
    <row r="813">
      <c r="E813" s="91"/>
    </row>
    <row r="814">
      <c r="E814" s="91"/>
    </row>
    <row r="815">
      <c r="E815" s="91"/>
    </row>
    <row r="816">
      <c r="E816" s="91"/>
    </row>
    <row r="817">
      <c r="E817" s="91"/>
    </row>
    <row r="818">
      <c r="E818" s="91"/>
    </row>
    <row r="819">
      <c r="E819" s="91"/>
    </row>
    <row r="820">
      <c r="E820" s="91"/>
    </row>
    <row r="821">
      <c r="E821" s="91"/>
    </row>
    <row r="822">
      <c r="E822" s="91"/>
    </row>
    <row r="823">
      <c r="E823" s="91"/>
    </row>
    <row r="824">
      <c r="E824" s="91"/>
    </row>
    <row r="825">
      <c r="E825" s="91"/>
    </row>
    <row r="826">
      <c r="E826" s="91"/>
    </row>
    <row r="827">
      <c r="E827" s="91"/>
    </row>
    <row r="828">
      <c r="E828" s="91"/>
    </row>
    <row r="829">
      <c r="E829" s="91"/>
    </row>
    <row r="830">
      <c r="E830" s="91"/>
    </row>
    <row r="831">
      <c r="E831" s="91"/>
    </row>
    <row r="832">
      <c r="E832" s="91"/>
    </row>
    <row r="833">
      <c r="E833" s="91"/>
    </row>
    <row r="834">
      <c r="E834" s="91"/>
    </row>
    <row r="835">
      <c r="E835" s="91"/>
    </row>
    <row r="836">
      <c r="E836" s="91"/>
    </row>
    <row r="837">
      <c r="E837" s="91"/>
    </row>
    <row r="838">
      <c r="E838" s="91"/>
    </row>
    <row r="839">
      <c r="E839" s="91"/>
    </row>
    <row r="840">
      <c r="E840" s="91"/>
    </row>
    <row r="841">
      <c r="E841" s="91"/>
    </row>
    <row r="842">
      <c r="E842" s="91"/>
    </row>
    <row r="843">
      <c r="E843" s="91"/>
    </row>
    <row r="844">
      <c r="E844" s="91"/>
    </row>
    <row r="845">
      <c r="E845" s="91"/>
    </row>
    <row r="846">
      <c r="E846" s="91"/>
    </row>
    <row r="847">
      <c r="E847" s="91"/>
    </row>
    <row r="848">
      <c r="E848" s="91"/>
    </row>
    <row r="849">
      <c r="E849" s="91"/>
    </row>
    <row r="850">
      <c r="E850" s="91"/>
    </row>
    <row r="851">
      <c r="E851" s="91"/>
    </row>
    <row r="852">
      <c r="E852" s="91"/>
    </row>
    <row r="853">
      <c r="E853" s="91"/>
    </row>
    <row r="854">
      <c r="E854" s="91"/>
    </row>
    <row r="855">
      <c r="E855" s="91"/>
    </row>
  </sheetData>
  <autoFilter ref="$A$1:$I$26">
    <sortState ref="A1:I26">
      <sortCondition descending="1" ref="I1:I26"/>
      <sortCondition descending="1" ref="E1:E26"/>
      <sortCondition descending="1" ref="C1:C26"/>
    </sortState>
  </autoFilter>
  <mergeCells count="3">
    <mergeCell ref="K3:L3"/>
    <mergeCell ref="K10:L10"/>
    <mergeCell ref="K17:L17"/>
  </mergeCells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39.13"/>
    <col customWidth="1" min="2" max="2" width="14.88"/>
  </cols>
  <sheetData>
    <row r="1">
      <c r="A1" s="155" t="s">
        <v>3983</v>
      </c>
      <c r="B1" s="156" t="s">
        <v>6912</v>
      </c>
    </row>
    <row r="2">
      <c r="A2" s="2" t="str">
        <f>'Hashcat With GUI'!A2</f>
        <v>MD5</v>
      </c>
      <c r="B2" s="2">
        <f>'Hashcat With GUI'!L8</f>
        <v>111980000000</v>
      </c>
    </row>
    <row r="3">
      <c r="A3" s="2" t="str">
        <f>OFFSET('Hashcat With GUI'!$A$2,(ROW()-2)*7,0)</f>
        <v>SHA1</v>
      </c>
      <c r="B3" s="2">
        <f>OFFSET('Hashcat With GUI'!$L$8,(ROW()-2)*7,0)</f>
        <v>42220910000</v>
      </c>
    </row>
    <row r="4">
      <c r="A4" s="2" t="str">
        <f>OFFSET('Hashcat With GUI'!$A$2,(ROW()-2)*7,0)</f>
        <v>SHA2-256</v>
      </c>
      <c r="B4" s="2">
        <f>OFFSET('Hashcat With GUI'!$L$8,(ROW()-2)*7,0)</f>
        <v>15641210000</v>
      </c>
    </row>
    <row r="5">
      <c r="A5" s="2" t="str">
        <f>OFFSET('Hashcat With GUI'!$A$2,(ROW()-2)*7,0)</f>
        <v>SHA2-512</v>
      </c>
      <c r="B5" s="2">
        <f>OFFSET('Hashcat With GUI'!$L$8,(ROW()-2)*7,0)</f>
        <v>5210290000</v>
      </c>
    </row>
    <row r="6">
      <c r="A6" s="2" t="str">
        <f>OFFSET('Hashcat With GUI'!$A$2,(ROW()-2)*7,0)</f>
        <v>WPA-EAPOL-PBKDF2</v>
      </c>
      <c r="B6" s="2">
        <f>OFFSET('Hashcat With GUI'!$L$8,(ROW()-2)*7,0)</f>
        <v>2042390</v>
      </c>
    </row>
    <row r="7">
      <c r="A7" s="2" t="str">
        <f>OFFSET('Hashcat With GUI'!$A$2,(ROW()-2)*7,0)</f>
        <v>NTLM</v>
      </c>
      <c r="B7" s="2">
        <f>OFFSET('Hashcat With GUI'!$L$8,(ROW()-2)*7,0)</f>
        <v>188400000000</v>
      </c>
    </row>
    <row r="8">
      <c r="A8" s="2" t="str">
        <f>OFFSET('Hashcat With GUI'!$A$2,(ROW()-2)*7,0)</f>
        <v>LM</v>
      </c>
      <c r="B8" s="2">
        <f>OFFSET('Hashcat With GUI'!$L$8,(ROW()-2)*7,0)</f>
        <v>109540000000</v>
      </c>
    </row>
    <row r="9">
      <c r="A9" s="2" t="str">
        <f>OFFSET('Hashcat With GUI'!$A$2,(ROW()-2)*7,0)</f>
        <v>NetNTLMv1 / NetNTLMv1+ESS</v>
      </c>
      <c r="B9" s="2">
        <f>OFFSET('Hashcat With GUI'!$L$8,(ROW()-2)*7,0)</f>
        <v>112960000000</v>
      </c>
    </row>
    <row r="10">
      <c r="A10" s="2" t="str">
        <f>OFFSET('Hashcat With GUI'!$A$2,(ROW()-2)*7,0)</f>
        <v>NetNTLMv2</v>
      </c>
      <c r="B10" s="2">
        <f>OFFSET('Hashcat With GUI'!$L$8,(ROW()-2)*7,0)</f>
        <v>8538810000</v>
      </c>
    </row>
    <row r="11">
      <c r="A11" s="2" t="str">
        <f>OFFSET('Hashcat With GUI'!$A$2,(ROW()-2)*7,0)</f>
        <v>descrypt, DES (Unix), Traditional DES</v>
      </c>
      <c r="B11" s="2">
        <f>OFFSET('Hashcat With GUI'!$L$8,(ROW()-2)*7,0)</f>
        <v>4756470000</v>
      </c>
    </row>
    <row r="12">
      <c r="A12" s="2" t="str">
        <f>OFFSET('Hashcat With GUI'!$A$2,(ROW()-2)*7,0)</f>
        <v>md5crypt, MD5 (Unix) Cisco-IOS $1$ (MD5)</v>
      </c>
      <c r="B12" s="2">
        <f>OFFSET('Hashcat With GUI'!$L$8,(ROW()-2)*7,0)</f>
        <v>44811600</v>
      </c>
    </row>
    <row r="13">
      <c r="A13" s="2" t="str">
        <f>OFFSET('Hashcat With GUI'!$A$2,(ROW()-2)*7,0)</f>
        <v>bcrypt $2*$, Blowfish (Unix)</v>
      </c>
      <c r="B13" s="2">
        <f>OFFSET('Hashcat With GUI'!$L$8,(ROW()-2)*7,0)</f>
        <v>83374.2</v>
      </c>
    </row>
    <row r="14">
      <c r="A14" s="2" t="str">
        <f>OFFSET('Hashcat With GUI'!$A$2,(ROW()-2)*7,0)</f>
        <v>sha512crypt, $6$, SHA512 (Unix)</v>
      </c>
      <c r="B14" s="2">
        <f>OFFSET('Hashcat With GUI'!$L$8,(ROW()-2)*7,0)</f>
        <v>771170</v>
      </c>
    </row>
    <row r="15">
      <c r="A15" s="2" t="str">
        <f>OFFSET('Hashcat With GUI'!$A$2,(ROW()-2)*7,0)</f>
        <v>Kerberos 5 AS-REQ Pre-Auth etype 23</v>
      </c>
      <c r="B15" s="2">
        <f>OFFSET('Hashcat With GUI'!$L$8,(ROW()-2)*7,0)</f>
        <v>1661120000</v>
      </c>
    </row>
    <row r="16">
      <c r="A16" s="2" t="str">
        <f>OFFSET('Hashcat With GUI'!$A$2,(ROW()-2)*7,0)</f>
        <v>Kerberos 5  TGS-REP etype 23</v>
      </c>
      <c r="B16" s="2">
        <f>OFFSET('Hashcat With GUI'!$L$8,(ROW()-2)*7,0)</f>
        <v>1660230000</v>
      </c>
    </row>
    <row r="17">
      <c r="A17" s="2" t="str">
        <f>OFFSET('Hashcat With GUI'!$A$2,(ROW()-2)*7,0)</f>
        <v>DPAPI masterkey file v1</v>
      </c>
      <c r="B17" s="2">
        <f>OFFSET('Hashcat With GUI'!$L$8,(ROW()-2)*7,0)</f>
        <v>370290</v>
      </c>
    </row>
    <row r="18">
      <c r="A18" s="2" t="str">
        <f>OFFSET('Hashcat With GUI'!$A$2,(ROW()-2)*7,0)</f>
        <v>DPAPI masterkey file v2</v>
      </c>
      <c r="B18" s="2">
        <f>OFFSET('Hashcat With GUI'!$L$8,(ROW()-2)*7,0)</f>
        <v>220210</v>
      </c>
    </row>
    <row r="19">
      <c r="A19" s="2" t="str">
        <f>OFFSET('Hashcat With GUI'!$A$2,(ROW()-2)*7,0)</f>
        <v>macOS v10.8+</v>
      </c>
      <c r="B19" s="2">
        <f>OFFSET('Hashcat With GUI'!$L$8,(ROW()-2)*7,0)</f>
        <v>66625.5</v>
      </c>
    </row>
    <row r="20">
      <c r="A20" s="2" t="str">
        <f>OFFSET('Hashcat With GUI'!$A$2,(ROW()-2)*7,0)</f>
        <v>7-Zip</v>
      </c>
      <c r="B20" s="2">
        <f>OFFSET('Hashcat With GUI'!$L$8,(ROW()-2)*7,0)</f>
        <v>44472.7</v>
      </c>
    </row>
    <row r="21">
      <c r="A21" s="2" t="str">
        <f>OFFSET('Hashcat With GUI'!$A$2,(ROW()-2)*7,0)</f>
        <v>RAR3-hp</v>
      </c>
      <c r="B21" s="2">
        <f>OFFSET('Hashcat With GUI'!$L$8,(ROW()-2)*7,0)</f>
        <v>192610</v>
      </c>
    </row>
    <row r="22">
      <c r="A22" s="2" t="str">
        <f>OFFSET('Hashcat With GUI'!$A$2,(ROW()-2)*7,0)</f>
        <v>RAR5</v>
      </c>
      <c r="B22" s="2">
        <f>OFFSET('Hashcat With GUI'!$L$8,(ROW()-2)*7,0)</f>
        <v>189810</v>
      </c>
    </row>
    <row r="23">
      <c r="A23" s="2" t="str">
        <f>OFFSET('Hashcat With GUI'!$A$2,(ROW()-2)*7,0)</f>
        <v>TrueCrypt P8KDF2-HMAC-RIPEMD160 + XTS 512 Bit</v>
      </c>
      <c r="B23" s="2">
        <f>OFFSET('Hashcat With GUI'!$L$8,(ROW()-2)*7,0)</f>
        <v>1308010</v>
      </c>
    </row>
    <row r="24">
      <c r="A24" s="2" t="str">
        <f>OFFSET('Hashcat With GUI'!$A$2,(ROW()-2)*7,0)</f>
        <v>KeePass 1 (AES/Twofish) and KeePass 2 (AES)</v>
      </c>
      <c r="B24" s="2">
        <f>OFFSET('Hashcat With GUI'!$L$8,(ROW()-2)*7,0)</f>
        <v>735640</v>
      </c>
    </row>
    <row r="25">
      <c r="A25" s="2" t="str">
        <f>OFFSET('Hashcat With GUI'!$A$2,(ROW()-2)*7,0)</f>
        <v>LastPass + LastPass sniffed</v>
      </c>
      <c r="B25" s="2">
        <f>OFFSET('Hashcat With GUI'!$L$8,(ROW()-2)*7,0)</f>
        <v>11626300</v>
      </c>
    </row>
    <row r="26">
      <c r="A26" s="2" t="str">
        <f>OFFSET('Hashcat With GUI'!$A$2,(ROW()-2)*7,0)</f>
        <v>Bitcoin/Litecoin wallet.dat</v>
      </c>
      <c r="B26" s="2">
        <f>OFFSET('Hashcat With GUI'!$L$8,(ROW()-2)*7,0)</f>
        <v>23173.1</v>
      </c>
    </row>
    <row r="28">
      <c r="A28" s="2" t="str">
        <f>OFFSET('Hashcat With GUI'!$A$2,(ROW()-2)*7,0)</f>
        <v/>
      </c>
    </row>
    <row r="29">
      <c r="A29" s="2" t="str">
        <f>OFFSET('Hashcat With GUI'!$A$2,(ROW()-2)*7,0)</f>
        <v/>
      </c>
    </row>
    <row r="30">
      <c r="A30" s="2" t="str">
        <f>OFFSET('Hashcat With GUI'!$A$2,(ROW()-2)*7,0)</f>
        <v/>
      </c>
    </row>
    <row r="31">
      <c r="A31" s="2" t="str">
        <f>OFFSET('Hashcat With GUI'!$A$2,(ROW()-2)*7,0)</f>
        <v/>
      </c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39.13"/>
    <col customWidth="1" min="2" max="2" width="14.88"/>
    <col customWidth="1" min="4" max="4" width="39.13"/>
    <col customWidth="1" min="5" max="5" width="14.88"/>
  </cols>
  <sheetData>
    <row r="1">
      <c r="A1" s="155" t="s">
        <v>3983</v>
      </c>
      <c r="B1" s="156" t="s">
        <v>6912</v>
      </c>
      <c r="D1" s="157" t="s">
        <v>6913</v>
      </c>
    </row>
    <row r="2">
      <c r="A2" s="2" t="str">
        <f>Hashcat_Without_GUI!A2</f>
        <v>MD5</v>
      </c>
      <c r="B2" s="2">
        <f>Hashcat_Without_GUI!L8</f>
        <v>112280000000</v>
      </c>
      <c r="D2" s="158" t="s">
        <v>3983</v>
      </c>
      <c r="E2" s="158" t="s">
        <v>6912</v>
      </c>
    </row>
    <row r="3">
      <c r="A3" s="2" t="str">
        <f>OFFSET(Hashcat_Without_GUI!$A$2,(ROW()-2)*7,0)</f>
        <v>SHA1</v>
      </c>
      <c r="B3" s="2">
        <f>OFFSET(Hashcat_Without_GUI!$L$8,(ROW()-2)*7,0)</f>
        <v>43164650000</v>
      </c>
      <c r="D3" s="158" t="s">
        <v>257</v>
      </c>
      <c r="E3" s="159">
        <v>1.8925E11</v>
      </c>
    </row>
    <row r="4">
      <c r="A4" s="2" t="str">
        <f>OFFSET(Hashcat_Without_GUI!$A$2,(ROW()-2)*7,0)</f>
        <v>SHA2-256</v>
      </c>
      <c r="B4" s="2">
        <f>OFFSET(Hashcat_Without_GUI!$L$8,(ROW()-2)*7,0)</f>
        <v>15643240000</v>
      </c>
      <c r="D4" s="158" t="s">
        <v>355</v>
      </c>
      <c r="E4" s="159">
        <v>1.1333E11</v>
      </c>
    </row>
    <row r="5">
      <c r="A5" s="2" t="str">
        <f>OFFSET(Hashcat_Without_GUI!$A$2,(ROW()-2)*7,0)</f>
        <v>SHA2-512</v>
      </c>
      <c r="B5" s="2">
        <f>OFFSET(Hashcat_Without_GUI!$L$8,(ROW()-2)*7,0)</f>
        <v>5212810000</v>
      </c>
      <c r="D5" s="158" t="s">
        <v>15</v>
      </c>
      <c r="E5" s="159">
        <v>1.1228E11</v>
      </c>
    </row>
    <row r="6">
      <c r="A6" s="2" t="str">
        <f>OFFSET(Hashcat_Without_GUI!$A$2,(ROW()-2)*7,0)</f>
        <v>WPA-EAPOL-PBKDF2</v>
      </c>
      <c r="B6" s="2">
        <f>OFFSET(Hashcat_Without_GUI!$L$8,(ROW()-2)*7,0)</f>
        <v>2047410</v>
      </c>
      <c r="D6" s="158" t="s">
        <v>306</v>
      </c>
      <c r="E6" s="159">
        <v>1.1007E11</v>
      </c>
    </row>
    <row r="7">
      <c r="A7" s="2" t="str">
        <f>OFFSET(Hashcat_Without_GUI!$A$2,(ROW()-2)*7,0)</f>
        <v>NTLM</v>
      </c>
      <c r="B7" s="2">
        <f>OFFSET(Hashcat_Without_GUI!$L$8,(ROW()-2)*7,0)</f>
        <v>189250000000</v>
      </c>
      <c r="D7" s="158" t="s">
        <v>68</v>
      </c>
      <c r="E7" s="159">
        <v>4.316465E10</v>
      </c>
    </row>
    <row r="8">
      <c r="A8" s="2" t="str">
        <f>OFFSET(Hashcat_Without_GUI!$A$2,(ROW()-2)*7,0)</f>
        <v>LM</v>
      </c>
      <c r="B8" s="2">
        <f>OFFSET(Hashcat_Without_GUI!$L$8,(ROW()-2)*7,0)</f>
        <v>110070000000</v>
      </c>
      <c r="D8" s="158" t="s">
        <v>118</v>
      </c>
      <c r="E8" s="159">
        <v>1.564324E10</v>
      </c>
    </row>
    <row r="9">
      <c r="A9" s="2" t="str">
        <f>OFFSET(Hashcat_Without_GUI!$A$2,(ROW()-2)*7,0)</f>
        <v>NetNTLMv1 / NetNTLMv1+ESS</v>
      </c>
      <c r="B9" s="2">
        <f>OFFSET(Hashcat_Without_GUI!$L$8,(ROW()-2)*7,0)</f>
        <v>113330000000</v>
      </c>
      <c r="D9" s="158" t="s">
        <v>402</v>
      </c>
      <c r="E9" s="159">
        <v>8.57902E9</v>
      </c>
    </row>
    <row r="10">
      <c r="A10" s="2" t="str">
        <f>OFFSET(Hashcat_Without_GUI!$A$2,(ROW()-2)*7,0)</f>
        <v>NetNTLMv2</v>
      </c>
      <c r="B10" s="2">
        <f>OFFSET(Hashcat_Without_GUI!$L$8,(ROW()-2)*7,0)</f>
        <v>8579020000</v>
      </c>
      <c r="D10" s="158" t="s">
        <v>167</v>
      </c>
      <c r="E10" s="159">
        <v>5.21281E9</v>
      </c>
    </row>
    <row r="11">
      <c r="A11" s="2" t="str">
        <f>OFFSET(Hashcat_Without_GUI!$A$2,(ROW()-2)*7,0)</f>
        <v>descrypt, DES (Unix), Traditional DES</v>
      </c>
      <c r="B11" s="2">
        <f>OFFSET(Hashcat_Without_GUI!$L$8,(ROW()-2)*7,0)</f>
        <v>4750890000</v>
      </c>
      <c r="D11" s="158" t="s">
        <v>451</v>
      </c>
      <c r="E11" s="159">
        <v>4.75089E9</v>
      </c>
    </row>
    <row r="12">
      <c r="A12" s="2" t="str">
        <f>OFFSET(Hashcat_Without_GUI!$A$2,(ROW()-2)*7,0)</f>
        <v>md5crypt, MD5 (Unix) Cisco-IOS $1$ (MD5)</v>
      </c>
      <c r="B12" s="2">
        <f>OFFSET(Hashcat_Without_GUI!$L$8,(ROW()-2)*7,0)</f>
        <v>44886990</v>
      </c>
      <c r="D12" s="158" t="s">
        <v>621</v>
      </c>
      <c r="E12" s="159">
        <v>1.66656E9</v>
      </c>
    </row>
    <row r="13">
      <c r="A13" s="2" t="str">
        <f>OFFSET(Hashcat_Without_GUI!$A$2,(ROW()-2)*7,0)</f>
        <v>bcrypt $2*$, Blowfish (Unix)</v>
      </c>
      <c r="B13" s="2">
        <f>OFFSET(Hashcat_Without_GUI!$L$8,(ROW()-2)*7,0)</f>
        <v>83724.3</v>
      </c>
      <c r="D13" s="158" t="s">
        <v>6902</v>
      </c>
      <c r="E13" s="159">
        <v>1.6639E9</v>
      </c>
    </row>
    <row r="14">
      <c r="A14" s="2" t="str">
        <f>OFFSET(Hashcat_Without_GUI!$A$2,(ROW()-2)*7,0)</f>
        <v>sha512crypt, $6$, SHA512 (Unix)</v>
      </c>
      <c r="B14" s="2">
        <f>OFFSET(Hashcat_Without_GUI!$L$8,(ROW()-2)*7,0)</f>
        <v>772850</v>
      </c>
      <c r="D14" s="158" t="s">
        <v>494</v>
      </c>
      <c r="E14" s="159">
        <v>4.488699E7</v>
      </c>
    </row>
    <row r="15">
      <c r="A15" s="2" t="str">
        <f>OFFSET(Hashcat_Without_GUI!$A$2,(ROW()-2)*7,0)</f>
        <v>Kerberos 5 AS-REQ Pre-Auth etype 23</v>
      </c>
      <c r="B15" s="2">
        <f>OFFSET(Hashcat_Without_GUI!$L$8,(ROW()-2)*7,0)</f>
        <v>1666560000</v>
      </c>
      <c r="D15" s="158" t="s">
        <v>1039</v>
      </c>
      <c r="E15" s="159">
        <v>1.165724E7</v>
      </c>
    </row>
    <row r="16">
      <c r="A16" s="2" t="str">
        <f>OFFSET(Hashcat_Without_GUI!$A$2,(ROW()-2)*7,0)</f>
        <v>Kerberos 5  TGS-REP etype 23</v>
      </c>
      <c r="B16" s="2">
        <f>OFFSET(Hashcat_Without_GUI!$L$8,(ROW()-2)*7,0)</f>
        <v>1663900000</v>
      </c>
      <c r="D16" s="158" t="s">
        <v>216</v>
      </c>
      <c r="E16" s="159">
        <v>2047410.0</v>
      </c>
    </row>
    <row r="17">
      <c r="A17" s="2" t="str">
        <f>OFFSET(Hashcat_Without_GUI!$A$2,(ROW()-2)*7,0)</f>
        <v>DPAPI masterkey file v1</v>
      </c>
      <c r="B17" s="2">
        <f>OFFSET(Hashcat_Without_GUI!$L$8,(ROW()-2)*7,0)</f>
        <v>370780</v>
      </c>
      <c r="D17" s="158" t="s">
        <v>971</v>
      </c>
      <c r="E17" s="159">
        <v>1309480.0</v>
      </c>
    </row>
    <row r="18">
      <c r="A18" s="2" t="str">
        <f>OFFSET(Hashcat_Without_GUI!$A$2,(ROW()-2)*7,0)</f>
        <v>DPAPI masterkey file v2</v>
      </c>
      <c r="B18" s="2">
        <f>OFFSET(Hashcat_Without_GUI!$L$8,(ROW()-2)*7,0)</f>
        <v>220770</v>
      </c>
      <c r="D18" s="158" t="s">
        <v>592</v>
      </c>
      <c r="E18" s="159">
        <v>772850.0</v>
      </c>
    </row>
    <row r="19">
      <c r="A19" s="2" t="str">
        <f>OFFSET(Hashcat_Without_GUI!$A$2,(ROW()-2)*7,0)</f>
        <v>macOS v10.8+</v>
      </c>
      <c r="B19" s="2">
        <f>OFFSET(Hashcat_Without_GUI!$L$8,(ROW()-2)*7,0)</f>
        <v>66829.7</v>
      </c>
      <c r="D19" s="158" t="s">
        <v>1008</v>
      </c>
      <c r="E19" s="159">
        <v>716170.0</v>
      </c>
    </row>
    <row r="20">
      <c r="A20" s="2" t="str">
        <f>OFFSET(Hashcat_Without_GUI!$A$2,(ROW()-2)*7,0)</f>
        <v>7-Zip</v>
      </c>
      <c r="B20" s="2">
        <f>OFFSET(Hashcat_Without_GUI!$L$8,(ROW()-2)*7,0)</f>
        <v>44911.1</v>
      </c>
      <c r="D20" s="158" t="s">
        <v>700</v>
      </c>
      <c r="E20" s="159">
        <v>370780.0</v>
      </c>
    </row>
    <row r="21">
      <c r="A21" s="2" t="str">
        <f>OFFSET(Hashcat_Without_GUI!$A$2,(ROW()-2)*7,0)</f>
        <v>RAR3-hp</v>
      </c>
      <c r="B21" s="2">
        <f>OFFSET(Hashcat_Without_GUI!$L$8,(ROW()-2)*7,0)</f>
        <v>194830</v>
      </c>
      <c r="D21" s="158" t="s">
        <v>749</v>
      </c>
      <c r="E21" s="159">
        <v>220770.0</v>
      </c>
    </row>
    <row r="22">
      <c r="A22" s="2" t="str">
        <f>OFFSET(Hashcat_Without_GUI!$A$2,(ROW()-2)*7,0)</f>
        <v>RAR5</v>
      </c>
      <c r="B22" s="2">
        <f>OFFSET(Hashcat_Without_GUI!$L$8,(ROW()-2)*7,0)</f>
        <v>190130</v>
      </c>
      <c r="D22" s="158" t="s">
        <v>890</v>
      </c>
      <c r="E22" s="159">
        <v>194830.0</v>
      </c>
    </row>
    <row r="23">
      <c r="A23" s="2" t="str">
        <f>OFFSET(Hashcat_Without_GUI!$A$2,(ROW()-2)*7,0)</f>
        <v>TrueCrypt P8KDF2-HMAC-RIPEMD160 + XTS 512 Bit</v>
      </c>
      <c r="B23" s="2">
        <f>OFFSET(Hashcat_Without_GUI!$L$8,(ROW()-2)*7,0)</f>
        <v>1309480</v>
      </c>
      <c r="D23" s="158" t="s">
        <v>928</v>
      </c>
      <c r="E23" s="159">
        <v>190130.0</v>
      </c>
    </row>
    <row r="24">
      <c r="A24" s="2" t="str">
        <f>OFFSET(Hashcat_Without_GUI!$A$2,(ROW()-2)*7,0)</f>
        <v>KeePass 1 (AES/Twofish) and KeePass 2 (AES)</v>
      </c>
      <c r="B24" s="2">
        <f>OFFSET(Hashcat_Without_GUI!$L$8,(ROW()-2)*7,0)</f>
        <v>716170</v>
      </c>
      <c r="D24" s="158" t="s">
        <v>545</v>
      </c>
      <c r="E24" s="159">
        <v>83724.0</v>
      </c>
    </row>
    <row r="25">
      <c r="A25" s="2" t="str">
        <f>OFFSET(Hashcat_Without_GUI!$A$2,(ROW()-2)*7,0)</f>
        <v>LastPass + LastPass sniffed</v>
      </c>
      <c r="B25" s="2">
        <f>OFFSET(Hashcat_Without_GUI!$L$8,(ROW()-2)*7,0)</f>
        <v>11657240</v>
      </c>
      <c r="D25" s="158" t="s">
        <v>795</v>
      </c>
      <c r="E25" s="159">
        <v>66830.0</v>
      </c>
    </row>
    <row r="26">
      <c r="A26" s="2" t="str">
        <f>OFFSET(Hashcat_Without_GUI!$A$2,(ROW()-2)*7,0)</f>
        <v>Bitcoin/Litecoin wallet.dat</v>
      </c>
      <c r="B26" s="2">
        <f>OFFSET(Hashcat_Without_GUI!$L$8,(ROW()-2)*7,0)</f>
        <v>23199.5</v>
      </c>
      <c r="D26" s="158" t="s">
        <v>844</v>
      </c>
      <c r="E26" s="159">
        <v>44911.0</v>
      </c>
    </row>
    <row r="27">
      <c r="D27" s="158" t="s">
        <v>1088</v>
      </c>
      <c r="E27" s="159">
        <v>23200.0</v>
      </c>
    </row>
    <row r="28">
      <c r="A28" s="2" t="str">
        <f>OFFSET('Hashcat With GUI'!$A$2,(ROW()-2)*7,0)</f>
        <v/>
      </c>
    </row>
    <row r="29">
      <c r="A29" s="2" t="str">
        <f>OFFSET('Hashcat With GUI'!$A$2,(ROW()-2)*7,0)</f>
        <v/>
      </c>
    </row>
    <row r="30">
      <c r="A30" s="2" t="str">
        <f>OFFSET('Hashcat With GUI'!$A$2,(ROW()-2)*7,0)</f>
        <v/>
      </c>
    </row>
    <row r="31">
      <c r="A31" s="2" t="str">
        <f>OFFSET('Hashcat With GUI'!$A$2,(ROW()-2)*7,0)</f>
        <v/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0"/>
  <cols>
    <col customWidth="1" min="1" max="1" width="40.0"/>
    <col customWidth="1" min="2" max="4" width="11.63"/>
    <col customWidth="1" min="5" max="6" width="12.0"/>
    <col customWidth="1" min="7" max="7" width="11.75"/>
    <col customWidth="1" min="8" max="8" width="11.63"/>
    <col customWidth="1" min="9" max="9" width="12.25"/>
    <col customWidth="1" min="10" max="10" width="12.63"/>
    <col customWidth="1" min="11" max="11" width="11.5"/>
    <col customWidth="1" min="12" max="12" width="10.63"/>
    <col customWidth="1" min="13" max="13" width="9.5"/>
    <col customWidth="1" min="14" max="26" width="7.63"/>
  </cols>
  <sheetData>
    <row r="1" ht="14.2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2" t="s">
        <v>10</v>
      </c>
      <c r="L1" s="3" t="s">
        <v>1125</v>
      </c>
      <c r="M1" s="3" t="s">
        <v>1126</v>
      </c>
    </row>
    <row r="2" ht="14.25" customHeight="1">
      <c r="A2" s="4" t="s">
        <v>15</v>
      </c>
      <c r="B2" s="5"/>
      <c r="C2" s="6"/>
      <c r="D2" s="6"/>
      <c r="E2" s="6"/>
      <c r="F2" s="6"/>
      <c r="G2" s="6"/>
      <c r="H2" s="6"/>
      <c r="I2" s="6"/>
      <c r="J2" s="6"/>
      <c r="K2" s="7"/>
    </row>
    <row r="3" ht="14.25" customHeight="1">
      <c r="A3" s="8" t="s">
        <v>16</v>
      </c>
      <c r="B3" s="41" t="s">
        <v>1127</v>
      </c>
      <c r="C3" s="28" t="s">
        <v>1128</v>
      </c>
      <c r="D3" s="28" t="s">
        <v>1129</v>
      </c>
      <c r="E3" s="28" t="s">
        <v>1130</v>
      </c>
      <c r="F3" s="28" t="s">
        <v>1131</v>
      </c>
      <c r="G3" s="28" t="s">
        <v>1132</v>
      </c>
      <c r="H3" s="10" t="s">
        <v>1133</v>
      </c>
      <c r="I3" s="10" t="s">
        <v>1134</v>
      </c>
      <c r="J3" s="10" t="s">
        <v>1135</v>
      </c>
      <c r="K3" s="11" t="s">
        <v>1136</v>
      </c>
    </row>
    <row r="4" ht="14.25" customHeight="1">
      <c r="A4" s="8" t="s">
        <v>27</v>
      </c>
      <c r="B4" s="41" t="s">
        <v>1137</v>
      </c>
      <c r="C4" s="28" t="s">
        <v>1138</v>
      </c>
      <c r="D4" s="28" t="s">
        <v>1139</v>
      </c>
      <c r="E4" s="28" t="s">
        <v>1140</v>
      </c>
      <c r="F4" s="28" t="s">
        <v>1141</v>
      </c>
      <c r="G4" s="28" t="s">
        <v>1142</v>
      </c>
      <c r="H4" s="14" t="s">
        <v>1143</v>
      </c>
      <c r="I4" s="13" t="s">
        <v>1144</v>
      </c>
      <c r="J4" s="13" t="s">
        <v>1145</v>
      </c>
      <c r="K4" s="42" t="s">
        <v>1146</v>
      </c>
      <c r="L4" s="16"/>
    </row>
    <row r="5" ht="14.25" customHeight="1">
      <c r="A5" s="8" t="s">
        <v>38</v>
      </c>
      <c r="B5" s="41" t="s">
        <v>1147</v>
      </c>
      <c r="C5" s="28" t="s">
        <v>1148</v>
      </c>
      <c r="D5" s="28" t="s">
        <v>1149</v>
      </c>
      <c r="E5" s="28" t="s">
        <v>1150</v>
      </c>
      <c r="F5" s="28" t="s">
        <v>1151</v>
      </c>
      <c r="G5" s="28" t="s">
        <v>1152</v>
      </c>
      <c r="H5" s="17" t="s">
        <v>1153</v>
      </c>
      <c r="I5" s="10" t="s">
        <v>1154</v>
      </c>
      <c r="J5" s="10" t="s">
        <v>1155</v>
      </c>
      <c r="K5" s="43" t="s">
        <v>1156</v>
      </c>
      <c r="L5" s="18"/>
    </row>
    <row r="6" ht="14.25" customHeight="1">
      <c r="A6" s="8" t="s">
        <v>49</v>
      </c>
      <c r="B6" s="41" t="s">
        <v>1157</v>
      </c>
      <c r="C6" s="28" t="s">
        <v>1158</v>
      </c>
      <c r="D6" s="28" t="s">
        <v>1159</v>
      </c>
      <c r="E6" s="28" t="s">
        <v>1160</v>
      </c>
      <c r="F6" s="28" t="s">
        <v>1161</v>
      </c>
      <c r="G6" s="28" t="s">
        <v>1162</v>
      </c>
      <c r="H6" s="14" t="s">
        <v>1163</v>
      </c>
      <c r="I6" s="13" t="s">
        <v>1164</v>
      </c>
      <c r="J6" s="13" t="s">
        <v>1165</v>
      </c>
      <c r="K6" s="42" t="s">
        <v>1166</v>
      </c>
      <c r="L6" s="16"/>
    </row>
    <row r="7" ht="14.25" customHeight="1">
      <c r="A7" s="19" t="s">
        <v>60</v>
      </c>
      <c r="B7" s="44" t="s">
        <v>1167</v>
      </c>
      <c r="C7" s="25" t="s">
        <v>1168</v>
      </c>
      <c r="D7" s="25" t="s">
        <v>1169</v>
      </c>
      <c r="E7" s="25" t="s">
        <v>397</v>
      </c>
      <c r="F7" s="25" t="s">
        <v>1168</v>
      </c>
      <c r="G7" s="25" t="s">
        <v>397</v>
      </c>
      <c r="H7" s="45" t="s">
        <v>1170</v>
      </c>
      <c r="I7" s="21" t="s">
        <v>401</v>
      </c>
      <c r="J7" s="21" t="s">
        <v>399</v>
      </c>
      <c r="K7" s="22" t="s">
        <v>401</v>
      </c>
      <c r="L7" s="18"/>
    </row>
    <row r="8" ht="14.25" customHeight="1">
      <c r="A8" s="27"/>
      <c r="B8" s="28">
        <v>1.143E11</v>
      </c>
      <c r="C8" s="28">
        <v>1.116E11</v>
      </c>
      <c r="D8" s="28">
        <v>1.113E11</v>
      </c>
      <c r="E8" s="28">
        <v>1.118E11</v>
      </c>
      <c r="F8" s="28">
        <v>1.116E11</v>
      </c>
      <c r="G8" s="28">
        <v>1.118E11</v>
      </c>
      <c r="H8" s="28">
        <v>1.121E11</v>
      </c>
      <c r="I8" s="28">
        <v>1.117E11</v>
      </c>
      <c r="J8" s="28">
        <v>1.119E11</v>
      </c>
      <c r="K8" s="29">
        <v>1.117E11</v>
      </c>
      <c r="L8" s="2">
        <f>AVERAGE(B8:K8)</f>
        <v>111980000000</v>
      </c>
      <c r="M8" s="2">
        <f>STDEV(B8:K8)/L8</f>
        <v>0.007516444176</v>
      </c>
    </row>
    <row r="9" ht="14.25" customHeight="1">
      <c r="A9" s="4" t="s">
        <v>68</v>
      </c>
      <c r="B9" s="5"/>
      <c r="C9" s="6"/>
      <c r="D9" s="6"/>
      <c r="E9" s="6"/>
      <c r="F9" s="6"/>
      <c r="G9" s="6"/>
      <c r="H9" s="6"/>
      <c r="I9" s="6"/>
      <c r="J9" s="6"/>
      <c r="K9" s="7"/>
    </row>
    <row r="10" ht="14.25" customHeight="1">
      <c r="A10" s="8" t="s">
        <v>16</v>
      </c>
      <c r="B10" s="41" t="s">
        <v>1171</v>
      </c>
      <c r="C10" s="28" t="s">
        <v>1172</v>
      </c>
      <c r="D10" s="28" t="s">
        <v>1173</v>
      </c>
      <c r="E10" s="28" t="s">
        <v>1174</v>
      </c>
      <c r="F10" s="28" t="s">
        <v>1175</v>
      </c>
      <c r="G10" s="28" t="s">
        <v>1176</v>
      </c>
      <c r="H10" s="10" t="s">
        <v>1177</v>
      </c>
      <c r="I10" s="10" t="s">
        <v>1178</v>
      </c>
      <c r="J10" s="10" t="s">
        <v>1179</v>
      </c>
      <c r="K10" s="11" t="s">
        <v>1180</v>
      </c>
    </row>
    <row r="11" ht="14.25" customHeight="1">
      <c r="A11" s="8" t="s">
        <v>27</v>
      </c>
      <c r="B11" s="41" t="s">
        <v>1181</v>
      </c>
      <c r="C11" s="28" t="s">
        <v>1182</v>
      </c>
      <c r="D11" s="28" t="s">
        <v>1183</v>
      </c>
      <c r="E11" s="28" t="s">
        <v>1184</v>
      </c>
      <c r="F11" s="28" t="s">
        <v>1185</v>
      </c>
      <c r="G11" s="28" t="s">
        <v>1186</v>
      </c>
      <c r="H11" s="14" t="s">
        <v>1187</v>
      </c>
      <c r="I11" s="13" t="s">
        <v>1188</v>
      </c>
      <c r="J11" s="13" t="s">
        <v>1189</v>
      </c>
      <c r="K11" s="42" t="s">
        <v>1190</v>
      </c>
      <c r="L11" s="16"/>
    </row>
    <row r="12" ht="14.25" customHeight="1">
      <c r="A12" s="8" t="s">
        <v>38</v>
      </c>
      <c r="B12" s="41" t="s">
        <v>1191</v>
      </c>
      <c r="C12" s="28" t="s">
        <v>1192</v>
      </c>
      <c r="D12" s="28" t="s">
        <v>1193</v>
      </c>
      <c r="E12" s="28" t="s">
        <v>1194</v>
      </c>
      <c r="F12" s="28" t="s">
        <v>1195</v>
      </c>
      <c r="G12" s="28" t="s">
        <v>1194</v>
      </c>
      <c r="H12" s="17" t="s">
        <v>1196</v>
      </c>
      <c r="I12" s="10" t="s">
        <v>1197</v>
      </c>
      <c r="J12" s="10" t="s">
        <v>1198</v>
      </c>
      <c r="K12" s="43" t="s">
        <v>1199</v>
      </c>
      <c r="L12" s="18"/>
    </row>
    <row r="13" ht="14.25" customHeight="1">
      <c r="A13" s="8" t="s">
        <v>49</v>
      </c>
      <c r="B13" s="41" t="s">
        <v>1200</v>
      </c>
      <c r="C13" s="28" t="s">
        <v>1201</v>
      </c>
      <c r="D13" s="28" t="s">
        <v>1202</v>
      </c>
      <c r="E13" s="28" t="s">
        <v>1203</v>
      </c>
      <c r="F13" s="28" t="s">
        <v>1204</v>
      </c>
      <c r="G13" s="28" t="s">
        <v>1205</v>
      </c>
      <c r="H13" s="14" t="s">
        <v>1206</v>
      </c>
      <c r="I13" s="13" t="s">
        <v>1207</v>
      </c>
      <c r="J13" s="13" t="s">
        <v>1208</v>
      </c>
      <c r="K13" s="42" t="s">
        <v>1209</v>
      </c>
      <c r="L13" s="16"/>
    </row>
    <row r="14" ht="14.25" customHeight="1">
      <c r="A14" s="19" t="s">
        <v>60</v>
      </c>
      <c r="B14" s="44" t="s">
        <v>1210</v>
      </c>
      <c r="C14" s="25" t="s">
        <v>1211</v>
      </c>
      <c r="D14" s="25" t="s">
        <v>1212</v>
      </c>
      <c r="E14" s="25" t="s">
        <v>1213</v>
      </c>
      <c r="F14" s="25" t="s">
        <v>1214</v>
      </c>
      <c r="G14" s="25" t="s">
        <v>1215</v>
      </c>
      <c r="H14" s="45" t="s">
        <v>1216</v>
      </c>
      <c r="I14" s="21" t="s">
        <v>1217</v>
      </c>
      <c r="J14" s="21" t="s">
        <v>1218</v>
      </c>
      <c r="K14" s="46" t="s">
        <v>1219</v>
      </c>
      <c r="L14" s="18"/>
    </row>
    <row r="15" ht="14.25" customHeight="1">
      <c r="A15" s="23"/>
      <c r="B15" s="28">
        <v>4.36965E10</v>
      </c>
      <c r="C15" s="28">
        <v>4.19929E10</v>
      </c>
      <c r="D15" s="28">
        <v>4.19435E10</v>
      </c>
      <c r="E15" s="28">
        <v>4.20986E10</v>
      </c>
      <c r="F15" s="28">
        <v>4.21648E10</v>
      </c>
      <c r="G15" s="28">
        <v>4.20782E10</v>
      </c>
      <c r="H15" s="28">
        <v>4.20112E10</v>
      </c>
      <c r="I15" s="28">
        <v>4.2193E10</v>
      </c>
      <c r="J15" s="28">
        <v>4.20529E10</v>
      </c>
      <c r="K15" s="28">
        <v>4.19775E10</v>
      </c>
      <c r="L15" s="2">
        <f>AVERAGE(B15:K15)</f>
        <v>42220910000</v>
      </c>
      <c r="M15" s="2">
        <f>STDEV(B15:K15)/L15</f>
        <v>0.01242555323</v>
      </c>
    </row>
    <row r="16" ht="14.25" customHeight="1">
      <c r="A16" s="4" t="s">
        <v>118</v>
      </c>
      <c r="B16" s="5"/>
      <c r="C16" s="6"/>
      <c r="D16" s="6"/>
      <c r="E16" s="6"/>
      <c r="F16" s="6"/>
      <c r="G16" s="6"/>
      <c r="H16" s="6"/>
      <c r="I16" s="6"/>
      <c r="J16" s="6"/>
      <c r="K16" s="7"/>
    </row>
    <row r="17" ht="14.25" customHeight="1">
      <c r="A17" s="8" t="s">
        <v>16</v>
      </c>
      <c r="B17" s="41" t="s">
        <v>1220</v>
      </c>
      <c r="C17" s="28" t="s">
        <v>1221</v>
      </c>
      <c r="D17" s="28" t="s">
        <v>1222</v>
      </c>
      <c r="E17" s="28" t="s">
        <v>1223</v>
      </c>
      <c r="F17" s="28" t="s">
        <v>1224</v>
      </c>
      <c r="G17" s="28" t="s">
        <v>1225</v>
      </c>
      <c r="H17" s="10" t="s">
        <v>1226</v>
      </c>
      <c r="I17" s="10" t="s">
        <v>1227</v>
      </c>
      <c r="J17" s="10" t="s">
        <v>1228</v>
      </c>
      <c r="K17" s="11" t="s">
        <v>1229</v>
      </c>
    </row>
    <row r="18" ht="14.25" customHeight="1">
      <c r="A18" s="8" t="s">
        <v>27</v>
      </c>
      <c r="B18" s="41" t="s">
        <v>1230</v>
      </c>
      <c r="C18" s="28" t="s">
        <v>1231</v>
      </c>
      <c r="D18" s="28" t="s">
        <v>1232</v>
      </c>
      <c r="E18" s="28" t="s">
        <v>1233</v>
      </c>
      <c r="F18" s="28" t="s">
        <v>1234</v>
      </c>
      <c r="G18" s="28" t="s">
        <v>1235</v>
      </c>
      <c r="H18" s="14" t="s">
        <v>1236</v>
      </c>
      <c r="I18" s="13" t="s">
        <v>1237</v>
      </c>
      <c r="J18" s="13" t="s">
        <v>1238</v>
      </c>
      <c r="K18" s="42" t="s">
        <v>1239</v>
      </c>
      <c r="L18" s="16"/>
    </row>
    <row r="19" ht="14.25" customHeight="1">
      <c r="A19" s="8" t="s">
        <v>38</v>
      </c>
      <c r="B19" s="41" t="s">
        <v>1240</v>
      </c>
      <c r="C19" s="28" t="s">
        <v>1241</v>
      </c>
      <c r="D19" s="28" t="s">
        <v>1242</v>
      </c>
      <c r="E19" s="28" t="s">
        <v>1243</v>
      </c>
      <c r="F19" s="28" t="s">
        <v>1244</v>
      </c>
      <c r="G19" s="28" t="s">
        <v>1245</v>
      </c>
      <c r="H19" s="17" t="s">
        <v>1246</v>
      </c>
      <c r="I19" s="10" t="s">
        <v>1247</v>
      </c>
      <c r="J19" s="10" t="s">
        <v>1248</v>
      </c>
      <c r="K19" s="43" t="s">
        <v>1249</v>
      </c>
      <c r="L19" s="18"/>
    </row>
    <row r="20" ht="14.25" customHeight="1">
      <c r="A20" s="8" t="s">
        <v>49</v>
      </c>
      <c r="B20" s="41" t="s">
        <v>1250</v>
      </c>
      <c r="C20" s="28" t="s">
        <v>1251</v>
      </c>
      <c r="D20" s="28" t="s">
        <v>1252</v>
      </c>
      <c r="E20" s="28" t="s">
        <v>1253</v>
      </c>
      <c r="F20" s="28" t="s">
        <v>1253</v>
      </c>
      <c r="G20" s="28" t="s">
        <v>1254</v>
      </c>
      <c r="H20" s="14" t="s">
        <v>1252</v>
      </c>
      <c r="I20" s="13" t="s">
        <v>1255</v>
      </c>
      <c r="J20" s="13" t="s">
        <v>1256</v>
      </c>
      <c r="K20" s="42" t="s">
        <v>1257</v>
      </c>
      <c r="L20" s="16"/>
    </row>
    <row r="21" ht="14.25" customHeight="1">
      <c r="A21" s="19" t="s">
        <v>60</v>
      </c>
      <c r="B21" s="44" t="s">
        <v>1258</v>
      </c>
      <c r="C21" s="25" t="s">
        <v>1259</v>
      </c>
      <c r="D21" s="25" t="s">
        <v>1260</v>
      </c>
      <c r="E21" s="25" t="s">
        <v>1261</v>
      </c>
      <c r="F21" s="25" t="s">
        <v>1262</v>
      </c>
      <c r="G21" s="25" t="s">
        <v>1263</v>
      </c>
      <c r="H21" s="45" t="s">
        <v>1264</v>
      </c>
      <c r="I21" s="21" t="s">
        <v>1265</v>
      </c>
      <c r="J21" s="21" t="s">
        <v>1266</v>
      </c>
      <c r="K21" s="46" t="s">
        <v>1267</v>
      </c>
      <c r="L21" s="18"/>
    </row>
    <row r="22" ht="14.25" customHeight="1">
      <c r="A22" s="27"/>
      <c r="B22" s="28">
        <v>1.60559E10</v>
      </c>
      <c r="C22" s="28">
        <v>1.55366E10</v>
      </c>
      <c r="D22" s="28">
        <v>1.55481E10</v>
      </c>
      <c r="E22" s="28">
        <v>1.55709E10</v>
      </c>
      <c r="F22" s="28">
        <v>1.5518E10</v>
      </c>
      <c r="G22" s="28">
        <v>1.56547E10</v>
      </c>
      <c r="H22" s="28">
        <v>1.56056E10</v>
      </c>
      <c r="I22" s="28">
        <v>1.56402E10</v>
      </c>
      <c r="J22" s="28">
        <v>1.5607E10</v>
      </c>
      <c r="K22" s="28">
        <v>1.56751E10</v>
      </c>
      <c r="L22" s="2">
        <f>AVERAGE(B22:K22)</f>
        <v>15641210000</v>
      </c>
      <c r="M22" s="2">
        <f>STDEV(B22:K22)/L22</f>
        <v>0.009892509803</v>
      </c>
    </row>
    <row r="23" ht="14.25" customHeight="1">
      <c r="A23" s="4" t="s">
        <v>167</v>
      </c>
      <c r="B23" s="5"/>
      <c r="C23" s="6"/>
      <c r="D23" s="6"/>
      <c r="E23" s="6"/>
      <c r="F23" s="6"/>
      <c r="G23" s="6"/>
      <c r="H23" s="6"/>
      <c r="I23" s="6"/>
      <c r="J23" s="6"/>
      <c r="K23" s="7"/>
    </row>
    <row r="24" ht="14.25" customHeight="1">
      <c r="A24" s="8" t="s">
        <v>16</v>
      </c>
      <c r="B24" s="41" t="s">
        <v>1268</v>
      </c>
      <c r="C24" s="28" t="s">
        <v>1269</v>
      </c>
      <c r="D24" s="28" t="s">
        <v>1270</v>
      </c>
      <c r="E24" s="28" t="s">
        <v>1271</v>
      </c>
      <c r="F24" s="28" t="s">
        <v>1272</v>
      </c>
      <c r="G24" s="10" t="s">
        <v>1273</v>
      </c>
      <c r="H24" s="10" t="s">
        <v>1274</v>
      </c>
      <c r="I24" s="10" t="s">
        <v>1275</v>
      </c>
      <c r="J24" s="10" t="s">
        <v>1275</v>
      </c>
      <c r="K24" s="11" t="s">
        <v>1276</v>
      </c>
    </row>
    <row r="25" ht="14.25" customHeight="1">
      <c r="A25" s="8" t="s">
        <v>27</v>
      </c>
      <c r="B25" s="41" t="s">
        <v>1277</v>
      </c>
      <c r="C25" s="28" t="s">
        <v>1278</v>
      </c>
      <c r="D25" s="28" t="s">
        <v>1279</v>
      </c>
      <c r="E25" s="28" t="s">
        <v>1280</v>
      </c>
      <c r="F25" s="28" t="s">
        <v>179</v>
      </c>
      <c r="G25" s="14" t="s">
        <v>1281</v>
      </c>
      <c r="H25" s="14" t="s">
        <v>1282</v>
      </c>
      <c r="I25" s="13" t="s">
        <v>1283</v>
      </c>
      <c r="J25" s="13" t="s">
        <v>1284</v>
      </c>
      <c r="K25" s="42" t="s">
        <v>1285</v>
      </c>
      <c r="L25" s="16"/>
    </row>
    <row r="26" ht="14.25" customHeight="1">
      <c r="A26" s="8" t="s">
        <v>38</v>
      </c>
      <c r="B26" s="41" t="s">
        <v>1286</v>
      </c>
      <c r="C26" s="28" t="s">
        <v>1287</v>
      </c>
      <c r="D26" s="28" t="s">
        <v>171</v>
      </c>
      <c r="E26" s="28" t="s">
        <v>171</v>
      </c>
      <c r="F26" s="28" t="s">
        <v>1288</v>
      </c>
      <c r="G26" s="17" t="s">
        <v>1289</v>
      </c>
      <c r="H26" s="17" t="s">
        <v>171</v>
      </c>
      <c r="I26" s="10" t="s">
        <v>1290</v>
      </c>
      <c r="J26" s="10" t="s">
        <v>1291</v>
      </c>
      <c r="K26" s="43" t="s">
        <v>1292</v>
      </c>
      <c r="L26" s="18"/>
    </row>
    <row r="27" ht="14.25" customHeight="1">
      <c r="A27" s="8" t="s">
        <v>49</v>
      </c>
      <c r="B27" s="41" t="s">
        <v>1293</v>
      </c>
      <c r="C27" s="28" t="s">
        <v>199</v>
      </c>
      <c r="D27" s="28" t="s">
        <v>1294</v>
      </c>
      <c r="E27" s="28" t="s">
        <v>1295</v>
      </c>
      <c r="F27" s="28" t="s">
        <v>1296</v>
      </c>
      <c r="G27" s="14" t="s">
        <v>1297</v>
      </c>
      <c r="H27" s="14" t="s">
        <v>1298</v>
      </c>
      <c r="I27" s="13" t="s">
        <v>1299</v>
      </c>
      <c r="J27" s="13" t="s">
        <v>1300</v>
      </c>
      <c r="K27" s="42" t="s">
        <v>1301</v>
      </c>
      <c r="L27" s="16"/>
    </row>
    <row r="28" ht="14.25" customHeight="1">
      <c r="A28" s="19" t="s">
        <v>60</v>
      </c>
      <c r="B28" s="44" t="s">
        <v>1302</v>
      </c>
      <c r="C28" s="25" t="s">
        <v>1303</v>
      </c>
      <c r="D28" s="25" t="s">
        <v>1304</v>
      </c>
      <c r="E28" s="25" t="s">
        <v>1305</v>
      </c>
      <c r="F28" s="25" t="s">
        <v>1306</v>
      </c>
      <c r="G28" s="45" t="s">
        <v>1307</v>
      </c>
      <c r="H28" s="45" t="s">
        <v>1308</v>
      </c>
      <c r="I28" s="21" t="s">
        <v>1309</v>
      </c>
      <c r="J28" s="21" t="s">
        <v>1310</v>
      </c>
      <c r="K28" s="46" t="s">
        <v>1311</v>
      </c>
      <c r="L28" s="18"/>
    </row>
    <row r="29" ht="14.25" customHeight="1">
      <c r="A29" s="27"/>
      <c r="B29" s="28">
        <v>5.339E9</v>
      </c>
      <c r="C29" s="28">
        <v>5.1909E9</v>
      </c>
      <c r="D29" s="28">
        <v>5.1856E9</v>
      </c>
      <c r="E29" s="28">
        <v>5.1953E9</v>
      </c>
      <c r="F29" s="28">
        <v>5.1841E9</v>
      </c>
      <c r="G29" s="28">
        <v>5.2119E9</v>
      </c>
      <c r="H29" s="28">
        <v>5.1963E9</v>
      </c>
      <c r="I29" s="28">
        <v>5.2051E9</v>
      </c>
      <c r="J29" s="28">
        <v>5.1947E9</v>
      </c>
      <c r="K29" s="28">
        <v>5.2E9</v>
      </c>
      <c r="L29" s="2">
        <f>AVERAGE(B29:K29)</f>
        <v>5210290000</v>
      </c>
      <c r="M29" s="2">
        <f>STDEV(B29:K29)/L29</f>
        <v>0.008826974499</v>
      </c>
    </row>
    <row r="30" ht="14.25" customHeight="1">
      <c r="A30" s="4" t="s">
        <v>216</v>
      </c>
      <c r="B30" s="5"/>
      <c r="C30" s="6"/>
      <c r="D30" s="6"/>
      <c r="E30" s="6"/>
      <c r="F30" s="6"/>
      <c r="G30" s="6"/>
      <c r="H30" s="6"/>
      <c r="I30" s="6"/>
      <c r="J30" s="6"/>
      <c r="K30" s="7"/>
    </row>
    <row r="31" ht="14.25" customHeight="1">
      <c r="A31" s="8" t="s">
        <v>16</v>
      </c>
      <c r="B31" s="41" t="s">
        <v>1312</v>
      </c>
      <c r="C31" s="28" t="s">
        <v>1313</v>
      </c>
      <c r="D31" s="28" t="s">
        <v>1314</v>
      </c>
      <c r="E31" s="28" t="s">
        <v>1315</v>
      </c>
      <c r="F31" s="28" t="s">
        <v>1316</v>
      </c>
      <c r="G31" s="10" t="s">
        <v>1317</v>
      </c>
      <c r="H31" s="10" t="s">
        <v>1318</v>
      </c>
      <c r="I31" s="10" t="s">
        <v>1319</v>
      </c>
      <c r="J31" s="10" t="s">
        <v>235</v>
      </c>
      <c r="K31" s="11" t="s">
        <v>1320</v>
      </c>
    </row>
    <row r="32" ht="14.25" customHeight="1">
      <c r="A32" s="8" t="s">
        <v>27</v>
      </c>
      <c r="B32" s="41" t="s">
        <v>1321</v>
      </c>
      <c r="C32" s="28" t="s">
        <v>1322</v>
      </c>
      <c r="D32" s="28" t="s">
        <v>1323</v>
      </c>
      <c r="E32" s="28" t="s">
        <v>1324</v>
      </c>
      <c r="F32" s="28" t="s">
        <v>1325</v>
      </c>
      <c r="G32" s="14" t="s">
        <v>244</v>
      </c>
      <c r="H32" s="14" t="s">
        <v>1326</v>
      </c>
      <c r="I32" s="13" t="s">
        <v>1327</v>
      </c>
      <c r="J32" s="13" t="s">
        <v>1328</v>
      </c>
      <c r="K32" s="15" t="s">
        <v>1312</v>
      </c>
      <c r="L32" s="16"/>
    </row>
    <row r="33" ht="14.25" customHeight="1">
      <c r="A33" s="8" t="s">
        <v>38</v>
      </c>
      <c r="B33" s="41" t="s">
        <v>1329</v>
      </c>
      <c r="C33" s="28" t="s">
        <v>1330</v>
      </c>
      <c r="D33" s="28" t="s">
        <v>1314</v>
      </c>
      <c r="E33" s="28" t="s">
        <v>1331</v>
      </c>
      <c r="F33" s="28" t="s">
        <v>1332</v>
      </c>
      <c r="G33" s="17" t="s">
        <v>1330</v>
      </c>
      <c r="H33" s="17" t="s">
        <v>1333</v>
      </c>
      <c r="I33" s="10" t="s">
        <v>1314</v>
      </c>
      <c r="J33" s="10" t="s">
        <v>1334</v>
      </c>
      <c r="K33" s="11" t="s">
        <v>1314</v>
      </c>
      <c r="L33" s="18"/>
    </row>
    <row r="34" ht="14.25" customHeight="1">
      <c r="A34" s="8" t="s">
        <v>49</v>
      </c>
      <c r="B34" s="41" t="s">
        <v>1335</v>
      </c>
      <c r="C34" s="28" t="s">
        <v>1336</v>
      </c>
      <c r="D34" s="28" t="s">
        <v>1337</v>
      </c>
      <c r="E34" s="28" t="s">
        <v>247</v>
      </c>
      <c r="F34" s="28" t="s">
        <v>247</v>
      </c>
      <c r="G34" s="14" t="s">
        <v>1338</v>
      </c>
      <c r="H34" s="14" t="s">
        <v>1339</v>
      </c>
      <c r="I34" s="13" t="s">
        <v>1339</v>
      </c>
      <c r="J34" s="13" t="s">
        <v>1340</v>
      </c>
      <c r="K34" s="15" t="s">
        <v>1339</v>
      </c>
      <c r="L34" s="16"/>
    </row>
    <row r="35" ht="14.25" customHeight="1">
      <c r="A35" s="19" t="s">
        <v>60</v>
      </c>
      <c r="B35" s="44" t="s">
        <v>1341</v>
      </c>
      <c r="C35" s="25" t="s">
        <v>1342</v>
      </c>
      <c r="D35" s="25" t="s">
        <v>1343</v>
      </c>
      <c r="E35" s="25" t="s">
        <v>1344</v>
      </c>
      <c r="F35" s="25" t="s">
        <v>1345</v>
      </c>
      <c r="G35" s="45" t="s">
        <v>1346</v>
      </c>
      <c r="H35" s="45" t="s">
        <v>1347</v>
      </c>
      <c r="I35" s="21" t="s">
        <v>1348</v>
      </c>
      <c r="J35" s="21" t="s">
        <v>1349</v>
      </c>
      <c r="K35" s="22" t="s">
        <v>1350</v>
      </c>
      <c r="L35" s="18"/>
    </row>
    <row r="36" ht="14.25" customHeight="1">
      <c r="A36" s="27"/>
      <c r="B36" s="28">
        <v>2060400.0</v>
      </c>
      <c r="C36" s="28">
        <v>2034100.0</v>
      </c>
      <c r="D36" s="28">
        <v>2032400.0</v>
      </c>
      <c r="E36" s="28">
        <v>2042400.0</v>
      </c>
      <c r="F36" s="28">
        <v>2040400.0</v>
      </c>
      <c r="G36" s="28">
        <v>2039700.0</v>
      </c>
      <c r="H36" s="28">
        <v>2044700.0</v>
      </c>
      <c r="I36" s="28">
        <v>2042700.0</v>
      </c>
      <c r="J36" s="28">
        <v>2049300.0</v>
      </c>
      <c r="K36" s="28">
        <v>2037800.0</v>
      </c>
      <c r="L36" s="2">
        <f>AVERAGE(B36:K36)</f>
        <v>2042390</v>
      </c>
      <c r="M36" s="2">
        <f>STDEV(B36:K36)/L36</f>
        <v>0.003924890591</v>
      </c>
    </row>
    <row r="37" ht="14.25" customHeight="1">
      <c r="A37" s="4" t="s">
        <v>257</v>
      </c>
      <c r="B37" s="5"/>
      <c r="C37" s="6"/>
      <c r="D37" s="6"/>
      <c r="E37" s="6"/>
      <c r="F37" s="6"/>
      <c r="G37" s="6"/>
      <c r="H37" s="6"/>
      <c r="I37" s="6"/>
      <c r="J37" s="6"/>
      <c r="K37" s="7"/>
    </row>
    <row r="38" ht="14.25" customHeight="1">
      <c r="A38" s="8" t="s">
        <v>16</v>
      </c>
      <c r="B38" s="41" t="s">
        <v>1351</v>
      </c>
      <c r="C38" s="28" t="s">
        <v>1352</v>
      </c>
      <c r="D38" s="28" t="s">
        <v>1353</v>
      </c>
      <c r="E38" s="28" t="s">
        <v>1354</v>
      </c>
      <c r="F38" s="28" t="s">
        <v>1355</v>
      </c>
      <c r="G38" s="10" t="s">
        <v>1356</v>
      </c>
      <c r="H38" s="10" t="s">
        <v>1357</v>
      </c>
      <c r="I38" s="10" t="s">
        <v>1358</v>
      </c>
      <c r="J38" s="10" t="s">
        <v>1359</v>
      </c>
      <c r="K38" s="11" t="s">
        <v>1360</v>
      </c>
    </row>
    <row r="39" ht="14.25" customHeight="1">
      <c r="A39" s="8" t="s">
        <v>27</v>
      </c>
      <c r="B39" s="41" t="s">
        <v>1361</v>
      </c>
      <c r="C39" s="28" t="s">
        <v>1362</v>
      </c>
      <c r="D39" s="28" t="s">
        <v>1363</v>
      </c>
      <c r="E39" s="28" t="s">
        <v>1364</v>
      </c>
      <c r="F39" s="28" t="s">
        <v>1365</v>
      </c>
      <c r="G39" s="14" t="s">
        <v>1366</v>
      </c>
      <c r="H39" s="14" t="s">
        <v>1367</v>
      </c>
      <c r="I39" s="13" t="s">
        <v>1368</v>
      </c>
      <c r="J39" s="13" t="s">
        <v>1369</v>
      </c>
      <c r="K39" s="42" t="s">
        <v>1370</v>
      </c>
      <c r="L39" s="16"/>
    </row>
    <row r="40" ht="14.25" customHeight="1">
      <c r="A40" s="8" t="s">
        <v>38</v>
      </c>
      <c r="B40" s="41" t="s">
        <v>1371</v>
      </c>
      <c r="C40" s="28" t="s">
        <v>1372</v>
      </c>
      <c r="D40" s="28" t="s">
        <v>1373</v>
      </c>
      <c r="E40" s="28" t="s">
        <v>1374</v>
      </c>
      <c r="F40" s="28" t="s">
        <v>1375</v>
      </c>
      <c r="G40" s="17" t="s">
        <v>1376</v>
      </c>
      <c r="H40" s="17" t="s">
        <v>1377</v>
      </c>
      <c r="I40" s="10" t="s">
        <v>1378</v>
      </c>
      <c r="J40" s="10" t="s">
        <v>1379</v>
      </c>
      <c r="K40" s="43" t="s">
        <v>1380</v>
      </c>
      <c r="L40" s="18"/>
    </row>
    <row r="41" ht="14.25" customHeight="1">
      <c r="A41" s="8" t="s">
        <v>49</v>
      </c>
      <c r="B41" s="41" t="s">
        <v>1381</v>
      </c>
      <c r="C41" s="28" t="s">
        <v>1382</v>
      </c>
      <c r="D41" s="28" t="s">
        <v>1383</v>
      </c>
      <c r="E41" s="28" t="s">
        <v>1384</v>
      </c>
      <c r="F41" s="28" t="s">
        <v>1385</v>
      </c>
      <c r="G41" s="14" t="s">
        <v>1386</v>
      </c>
      <c r="H41" s="14" t="s">
        <v>1387</v>
      </c>
      <c r="I41" s="13" t="s">
        <v>1388</v>
      </c>
      <c r="J41" s="13" t="s">
        <v>1389</v>
      </c>
      <c r="K41" s="42" t="s">
        <v>1390</v>
      </c>
      <c r="L41" s="16"/>
    </row>
    <row r="42" ht="14.25" customHeight="1">
      <c r="A42" s="19" t="s">
        <v>60</v>
      </c>
      <c r="B42" s="44" t="s">
        <v>1391</v>
      </c>
      <c r="C42" s="25" t="s">
        <v>1392</v>
      </c>
      <c r="D42" s="25" t="s">
        <v>1393</v>
      </c>
      <c r="E42" s="25" t="s">
        <v>1394</v>
      </c>
      <c r="F42" s="25" t="s">
        <v>1395</v>
      </c>
      <c r="G42" s="45" t="s">
        <v>298</v>
      </c>
      <c r="H42" s="45" t="s">
        <v>1396</v>
      </c>
      <c r="I42" s="21" t="s">
        <v>298</v>
      </c>
      <c r="J42" s="21" t="s">
        <v>1397</v>
      </c>
      <c r="K42" s="22" t="s">
        <v>1398</v>
      </c>
      <c r="L42" s="18"/>
    </row>
    <row r="43" ht="14.25" customHeight="1">
      <c r="A43" s="27"/>
      <c r="B43" s="28">
        <v>1.918E11</v>
      </c>
      <c r="C43" s="28">
        <v>1.872E11</v>
      </c>
      <c r="D43" s="28">
        <v>1.883E11</v>
      </c>
      <c r="E43" s="28">
        <v>1.886E11</v>
      </c>
      <c r="F43" s="28">
        <v>1.882E11</v>
      </c>
      <c r="G43" s="28">
        <v>1.876E11</v>
      </c>
      <c r="H43" s="28">
        <v>1.888E11</v>
      </c>
      <c r="I43" s="28">
        <v>1.876E11</v>
      </c>
      <c r="J43" s="28">
        <v>1.881E11</v>
      </c>
      <c r="K43" s="28">
        <v>1.878E11</v>
      </c>
      <c r="L43" s="2">
        <f>AVERAGE(B43:K43)</f>
        <v>188400000000</v>
      </c>
      <c r="M43" s="2">
        <f>STDEV(B43:K43)/L43</f>
        <v>0.00684784235</v>
      </c>
    </row>
    <row r="44" ht="14.25" customHeight="1">
      <c r="A44" s="4" t="s">
        <v>306</v>
      </c>
      <c r="B44" s="5"/>
      <c r="C44" s="6"/>
      <c r="D44" s="6"/>
      <c r="E44" s="6"/>
      <c r="F44" s="6"/>
      <c r="G44" s="6"/>
      <c r="H44" s="6"/>
      <c r="I44" s="6"/>
      <c r="J44" s="6"/>
      <c r="K44" s="7"/>
    </row>
    <row r="45" ht="14.25" customHeight="1">
      <c r="A45" s="8" t="s">
        <v>16</v>
      </c>
      <c r="B45" s="41" t="s">
        <v>1399</v>
      </c>
      <c r="C45" s="28" t="s">
        <v>1400</v>
      </c>
      <c r="D45" s="28" t="s">
        <v>1401</v>
      </c>
      <c r="E45" s="28" t="s">
        <v>1402</v>
      </c>
      <c r="F45" s="28" t="s">
        <v>1403</v>
      </c>
      <c r="G45" s="10" t="s">
        <v>1404</v>
      </c>
      <c r="H45" s="10" t="s">
        <v>1405</v>
      </c>
      <c r="I45" s="10" t="s">
        <v>1406</v>
      </c>
      <c r="J45" s="10" t="s">
        <v>1407</v>
      </c>
      <c r="K45" s="11" t="s">
        <v>1408</v>
      </c>
    </row>
    <row r="46" ht="14.25" customHeight="1">
      <c r="A46" s="8" t="s">
        <v>27</v>
      </c>
      <c r="B46" s="41" t="s">
        <v>1409</v>
      </c>
      <c r="C46" s="28" t="s">
        <v>1410</v>
      </c>
      <c r="D46" s="28" t="s">
        <v>1411</v>
      </c>
      <c r="E46" s="28" t="s">
        <v>1412</v>
      </c>
      <c r="F46" s="28" t="s">
        <v>1413</v>
      </c>
      <c r="G46" s="14" t="s">
        <v>1414</v>
      </c>
      <c r="H46" s="14" t="s">
        <v>1415</v>
      </c>
      <c r="I46" s="13" t="s">
        <v>1416</v>
      </c>
      <c r="J46" s="13" t="s">
        <v>1417</v>
      </c>
      <c r="K46" s="42" t="s">
        <v>1418</v>
      </c>
      <c r="L46" s="16"/>
    </row>
    <row r="47" ht="14.25" customHeight="1">
      <c r="A47" s="8" t="s">
        <v>38</v>
      </c>
      <c r="B47" s="41" t="s">
        <v>1419</v>
      </c>
      <c r="C47" s="28" t="s">
        <v>1420</v>
      </c>
      <c r="D47" s="28" t="s">
        <v>1421</v>
      </c>
      <c r="E47" s="28" t="s">
        <v>1422</v>
      </c>
      <c r="F47" s="28" t="s">
        <v>1423</v>
      </c>
      <c r="G47" s="17" t="s">
        <v>1424</v>
      </c>
      <c r="H47" s="17" t="s">
        <v>1425</v>
      </c>
      <c r="I47" s="10" t="s">
        <v>1426</v>
      </c>
      <c r="J47" s="10" t="s">
        <v>1427</v>
      </c>
      <c r="K47" s="43" t="s">
        <v>1428</v>
      </c>
      <c r="L47" s="18"/>
    </row>
    <row r="48" ht="14.25" customHeight="1">
      <c r="A48" s="8" t="s">
        <v>49</v>
      </c>
      <c r="B48" s="41" t="s">
        <v>1429</v>
      </c>
      <c r="C48" s="28" t="s">
        <v>1430</v>
      </c>
      <c r="D48" s="28" t="s">
        <v>1431</v>
      </c>
      <c r="E48" s="28" t="s">
        <v>316</v>
      </c>
      <c r="F48" s="28" t="s">
        <v>316</v>
      </c>
      <c r="G48" s="14" t="s">
        <v>1432</v>
      </c>
      <c r="H48" s="14" t="s">
        <v>1433</v>
      </c>
      <c r="I48" s="13" t="s">
        <v>1434</v>
      </c>
      <c r="J48" s="13" t="s">
        <v>1435</v>
      </c>
      <c r="K48" s="42" t="s">
        <v>1436</v>
      </c>
      <c r="L48" s="16"/>
    </row>
    <row r="49" ht="14.25" customHeight="1">
      <c r="A49" s="19" t="s">
        <v>60</v>
      </c>
      <c r="B49" s="44" t="s">
        <v>397</v>
      </c>
      <c r="C49" s="25" t="s">
        <v>347</v>
      </c>
      <c r="D49" s="25" t="s">
        <v>63</v>
      </c>
      <c r="E49" s="25" t="s">
        <v>64</v>
      </c>
      <c r="F49" s="25" t="s">
        <v>63</v>
      </c>
      <c r="G49" s="45" t="s">
        <v>64</v>
      </c>
      <c r="H49" s="45" t="s">
        <v>64</v>
      </c>
      <c r="I49" s="21" t="s">
        <v>1437</v>
      </c>
      <c r="J49" s="21" t="s">
        <v>63</v>
      </c>
      <c r="K49" s="22" t="s">
        <v>63</v>
      </c>
      <c r="L49" s="18"/>
    </row>
    <row r="50" ht="14.25" customHeight="1">
      <c r="A50" s="27"/>
      <c r="B50" s="28">
        <v>1.118E11</v>
      </c>
      <c r="C50" s="28">
        <v>1.09E11</v>
      </c>
      <c r="D50" s="28">
        <v>1.094E11</v>
      </c>
      <c r="E50" s="28">
        <v>1.093E11</v>
      </c>
      <c r="F50" s="28">
        <v>1.094E11</v>
      </c>
      <c r="G50" s="28">
        <v>1.093E11</v>
      </c>
      <c r="H50" s="28">
        <v>1.093E11</v>
      </c>
      <c r="I50" s="28">
        <v>1.091E11</v>
      </c>
      <c r="J50" s="28">
        <v>1.094E11</v>
      </c>
      <c r="K50" s="28">
        <v>1.094E11</v>
      </c>
      <c r="L50" s="2">
        <f>AVERAGE(B50:K50)</f>
        <v>109540000000</v>
      </c>
      <c r="M50" s="2">
        <f>STDEV(B50:K50)/L50</f>
        <v>0.007356328461</v>
      </c>
    </row>
    <row r="51" ht="14.25" customHeight="1">
      <c r="A51" s="4" t="s">
        <v>355</v>
      </c>
      <c r="B51" s="5"/>
      <c r="C51" s="6"/>
      <c r="D51" s="6"/>
      <c r="E51" s="6"/>
      <c r="F51" s="6"/>
      <c r="G51" s="6"/>
      <c r="H51" s="6"/>
      <c r="I51" s="6"/>
      <c r="J51" s="6"/>
      <c r="K51" s="7"/>
    </row>
    <row r="52" ht="14.25" customHeight="1">
      <c r="A52" s="8" t="s">
        <v>16</v>
      </c>
      <c r="B52" s="41" t="s">
        <v>1438</v>
      </c>
      <c r="C52" s="28" t="s">
        <v>1439</v>
      </c>
      <c r="D52" s="28" t="s">
        <v>1440</v>
      </c>
      <c r="E52" s="28" t="s">
        <v>1441</v>
      </c>
      <c r="F52" s="28" t="s">
        <v>1442</v>
      </c>
      <c r="G52" s="10" t="s">
        <v>1443</v>
      </c>
      <c r="H52" s="10" t="s">
        <v>1444</v>
      </c>
      <c r="I52" s="10" t="s">
        <v>1445</v>
      </c>
      <c r="J52" s="10" t="s">
        <v>1446</v>
      </c>
      <c r="K52" s="11" t="s">
        <v>1447</v>
      </c>
    </row>
    <row r="53" ht="14.25" customHeight="1">
      <c r="A53" s="8" t="s">
        <v>27</v>
      </c>
      <c r="B53" s="41" t="s">
        <v>1448</v>
      </c>
      <c r="C53" s="28" t="s">
        <v>1449</v>
      </c>
      <c r="D53" s="28" t="s">
        <v>1450</v>
      </c>
      <c r="E53" s="28" t="s">
        <v>1451</v>
      </c>
      <c r="F53" s="28" t="s">
        <v>1452</v>
      </c>
      <c r="G53" s="14" t="s">
        <v>1453</v>
      </c>
      <c r="H53" s="14" t="s">
        <v>1454</v>
      </c>
      <c r="I53" s="13" t="s">
        <v>1455</v>
      </c>
      <c r="J53" s="13" t="s">
        <v>1456</v>
      </c>
      <c r="K53" s="42" t="s">
        <v>1457</v>
      </c>
      <c r="L53" s="16"/>
    </row>
    <row r="54" ht="14.25" customHeight="1">
      <c r="A54" s="8" t="s">
        <v>38</v>
      </c>
      <c r="B54" s="41" t="s">
        <v>1458</v>
      </c>
      <c r="C54" s="28" t="s">
        <v>1459</v>
      </c>
      <c r="D54" s="28" t="s">
        <v>1460</v>
      </c>
      <c r="E54" s="28" t="s">
        <v>1461</v>
      </c>
      <c r="F54" s="28" t="s">
        <v>1462</v>
      </c>
      <c r="G54" s="17" t="s">
        <v>1463</v>
      </c>
      <c r="H54" s="17" t="s">
        <v>1464</v>
      </c>
      <c r="I54" s="10" t="s">
        <v>1465</v>
      </c>
      <c r="J54" s="10" t="s">
        <v>1466</v>
      </c>
      <c r="K54" s="43" t="s">
        <v>1467</v>
      </c>
      <c r="L54" s="18"/>
    </row>
    <row r="55" ht="14.25" customHeight="1">
      <c r="A55" s="8" t="s">
        <v>49</v>
      </c>
      <c r="B55" s="41" t="s">
        <v>1468</v>
      </c>
      <c r="C55" s="28" t="s">
        <v>1469</v>
      </c>
      <c r="D55" s="28" t="s">
        <v>1470</v>
      </c>
      <c r="E55" s="28" t="s">
        <v>1471</v>
      </c>
      <c r="F55" s="28" t="s">
        <v>1472</v>
      </c>
      <c r="G55" s="14" t="s">
        <v>1473</v>
      </c>
      <c r="H55" s="14" t="s">
        <v>1474</v>
      </c>
      <c r="I55" s="13" t="s">
        <v>1475</v>
      </c>
      <c r="J55" s="13" t="s">
        <v>1476</v>
      </c>
      <c r="K55" s="42" t="s">
        <v>1477</v>
      </c>
      <c r="L55" s="16"/>
    </row>
    <row r="56" ht="14.25" customHeight="1">
      <c r="A56" s="19" t="s">
        <v>60</v>
      </c>
      <c r="B56" s="44" t="s">
        <v>1167</v>
      </c>
      <c r="C56" s="25" t="s">
        <v>1478</v>
      </c>
      <c r="D56" s="25" t="s">
        <v>396</v>
      </c>
      <c r="E56" s="25" t="s">
        <v>1479</v>
      </c>
      <c r="F56" s="25" t="s">
        <v>1480</v>
      </c>
      <c r="G56" s="45" t="s">
        <v>398</v>
      </c>
      <c r="H56" s="45" t="s">
        <v>1481</v>
      </c>
      <c r="I56" s="21" t="s">
        <v>1480</v>
      </c>
      <c r="J56" s="21" t="s">
        <v>61</v>
      </c>
      <c r="K56" s="22" t="s">
        <v>1479</v>
      </c>
      <c r="L56" s="18"/>
    </row>
    <row r="57" ht="14.25" customHeight="1">
      <c r="A57" s="27"/>
      <c r="B57" s="28">
        <v>1.143E11</v>
      </c>
      <c r="C57" s="28">
        <v>1.124E11</v>
      </c>
      <c r="D57" s="28">
        <v>1.123E11</v>
      </c>
      <c r="E57" s="28">
        <v>1.13E11</v>
      </c>
      <c r="F57" s="28">
        <v>1.128E11</v>
      </c>
      <c r="G57" s="28">
        <v>1.126E11</v>
      </c>
      <c r="H57" s="28">
        <v>1.129E11</v>
      </c>
      <c r="I57" s="28">
        <v>1.128E11</v>
      </c>
      <c r="J57" s="28">
        <v>1.135E11</v>
      </c>
      <c r="K57" s="28">
        <v>1.13E11</v>
      </c>
      <c r="L57" s="2">
        <f>AVERAGE(B57:K57)</f>
        <v>112960000000</v>
      </c>
      <c r="M57" s="2">
        <f>STDEV(B57:K57)/L57</f>
        <v>0.005131507346</v>
      </c>
    </row>
    <row r="58" ht="14.25" customHeight="1">
      <c r="A58" s="4" t="s">
        <v>402</v>
      </c>
      <c r="B58" s="5"/>
      <c r="C58" s="6"/>
      <c r="D58" s="6"/>
      <c r="E58" s="6"/>
      <c r="F58" s="6"/>
      <c r="G58" s="6"/>
      <c r="H58" s="6"/>
      <c r="I58" s="6"/>
      <c r="J58" s="6"/>
      <c r="K58" s="7"/>
    </row>
    <row r="59" ht="14.25" customHeight="1">
      <c r="A59" s="8" t="s">
        <v>16</v>
      </c>
      <c r="B59" s="41" t="s">
        <v>1482</v>
      </c>
      <c r="C59" s="28" t="s">
        <v>1483</v>
      </c>
      <c r="D59" s="28" t="s">
        <v>1484</v>
      </c>
      <c r="E59" s="28" t="s">
        <v>1485</v>
      </c>
      <c r="F59" s="28" t="s">
        <v>1486</v>
      </c>
      <c r="G59" s="10" t="s">
        <v>1487</v>
      </c>
      <c r="H59" s="10" t="s">
        <v>1488</v>
      </c>
      <c r="I59" s="10" t="s">
        <v>1489</v>
      </c>
      <c r="J59" s="10" t="s">
        <v>1490</v>
      </c>
      <c r="K59" s="11" t="s">
        <v>1491</v>
      </c>
    </row>
    <row r="60" ht="14.25" customHeight="1">
      <c r="A60" s="8" t="s">
        <v>27</v>
      </c>
      <c r="B60" s="41" t="s">
        <v>1492</v>
      </c>
      <c r="C60" s="28" t="s">
        <v>1493</v>
      </c>
      <c r="D60" s="28" t="s">
        <v>1494</v>
      </c>
      <c r="E60" s="28" t="s">
        <v>1495</v>
      </c>
      <c r="F60" s="28" t="s">
        <v>1496</v>
      </c>
      <c r="G60" s="14" t="s">
        <v>1497</v>
      </c>
      <c r="H60" s="14" t="s">
        <v>1498</v>
      </c>
      <c r="I60" s="13" t="s">
        <v>1499</v>
      </c>
      <c r="J60" s="13" t="s">
        <v>1500</v>
      </c>
      <c r="K60" s="42" t="s">
        <v>1501</v>
      </c>
      <c r="L60" s="16"/>
    </row>
    <row r="61" ht="14.25" customHeight="1">
      <c r="A61" s="8" t="s">
        <v>38</v>
      </c>
      <c r="B61" s="41" t="s">
        <v>1502</v>
      </c>
      <c r="C61" s="28" t="s">
        <v>1503</v>
      </c>
      <c r="D61" s="28" t="s">
        <v>1504</v>
      </c>
      <c r="E61" s="28" t="s">
        <v>1505</v>
      </c>
      <c r="F61" s="28" t="s">
        <v>1506</v>
      </c>
      <c r="G61" s="17" t="s">
        <v>1507</v>
      </c>
      <c r="H61" s="17" t="s">
        <v>1508</v>
      </c>
      <c r="I61" s="10" t="s">
        <v>1505</v>
      </c>
      <c r="J61" s="10" t="s">
        <v>1503</v>
      </c>
      <c r="K61" s="43" t="s">
        <v>1509</v>
      </c>
      <c r="L61" s="18"/>
    </row>
    <row r="62" ht="14.25" customHeight="1">
      <c r="A62" s="8" t="s">
        <v>49</v>
      </c>
      <c r="B62" s="41" t="s">
        <v>1510</v>
      </c>
      <c r="C62" s="28" t="s">
        <v>1511</v>
      </c>
      <c r="D62" s="28" t="s">
        <v>1512</v>
      </c>
      <c r="E62" s="28" t="s">
        <v>1513</v>
      </c>
      <c r="F62" s="28" t="s">
        <v>1514</v>
      </c>
      <c r="G62" s="14" t="s">
        <v>1515</v>
      </c>
      <c r="H62" s="14" t="s">
        <v>1516</v>
      </c>
      <c r="I62" s="13" t="s">
        <v>1514</v>
      </c>
      <c r="J62" s="13" t="s">
        <v>1517</v>
      </c>
      <c r="K62" s="42" t="s">
        <v>1514</v>
      </c>
      <c r="L62" s="16"/>
    </row>
    <row r="63" ht="14.25" customHeight="1">
      <c r="A63" s="19" t="s">
        <v>60</v>
      </c>
      <c r="B63" s="44" t="s">
        <v>1518</v>
      </c>
      <c r="C63" s="25" t="s">
        <v>1519</v>
      </c>
      <c r="D63" s="25" t="s">
        <v>1520</v>
      </c>
      <c r="E63" s="25" t="s">
        <v>1521</v>
      </c>
      <c r="F63" s="25" t="s">
        <v>1522</v>
      </c>
      <c r="G63" s="45" t="s">
        <v>1523</v>
      </c>
      <c r="H63" s="45" t="s">
        <v>1524</v>
      </c>
      <c r="I63" s="21" t="s">
        <v>1525</v>
      </c>
      <c r="J63" s="21" t="s">
        <v>1526</v>
      </c>
      <c r="K63" s="46" t="s">
        <v>1527</v>
      </c>
      <c r="L63" s="18"/>
    </row>
    <row r="64" ht="14.25" customHeight="1">
      <c r="A64" s="23"/>
      <c r="B64" s="28">
        <v>8.6301E9</v>
      </c>
      <c r="C64" s="28">
        <v>8.5266E9</v>
      </c>
      <c r="D64" s="28">
        <v>8.4942E9</v>
      </c>
      <c r="E64" s="28">
        <v>8.5234E9</v>
      </c>
      <c r="F64" s="28">
        <v>8.5383E9</v>
      </c>
      <c r="G64" s="28">
        <v>8.524E9</v>
      </c>
      <c r="H64" s="28">
        <v>8.5387E9</v>
      </c>
      <c r="I64" s="28">
        <v>8.5277E9</v>
      </c>
      <c r="J64" s="28">
        <v>8.5534E9</v>
      </c>
      <c r="K64" s="3">
        <v>8.5317E9</v>
      </c>
      <c r="L64" s="2">
        <f>AVERAGE(B64:K64)</f>
        <v>8538810000</v>
      </c>
      <c r="M64" s="2">
        <f>STDEV(B64:K64)/L64</f>
        <v>0.004152844703</v>
      </c>
    </row>
    <row r="65" ht="14.25" customHeight="1">
      <c r="A65" s="4" t="s">
        <v>451</v>
      </c>
      <c r="B65" s="5"/>
      <c r="C65" s="6"/>
      <c r="D65" s="6"/>
      <c r="E65" s="6"/>
      <c r="F65" s="6"/>
      <c r="G65" s="6"/>
      <c r="H65" s="6"/>
      <c r="I65" s="6"/>
      <c r="J65" s="6"/>
      <c r="K65" s="47"/>
    </row>
    <row r="66" ht="14.25" customHeight="1">
      <c r="A66" s="8" t="s">
        <v>16</v>
      </c>
      <c r="B66" s="41" t="s">
        <v>1528</v>
      </c>
      <c r="C66" s="28" t="s">
        <v>1529</v>
      </c>
      <c r="D66" s="28" t="s">
        <v>1530</v>
      </c>
      <c r="E66" s="28" t="s">
        <v>1531</v>
      </c>
      <c r="F66" s="28" t="s">
        <v>1532</v>
      </c>
      <c r="G66" s="10" t="s">
        <v>1533</v>
      </c>
      <c r="H66" s="10" t="s">
        <v>1534</v>
      </c>
      <c r="I66" s="10" t="s">
        <v>1535</v>
      </c>
      <c r="J66" s="10" t="s">
        <v>1536</v>
      </c>
      <c r="K66" s="11" t="s">
        <v>1537</v>
      </c>
    </row>
    <row r="67" ht="14.25" customHeight="1">
      <c r="A67" s="8" t="s">
        <v>27</v>
      </c>
      <c r="B67" s="41" t="s">
        <v>1538</v>
      </c>
      <c r="C67" s="28" t="s">
        <v>1539</v>
      </c>
      <c r="D67" s="28" t="s">
        <v>1540</v>
      </c>
      <c r="E67" s="28" t="s">
        <v>1541</v>
      </c>
      <c r="F67" s="28" t="s">
        <v>1542</v>
      </c>
      <c r="G67" s="14" t="s">
        <v>1543</v>
      </c>
      <c r="H67" s="14" t="s">
        <v>1544</v>
      </c>
      <c r="I67" s="13" t="s">
        <v>1545</v>
      </c>
      <c r="J67" s="13" t="s">
        <v>1546</v>
      </c>
      <c r="K67" s="42" t="s">
        <v>1547</v>
      </c>
      <c r="L67" s="16"/>
    </row>
    <row r="68" ht="14.25" customHeight="1">
      <c r="A68" s="8" t="s">
        <v>38</v>
      </c>
      <c r="B68" s="41" t="s">
        <v>1548</v>
      </c>
      <c r="C68" s="28" t="s">
        <v>1549</v>
      </c>
      <c r="D68" s="28" t="s">
        <v>1550</v>
      </c>
      <c r="E68" s="28" t="s">
        <v>1551</v>
      </c>
      <c r="F68" s="28" t="s">
        <v>1552</v>
      </c>
      <c r="G68" s="17" t="s">
        <v>1553</v>
      </c>
      <c r="H68" s="17" t="s">
        <v>1554</v>
      </c>
      <c r="I68" s="10" t="s">
        <v>1555</v>
      </c>
      <c r="J68" s="10" t="s">
        <v>1556</v>
      </c>
      <c r="K68" s="43" t="s">
        <v>1557</v>
      </c>
      <c r="L68" s="18"/>
    </row>
    <row r="69" ht="14.25" customHeight="1">
      <c r="A69" s="8" t="s">
        <v>49</v>
      </c>
      <c r="B69" s="41" t="s">
        <v>1558</v>
      </c>
      <c r="C69" s="28" t="s">
        <v>1559</v>
      </c>
      <c r="D69" s="28" t="s">
        <v>1559</v>
      </c>
      <c r="E69" s="28" t="s">
        <v>1560</v>
      </c>
      <c r="F69" s="28" t="s">
        <v>1561</v>
      </c>
      <c r="G69" s="14" t="s">
        <v>1562</v>
      </c>
      <c r="H69" s="14" t="s">
        <v>1563</v>
      </c>
      <c r="I69" s="13" t="s">
        <v>1559</v>
      </c>
      <c r="J69" s="13" t="s">
        <v>1564</v>
      </c>
      <c r="K69" s="42" t="s">
        <v>1565</v>
      </c>
      <c r="L69" s="16"/>
    </row>
    <row r="70" ht="14.25" customHeight="1">
      <c r="A70" s="19" t="s">
        <v>60</v>
      </c>
      <c r="B70" s="44" t="s">
        <v>1566</v>
      </c>
      <c r="C70" s="25" t="s">
        <v>1567</v>
      </c>
      <c r="D70" s="25" t="s">
        <v>1568</v>
      </c>
      <c r="E70" s="25" t="s">
        <v>1569</v>
      </c>
      <c r="F70" s="25" t="s">
        <v>1570</v>
      </c>
      <c r="G70" s="45" t="s">
        <v>1571</v>
      </c>
      <c r="H70" s="45" t="s">
        <v>1572</v>
      </c>
      <c r="I70" s="21" t="s">
        <v>1573</v>
      </c>
      <c r="J70" s="21" t="s">
        <v>1574</v>
      </c>
      <c r="K70" s="46" t="s">
        <v>1575</v>
      </c>
      <c r="L70" s="18"/>
    </row>
    <row r="71" ht="14.25" customHeight="1">
      <c r="A71" s="27"/>
      <c r="B71" s="28">
        <v>4.8003E9</v>
      </c>
      <c r="C71" s="28">
        <v>4.7874E9</v>
      </c>
      <c r="D71" s="28">
        <v>4.7744E9</v>
      </c>
      <c r="E71" s="28">
        <v>4.7684E9</v>
      </c>
      <c r="F71" s="28">
        <v>4.716E9</v>
      </c>
      <c r="G71" s="28">
        <v>4.7502E9</v>
      </c>
      <c r="H71" s="28">
        <v>4.7422E9</v>
      </c>
      <c r="I71" s="28">
        <v>4.7329E9</v>
      </c>
      <c r="J71" s="28">
        <v>4.7516E9</v>
      </c>
      <c r="K71" s="28">
        <v>4.7413E9</v>
      </c>
      <c r="L71" s="2">
        <f>AVERAGE(B71:K71)</f>
        <v>4756470000</v>
      </c>
      <c r="M71" s="2">
        <f>STDEV(B71:K71)/L71</f>
        <v>0.005442693596</v>
      </c>
    </row>
    <row r="72" ht="14.25" customHeight="1">
      <c r="A72" s="4" t="s">
        <v>494</v>
      </c>
      <c r="B72" s="5"/>
      <c r="C72" s="6"/>
      <c r="D72" s="6"/>
      <c r="E72" s="6"/>
      <c r="F72" s="6"/>
      <c r="G72" s="6"/>
      <c r="H72" s="6"/>
      <c r="I72" s="6"/>
      <c r="J72" s="6"/>
      <c r="K72" s="7"/>
    </row>
    <row r="73" ht="14.25" customHeight="1">
      <c r="A73" s="8" t="s">
        <v>16</v>
      </c>
      <c r="B73" s="41" t="s">
        <v>1576</v>
      </c>
      <c r="C73" s="28" t="s">
        <v>1577</v>
      </c>
      <c r="D73" s="28" t="s">
        <v>1578</v>
      </c>
      <c r="E73" s="28" t="s">
        <v>1579</v>
      </c>
      <c r="F73" s="28" t="s">
        <v>1580</v>
      </c>
      <c r="G73" s="10" t="s">
        <v>1581</v>
      </c>
      <c r="H73" s="10" t="s">
        <v>1582</v>
      </c>
      <c r="I73" s="10" t="s">
        <v>1583</v>
      </c>
      <c r="J73" s="10" t="s">
        <v>1584</v>
      </c>
      <c r="K73" s="11" t="s">
        <v>1585</v>
      </c>
    </row>
    <row r="74" ht="14.25" customHeight="1">
      <c r="A74" s="8" t="s">
        <v>27</v>
      </c>
      <c r="B74" s="41" t="s">
        <v>1586</v>
      </c>
      <c r="C74" s="28" t="s">
        <v>1587</v>
      </c>
      <c r="D74" s="28" t="s">
        <v>1588</v>
      </c>
      <c r="E74" s="28" t="s">
        <v>1589</v>
      </c>
      <c r="F74" s="28" t="s">
        <v>1590</v>
      </c>
      <c r="G74" s="14" t="s">
        <v>1591</v>
      </c>
      <c r="H74" s="14" t="s">
        <v>1592</v>
      </c>
      <c r="I74" s="13" t="s">
        <v>1593</v>
      </c>
      <c r="J74" s="13" t="s">
        <v>1594</v>
      </c>
      <c r="K74" s="42" t="s">
        <v>1595</v>
      </c>
      <c r="L74" s="16"/>
    </row>
    <row r="75" ht="14.25" customHeight="1">
      <c r="A75" s="8" t="s">
        <v>38</v>
      </c>
      <c r="B75" s="41" t="s">
        <v>1596</v>
      </c>
      <c r="C75" s="28" t="s">
        <v>1597</v>
      </c>
      <c r="D75" s="28" t="s">
        <v>1598</v>
      </c>
      <c r="E75" s="28" t="s">
        <v>1599</v>
      </c>
      <c r="F75" s="28" t="s">
        <v>1600</v>
      </c>
      <c r="G75" s="17" t="s">
        <v>1601</v>
      </c>
      <c r="H75" s="17" t="s">
        <v>1602</v>
      </c>
      <c r="I75" s="10" t="s">
        <v>1603</v>
      </c>
      <c r="J75" s="10" t="s">
        <v>1604</v>
      </c>
      <c r="K75" s="43" t="s">
        <v>1605</v>
      </c>
      <c r="L75" s="18"/>
    </row>
    <row r="76" ht="14.25" customHeight="1">
      <c r="A76" s="8" t="s">
        <v>49</v>
      </c>
      <c r="B76" s="41" t="s">
        <v>1606</v>
      </c>
      <c r="C76" s="28" t="s">
        <v>1607</v>
      </c>
      <c r="D76" s="28" t="s">
        <v>1608</v>
      </c>
      <c r="E76" s="28" t="s">
        <v>1609</v>
      </c>
      <c r="F76" s="28" t="s">
        <v>1610</v>
      </c>
      <c r="G76" s="14" t="s">
        <v>1611</v>
      </c>
      <c r="H76" s="14" t="s">
        <v>1612</v>
      </c>
      <c r="I76" s="13" t="s">
        <v>1613</v>
      </c>
      <c r="J76" s="13" t="s">
        <v>1614</v>
      </c>
      <c r="K76" s="42" t="s">
        <v>1615</v>
      </c>
      <c r="L76" s="16"/>
    </row>
    <row r="77" ht="14.25" customHeight="1">
      <c r="A77" s="19" t="s">
        <v>60</v>
      </c>
      <c r="B77" s="44" t="s">
        <v>1616</v>
      </c>
      <c r="C77" s="25" t="s">
        <v>1617</v>
      </c>
      <c r="D77" s="25" t="s">
        <v>1618</v>
      </c>
      <c r="E77" s="25" t="s">
        <v>1619</v>
      </c>
      <c r="F77" s="25" t="s">
        <v>1620</v>
      </c>
      <c r="G77" s="45" t="s">
        <v>1621</v>
      </c>
      <c r="H77" s="45" t="s">
        <v>1622</v>
      </c>
      <c r="I77" s="21" t="s">
        <v>1623</v>
      </c>
      <c r="J77" s="21" t="s">
        <v>1624</v>
      </c>
      <c r="K77" s="46" t="s">
        <v>1625</v>
      </c>
      <c r="L77" s="18"/>
    </row>
    <row r="78" ht="14.25" customHeight="1">
      <c r="A78" s="27"/>
      <c r="B78" s="28">
        <v>4.48633E7</v>
      </c>
      <c r="C78" s="28">
        <v>4.51058E7</v>
      </c>
      <c r="D78" s="28">
        <v>4.43742E7</v>
      </c>
      <c r="E78" s="28">
        <v>4.51202E7</v>
      </c>
      <c r="F78" s="28">
        <v>4.48754E7</v>
      </c>
      <c r="G78" s="28">
        <v>4.46725E7</v>
      </c>
      <c r="H78" s="28">
        <v>4.46319E7</v>
      </c>
      <c r="I78" s="28">
        <v>4.49415E7</v>
      </c>
      <c r="J78" s="28">
        <v>4.46636E7</v>
      </c>
      <c r="K78" s="28">
        <v>4.48676E7</v>
      </c>
      <c r="L78" s="2">
        <f>AVERAGE(B78:K78)</f>
        <v>44811600</v>
      </c>
      <c r="M78" s="2">
        <f>STDEV(B78:K78)/L78</f>
        <v>0.005118050083</v>
      </c>
    </row>
    <row r="79" ht="14.25" customHeight="1">
      <c r="A79" s="4" t="s">
        <v>545</v>
      </c>
      <c r="B79" s="5"/>
      <c r="C79" s="6"/>
      <c r="D79" s="6"/>
      <c r="E79" s="6"/>
      <c r="F79" s="6"/>
      <c r="G79" s="6"/>
      <c r="H79" s="6"/>
      <c r="I79" s="6"/>
      <c r="J79" s="6"/>
      <c r="K79" s="7"/>
    </row>
    <row r="80" ht="14.25" customHeight="1">
      <c r="A80" s="8" t="s">
        <v>16</v>
      </c>
      <c r="B80" s="41" t="s">
        <v>1626</v>
      </c>
      <c r="C80" s="3" t="s">
        <v>1627</v>
      </c>
      <c r="D80" s="28" t="s">
        <v>1628</v>
      </c>
      <c r="E80" s="28" t="s">
        <v>1629</v>
      </c>
      <c r="F80" s="28" t="s">
        <v>1630</v>
      </c>
      <c r="G80" s="10" t="s">
        <v>1631</v>
      </c>
      <c r="H80" s="10" t="s">
        <v>1632</v>
      </c>
      <c r="I80" s="10" t="s">
        <v>1633</v>
      </c>
      <c r="J80" s="10" t="s">
        <v>1634</v>
      </c>
      <c r="K80" s="11" t="s">
        <v>557</v>
      </c>
    </row>
    <row r="81" ht="14.25" customHeight="1">
      <c r="A81" s="8" t="s">
        <v>27</v>
      </c>
      <c r="B81" s="41" t="s">
        <v>1635</v>
      </c>
      <c r="C81" s="28" t="s">
        <v>1636</v>
      </c>
      <c r="D81" s="28" t="s">
        <v>1637</v>
      </c>
      <c r="E81" s="28" t="s">
        <v>1638</v>
      </c>
      <c r="F81" s="28" t="s">
        <v>1639</v>
      </c>
      <c r="G81" s="14" t="s">
        <v>1636</v>
      </c>
      <c r="H81" s="14" t="s">
        <v>1640</v>
      </c>
      <c r="I81" s="13" t="s">
        <v>1641</v>
      </c>
      <c r="J81" s="13" t="s">
        <v>1642</v>
      </c>
      <c r="K81" s="15" t="s">
        <v>1639</v>
      </c>
      <c r="L81" s="16"/>
    </row>
    <row r="82" ht="14.25" customHeight="1">
      <c r="A82" s="8" t="s">
        <v>38</v>
      </c>
      <c r="B82" s="41" t="s">
        <v>1643</v>
      </c>
      <c r="C82" s="28" t="s">
        <v>1630</v>
      </c>
      <c r="D82" s="28" t="s">
        <v>1644</v>
      </c>
      <c r="E82" s="28" t="s">
        <v>1645</v>
      </c>
      <c r="F82" s="28" t="s">
        <v>1646</v>
      </c>
      <c r="G82" s="17" t="s">
        <v>1647</v>
      </c>
      <c r="H82" s="17" t="s">
        <v>1648</v>
      </c>
      <c r="I82" s="10" t="s">
        <v>1649</v>
      </c>
      <c r="J82" s="10" t="s">
        <v>1650</v>
      </c>
      <c r="K82" s="11" t="s">
        <v>1651</v>
      </c>
      <c r="L82" s="18"/>
    </row>
    <row r="83" ht="14.25" customHeight="1">
      <c r="A83" s="8" t="s">
        <v>49</v>
      </c>
      <c r="B83" s="41" t="s">
        <v>1652</v>
      </c>
      <c r="C83" s="28" t="s">
        <v>1653</v>
      </c>
      <c r="D83" s="28" t="s">
        <v>1654</v>
      </c>
      <c r="E83" s="28" t="s">
        <v>1655</v>
      </c>
      <c r="F83" s="28" t="s">
        <v>1656</v>
      </c>
      <c r="G83" s="14" t="s">
        <v>1657</v>
      </c>
      <c r="H83" s="14" t="s">
        <v>1658</v>
      </c>
      <c r="I83" s="13" t="s">
        <v>1659</v>
      </c>
      <c r="J83" s="13" t="s">
        <v>1660</v>
      </c>
      <c r="K83" s="15" t="s">
        <v>1661</v>
      </c>
      <c r="L83" s="16"/>
    </row>
    <row r="84" ht="14.25" customHeight="1">
      <c r="A84" s="19" t="s">
        <v>60</v>
      </c>
      <c r="B84" s="44" t="s">
        <v>1662</v>
      </c>
      <c r="C84" s="25" t="s">
        <v>1663</v>
      </c>
      <c r="D84" s="25" t="s">
        <v>1664</v>
      </c>
      <c r="E84" s="25" t="s">
        <v>1665</v>
      </c>
      <c r="F84" s="25" t="s">
        <v>1666</v>
      </c>
      <c r="G84" s="45" t="s">
        <v>1667</v>
      </c>
      <c r="H84" s="45" t="s">
        <v>1668</v>
      </c>
      <c r="I84" s="21" t="s">
        <v>1669</v>
      </c>
      <c r="J84" s="21" t="s">
        <v>1670</v>
      </c>
      <c r="K84" s="22" t="s">
        <v>1671</v>
      </c>
      <c r="L84" s="18"/>
    </row>
    <row r="85" ht="14.25" customHeight="1">
      <c r="A85" s="27"/>
      <c r="B85" s="28">
        <v>83205.0</v>
      </c>
      <c r="C85" s="28">
        <v>83450.0</v>
      </c>
      <c r="D85" s="28">
        <v>83318.0</v>
      </c>
      <c r="E85" s="28">
        <v>83213.0</v>
      </c>
      <c r="F85" s="28">
        <v>83396.0</v>
      </c>
      <c r="G85" s="28">
        <v>84078.0</v>
      </c>
      <c r="H85" s="28">
        <v>83952.0</v>
      </c>
      <c r="I85" s="28">
        <v>82384.0</v>
      </c>
      <c r="J85" s="28">
        <v>83033.0</v>
      </c>
      <c r="K85" s="28">
        <v>83713.0</v>
      </c>
      <c r="L85" s="2">
        <f>AVERAGE(B85:K85)</f>
        <v>83374.2</v>
      </c>
      <c r="M85" s="2">
        <f>STDEV(B85:K85)/L85</f>
        <v>0.005800436745</v>
      </c>
    </row>
    <row r="86" ht="14.25" customHeight="1">
      <c r="A86" s="4" t="s">
        <v>592</v>
      </c>
      <c r="B86" s="5"/>
      <c r="C86" s="6"/>
      <c r="D86" s="6"/>
      <c r="E86" s="6"/>
      <c r="F86" s="6"/>
      <c r="G86" s="6"/>
      <c r="H86" s="6"/>
      <c r="I86" s="6"/>
      <c r="J86" s="6"/>
      <c r="K86" s="7"/>
    </row>
    <row r="87" ht="14.25" customHeight="1">
      <c r="A87" s="8" t="s">
        <v>16</v>
      </c>
      <c r="B87" s="41" t="s">
        <v>601</v>
      </c>
      <c r="C87" s="28" t="s">
        <v>1672</v>
      </c>
      <c r="D87" s="28" t="s">
        <v>593</v>
      </c>
      <c r="E87" s="28" t="s">
        <v>598</v>
      </c>
      <c r="F87" s="28" t="s">
        <v>1673</v>
      </c>
      <c r="G87" s="10" t="s">
        <v>1674</v>
      </c>
      <c r="H87" s="10" t="s">
        <v>595</v>
      </c>
      <c r="I87" s="10" t="s">
        <v>1675</v>
      </c>
      <c r="J87" s="10" t="s">
        <v>1676</v>
      </c>
      <c r="K87" s="11" t="s">
        <v>1673</v>
      </c>
    </row>
    <row r="88" ht="14.25" customHeight="1">
      <c r="A88" s="8" t="s">
        <v>27</v>
      </c>
      <c r="B88" s="41" t="s">
        <v>924</v>
      </c>
      <c r="C88" s="28" t="s">
        <v>1677</v>
      </c>
      <c r="D88" s="28" t="s">
        <v>1678</v>
      </c>
      <c r="E88" s="28" t="s">
        <v>1679</v>
      </c>
      <c r="F88" s="28" t="s">
        <v>1679</v>
      </c>
      <c r="G88" s="14" t="s">
        <v>1680</v>
      </c>
      <c r="H88" s="14" t="s">
        <v>926</v>
      </c>
      <c r="I88" s="13" t="s">
        <v>924</v>
      </c>
      <c r="J88" s="13" t="s">
        <v>1680</v>
      </c>
      <c r="K88" s="15" t="s">
        <v>926</v>
      </c>
      <c r="L88" s="16"/>
    </row>
    <row r="89" ht="14.25" customHeight="1">
      <c r="A89" s="8" t="s">
        <v>38</v>
      </c>
      <c r="B89" s="41" t="s">
        <v>1681</v>
      </c>
      <c r="C89" s="28" t="s">
        <v>1682</v>
      </c>
      <c r="D89" s="28" t="s">
        <v>602</v>
      </c>
      <c r="E89" s="28" t="s">
        <v>602</v>
      </c>
      <c r="F89" s="28" t="s">
        <v>1682</v>
      </c>
      <c r="G89" s="17" t="s">
        <v>602</v>
      </c>
      <c r="H89" s="17" t="s">
        <v>597</v>
      </c>
      <c r="I89" s="10" t="s">
        <v>1682</v>
      </c>
      <c r="J89" s="10" t="s">
        <v>597</v>
      </c>
      <c r="K89" s="11" t="s">
        <v>597</v>
      </c>
      <c r="L89" s="18"/>
    </row>
    <row r="90" ht="14.25" customHeight="1">
      <c r="A90" s="8" t="s">
        <v>49</v>
      </c>
      <c r="B90" s="41" t="s">
        <v>611</v>
      </c>
      <c r="C90" s="28" t="s">
        <v>611</v>
      </c>
      <c r="D90" s="28" t="s">
        <v>1683</v>
      </c>
      <c r="E90" s="28" t="s">
        <v>1684</v>
      </c>
      <c r="F90" s="28" t="s">
        <v>927</v>
      </c>
      <c r="G90" s="14" t="s">
        <v>1684</v>
      </c>
      <c r="H90" s="14" t="s">
        <v>927</v>
      </c>
      <c r="I90" s="13" t="s">
        <v>927</v>
      </c>
      <c r="J90" s="13" t="s">
        <v>1685</v>
      </c>
      <c r="K90" s="15" t="s">
        <v>927</v>
      </c>
      <c r="L90" s="16"/>
    </row>
    <row r="91" ht="14.25" customHeight="1">
      <c r="A91" s="19" t="s">
        <v>60</v>
      </c>
      <c r="B91" s="44" t="s">
        <v>1686</v>
      </c>
      <c r="C91" s="25" t="s">
        <v>1687</v>
      </c>
      <c r="D91" s="25" t="s">
        <v>1688</v>
      </c>
      <c r="E91" s="25" t="s">
        <v>1689</v>
      </c>
      <c r="F91" s="25" t="s">
        <v>1690</v>
      </c>
      <c r="G91" s="45" t="s">
        <v>1691</v>
      </c>
      <c r="H91" s="45" t="s">
        <v>1692</v>
      </c>
      <c r="I91" s="21" t="s">
        <v>1693</v>
      </c>
      <c r="J91" s="21" t="s">
        <v>1694</v>
      </c>
      <c r="K91" s="22" t="s">
        <v>1693</v>
      </c>
      <c r="L91" s="18"/>
    </row>
    <row r="92" ht="14.25" customHeight="1">
      <c r="A92" s="27"/>
      <c r="B92" s="28">
        <v>768900.0</v>
      </c>
      <c r="C92" s="28">
        <v>769900.0</v>
      </c>
      <c r="D92" s="28">
        <v>771100.0</v>
      </c>
      <c r="E92" s="28">
        <v>773000.0</v>
      </c>
      <c r="F92" s="28">
        <v>772700.0</v>
      </c>
      <c r="G92" s="28">
        <v>770900.0</v>
      </c>
      <c r="H92" s="28">
        <v>771400.0</v>
      </c>
      <c r="I92" s="28">
        <v>771900.0</v>
      </c>
      <c r="J92" s="28">
        <v>770000.0</v>
      </c>
      <c r="K92" s="28">
        <v>771900.0</v>
      </c>
      <c r="L92" s="2">
        <f>AVERAGE(B92:K92)</f>
        <v>771170</v>
      </c>
      <c r="M92" s="2">
        <f>STDEV(B92:K92)/L92</f>
        <v>0.001675243888</v>
      </c>
    </row>
    <row r="93" ht="14.25" customHeight="1">
      <c r="A93" s="4" t="s">
        <v>621</v>
      </c>
      <c r="B93" s="5"/>
      <c r="C93" s="6"/>
      <c r="D93" s="6"/>
      <c r="E93" s="6"/>
      <c r="F93" s="6"/>
      <c r="G93" s="6"/>
      <c r="H93" s="6"/>
      <c r="I93" s="6"/>
      <c r="J93" s="6"/>
      <c r="K93" s="7"/>
    </row>
    <row r="94" ht="14.25" customHeight="1">
      <c r="A94" s="8" t="s">
        <v>16</v>
      </c>
      <c r="B94" s="41" t="s">
        <v>1695</v>
      </c>
      <c r="C94" s="28" t="s">
        <v>663</v>
      </c>
      <c r="D94" s="28" t="s">
        <v>641</v>
      </c>
      <c r="E94" s="28" t="s">
        <v>1696</v>
      </c>
      <c r="F94" s="28" t="s">
        <v>1697</v>
      </c>
      <c r="G94" s="10" t="s">
        <v>626</v>
      </c>
      <c r="H94" s="10" t="s">
        <v>664</v>
      </c>
      <c r="I94" s="10" t="s">
        <v>1698</v>
      </c>
      <c r="J94" s="10" t="s">
        <v>666</v>
      </c>
      <c r="K94" s="11" t="s">
        <v>1699</v>
      </c>
    </row>
    <row r="95" ht="14.25" customHeight="1">
      <c r="A95" s="8" t="s">
        <v>27</v>
      </c>
      <c r="B95" s="41" t="s">
        <v>1700</v>
      </c>
      <c r="C95" s="28" t="s">
        <v>1701</v>
      </c>
      <c r="D95" s="28" t="s">
        <v>1702</v>
      </c>
      <c r="E95" s="28" t="s">
        <v>1703</v>
      </c>
      <c r="F95" s="28" t="s">
        <v>1704</v>
      </c>
      <c r="G95" s="14" t="s">
        <v>1705</v>
      </c>
      <c r="H95" s="14" t="s">
        <v>1706</v>
      </c>
      <c r="I95" s="13" t="s">
        <v>1707</v>
      </c>
      <c r="J95" s="13" t="s">
        <v>1701</v>
      </c>
      <c r="K95" s="15" t="s">
        <v>1708</v>
      </c>
      <c r="L95" s="16"/>
    </row>
    <row r="96" ht="14.25" customHeight="1">
      <c r="A96" s="8" t="s">
        <v>38</v>
      </c>
      <c r="B96" s="41" t="s">
        <v>1709</v>
      </c>
      <c r="C96" s="28" t="s">
        <v>1710</v>
      </c>
      <c r="D96" s="28" t="s">
        <v>1711</v>
      </c>
      <c r="E96" s="28" t="s">
        <v>642</v>
      </c>
      <c r="F96" s="28" t="s">
        <v>1712</v>
      </c>
      <c r="G96" s="17" t="s">
        <v>1711</v>
      </c>
      <c r="H96" s="17" t="s">
        <v>622</v>
      </c>
      <c r="I96" s="10" t="s">
        <v>665</v>
      </c>
      <c r="J96" s="10" t="s">
        <v>626</v>
      </c>
      <c r="K96" s="11" t="s">
        <v>663</v>
      </c>
      <c r="L96" s="18"/>
    </row>
    <row r="97" ht="14.25" customHeight="1">
      <c r="A97" s="8" t="s">
        <v>49</v>
      </c>
      <c r="B97" s="41" t="s">
        <v>689</v>
      </c>
      <c r="C97" s="28" t="s">
        <v>1713</v>
      </c>
      <c r="D97" s="28" t="s">
        <v>1714</v>
      </c>
      <c r="E97" s="28" t="s">
        <v>1715</v>
      </c>
      <c r="F97" s="28" t="s">
        <v>1716</v>
      </c>
      <c r="G97" s="14" t="s">
        <v>1717</v>
      </c>
      <c r="H97" s="14" t="s">
        <v>1718</v>
      </c>
      <c r="I97" s="13" t="s">
        <v>1719</v>
      </c>
      <c r="J97" s="13" t="s">
        <v>1720</v>
      </c>
      <c r="K97" s="15" t="s">
        <v>1721</v>
      </c>
      <c r="L97" s="16"/>
    </row>
    <row r="98" ht="14.25" customHeight="1">
      <c r="A98" s="19" t="s">
        <v>60</v>
      </c>
      <c r="B98" s="44" t="s">
        <v>1722</v>
      </c>
      <c r="C98" s="25" t="s">
        <v>1723</v>
      </c>
      <c r="D98" s="25" t="s">
        <v>1724</v>
      </c>
      <c r="E98" s="25" t="s">
        <v>1725</v>
      </c>
      <c r="F98" s="25" t="s">
        <v>1726</v>
      </c>
      <c r="G98" s="45" t="s">
        <v>1727</v>
      </c>
      <c r="H98" s="45" t="s">
        <v>1728</v>
      </c>
      <c r="I98" s="21" t="s">
        <v>1729</v>
      </c>
      <c r="J98" s="21" t="s">
        <v>1730</v>
      </c>
      <c r="K98" s="46" t="s">
        <v>1731</v>
      </c>
      <c r="L98" s="18"/>
    </row>
    <row r="99" ht="14.25" customHeight="1">
      <c r="A99" s="27"/>
      <c r="B99" s="28">
        <v>1.663E9</v>
      </c>
      <c r="C99" s="28">
        <v>1.6589E9</v>
      </c>
      <c r="D99" s="28">
        <v>1.6612E9</v>
      </c>
      <c r="E99" s="28">
        <v>1.6675E9</v>
      </c>
      <c r="F99" s="28">
        <v>1.6651E9</v>
      </c>
      <c r="G99" s="28">
        <v>1.6363E9</v>
      </c>
      <c r="H99" s="28">
        <v>1.6623E9</v>
      </c>
      <c r="I99" s="28">
        <v>1.6641E9</v>
      </c>
      <c r="J99" s="28">
        <v>1.6632E9</v>
      </c>
      <c r="K99" s="28">
        <v>1.6696E9</v>
      </c>
      <c r="L99" s="2">
        <f>AVERAGE(B99:K99)</f>
        <v>1661120000</v>
      </c>
      <c r="M99" s="2">
        <f>STDEV(B99:K99)/L99</f>
        <v>0.005559462095</v>
      </c>
    </row>
    <row r="100" ht="14.25" customHeight="1">
      <c r="A100" s="4" t="s">
        <v>662</v>
      </c>
      <c r="B100" s="5"/>
      <c r="C100" s="6"/>
      <c r="D100" s="6"/>
      <c r="E100" s="6"/>
      <c r="F100" s="6"/>
      <c r="G100" s="6"/>
      <c r="H100" s="6"/>
      <c r="I100" s="6"/>
      <c r="J100" s="6"/>
      <c r="K100" s="7"/>
    </row>
    <row r="101" ht="14.25" customHeight="1">
      <c r="A101" s="8" t="s">
        <v>16</v>
      </c>
      <c r="B101" s="41" t="s">
        <v>1698</v>
      </c>
      <c r="C101" s="28" t="s">
        <v>1712</v>
      </c>
      <c r="D101" s="28" t="s">
        <v>1732</v>
      </c>
      <c r="E101" s="28" t="s">
        <v>1733</v>
      </c>
      <c r="F101" s="28" t="s">
        <v>626</v>
      </c>
      <c r="G101" s="10" t="s">
        <v>1709</v>
      </c>
      <c r="H101" s="10" t="s">
        <v>1710</v>
      </c>
      <c r="I101" s="10" t="s">
        <v>667</v>
      </c>
      <c r="J101" s="10" t="s">
        <v>1734</v>
      </c>
      <c r="K101" s="11" t="s">
        <v>1735</v>
      </c>
    </row>
    <row r="102" ht="14.25" customHeight="1">
      <c r="A102" s="8" t="s">
        <v>27</v>
      </c>
      <c r="B102" s="41" t="s">
        <v>1695</v>
      </c>
      <c r="C102" s="28" t="s">
        <v>1736</v>
      </c>
      <c r="D102" s="28" t="s">
        <v>1737</v>
      </c>
      <c r="E102" s="28" t="s">
        <v>1738</v>
      </c>
      <c r="F102" s="28" t="s">
        <v>1739</v>
      </c>
      <c r="G102" s="14" t="s">
        <v>1740</v>
      </c>
      <c r="H102" s="14" t="s">
        <v>1741</v>
      </c>
      <c r="I102" s="13" t="s">
        <v>1706</v>
      </c>
      <c r="J102" s="13" t="s">
        <v>1736</v>
      </c>
      <c r="K102" s="15" t="s">
        <v>1699</v>
      </c>
      <c r="L102" s="16"/>
    </row>
    <row r="103" ht="14.25" customHeight="1">
      <c r="A103" s="8" t="s">
        <v>38</v>
      </c>
      <c r="B103" s="41" t="s">
        <v>630</v>
      </c>
      <c r="C103" s="28" t="s">
        <v>640</v>
      </c>
      <c r="D103" s="28" t="s">
        <v>666</v>
      </c>
      <c r="E103" s="28" t="s">
        <v>630</v>
      </c>
      <c r="F103" s="28" t="s">
        <v>1742</v>
      </c>
      <c r="G103" s="17" t="s">
        <v>1710</v>
      </c>
      <c r="H103" s="17" t="s">
        <v>664</v>
      </c>
      <c r="I103" s="10" t="s">
        <v>1710</v>
      </c>
      <c r="J103" s="10" t="s">
        <v>1743</v>
      </c>
      <c r="K103" s="11" t="s">
        <v>1744</v>
      </c>
      <c r="L103" s="18"/>
    </row>
    <row r="104" ht="14.25" customHeight="1">
      <c r="A104" s="8" t="s">
        <v>49</v>
      </c>
      <c r="B104" s="41" t="s">
        <v>687</v>
      </c>
      <c r="C104" s="28" t="s">
        <v>1719</v>
      </c>
      <c r="D104" s="28" t="s">
        <v>1745</v>
      </c>
      <c r="E104" s="28" t="s">
        <v>1746</v>
      </c>
      <c r="F104" s="28" t="s">
        <v>687</v>
      </c>
      <c r="G104" s="14" t="s">
        <v>1721</v>
      </c>
      <c r="H104" s="14" t="s">
        <v>648</v>
      </c>
      <c r="I104" s="13" t="s">
        <v>1747</v>
      </c>
      <c r="J104" s="13" t="s">
        <v>1715</v>
      </c>
      <c r="K104" s="15" t="s">
        <v>1748</v>
      </c>
      <c r="L104" s="16"/>
    </row>
    <row r="105" ht="14.25" customHeight="1">
      <c r="A105" s="19" t="s">
        <v>60</v>
      </c>
      <c r="B105" s="44" t="s">
        <v>1749</v>
      </c>
      <c r="C105" s="25" t="s">
        <v>1750</v>
      </c>
      <c r="D105" s="25" t="s">
        <v>1751</v>
      </c>
      <c r="E105" s="25" t="s">
        <v>1752</v>
      </c>
      <c r="F105" s="25" t="s">
        <v>1753</v>
      </c>
      <c r="G105" s="45" t="s">
        <v>1754</v>
      </c>
      <c r="H105" s="45" t="s">
        <v>1755</v>
      </c>
      <c r="I105" s="21" t="s">
        <v>1756</v>
      </c>
      <c r="J105" s="21" t="s">
        <v>1757</v>
      </c>
      <c r="K105" s="46" t="s">
        <v>1758</v>
      </c>
      <c r="L105" s="18"/>
    </row>
    <row r="106" ht="14.25" customHeight="1">
      <c r="A106" s="27"/>
      <c r="B106" s="28">
        <v>1.658E9</v>
      </c>
      <c r="C106" s="28">
        <v>1.6577E9</v>
      </c>
      <c r="D106" s="28">
        <v>1.6603E9</v>
      </c>
      <c r="E106" s="28">
        <v>1.6594E9</v>
      </c>
      <c r="F106" s="28">
        <v>1.6578E9</v>
      </c>
      <c r="G106" s="28">
        <v>1.6616E9</v>
      </c>
      <c r="H106" s="28">
        <v>1.6598E9</v>
      </c>
      <c r="I106" s="28">
        <v>1.6617E9</v>
      </c>
      <c r="J106" s="3">
        <v>1.6629E9</v>
      </c>
      <c r="K106" s="28">
        <v>1.6631E9</v>
      </c>
      <c r="L106" s="2">
        <f>AVERAGE(B106:K106)</f>
        <v>1660230000</v>
      </c>
      <c r="M106" s="2">
        <f>STDEV(B106:K106)/L106</f>
        <v>0.001230492755</v>
      </c>
    </row>
    <row r="107" ht="14.25" customHeight="1">
      <c r="A107" s="4" t="s">
        <v>700</v>
      </c>
      <c r="B107" s="5"/>
      <c r="C107" s="6"/>
      <c r="D107" s="6"/>
      <c r="E107" s="6"/>
      <c r="F107" s="6"/>
      <c r="G107" s="6"/>
      <c r="H107" s="6"/>
      <c r="I107" s="6"/>
      <c r="J107" s="48"/>
      <c r="K107" s="7"/>
    </row>
    <row r="108" ht="14.25" customHeight="1">
      <c r="A108" s="8" t="s">
        <v>16</v>
      </c>
      <c r="B108" s="41" t="s">
        <v>1759</v>
      </c>
      <c r="C108" s="28" t="s">
        <v>1760</v>
      </c>
      <c r="D108" s="28" t="s">
        <v>1761</v>
      </c>
      <c r="E108" s="28" t="s">
        <v>1762</v>
      </c>
      <c r="F108" s="28" t="s">
        <v>1763</v>
      </c>
      <c r="G108" s="10" t="s">
        <v>1764</v>
      </c>
      <c r="H108" s="10" t="s">
        <v>1765</v>
      </c>
      <c r="I108" s="10" t="s">
        <v>1766</v>
      </c>
      <c r="J108" s="10" t="s">
        <v>1767</v>
      </c>
      <c r="K108" s="11" t="s">
        <v>1768</v>
      </c>
    </row>
    <row r="109" ht="14.25" customHeight="1">
      <c r="A109" s="8" t="s">
        <v>27</v>
      </c>
      <c r="B109" s="41" t="s">
        <v>1769</v>
      </c>
      <c r="C109" s="28" t="s">
        <v>1770</v>
      </c>
      <c r="D109" s="28" t="s">
        <v>1771</v>
      </c>
      <c r="E109" s="28" t="s">
        <v>1772</v>
      </c>
      <c r="F109" s="28" t="s">
        <v>1773</v>
      </c>
      <c r="G109" s="14" t="s">
        <v>1774</v>
      </c>
      <c r="H109" s="14" t="s">
        <v>1775</v>
      </c>
      <c r="I109" s="13" t="s">
        <v>1776</v>
      </c>
      <c r="J109" s="13" t="s">
        <v>1777</v>
      </c>
      <c r="K109" s="15" t="s">
        <v>1778</v>
      </c>
      <c r="L109" s="16"/>
    </row>
    <row r="110" ht="14.25" customHeight="1">
      <c r="A110" s="8" t="s">
        <v>38</v>
      </c>
      <c r="B110" s="41" t="s">
        <v>1779</v>
      </c>
      <c r="C110" s="28" t="s">
        <v>1780</v>
      </c>
      <c r="D110" s="28" t="s">
        <v>1781</v>
      </c>
      <c r="E110" s="28" t="s">
        <v>1782</v>
      </c>
      <c r="F110" s="28" t="s">
        <v>1783</v>
      </c>
      <c r="G110" s="17" t="s">
        <v>1784</v>
      </c>
      <c r="H110" s="17" t="s">
        <v>1785</v>
      </c>
      <c r="I110" s="10" t="s">
        <v>1786</v>
      </c>
      <c r="J110" s="10" t="s">
        <v>1787</v>
      </c>
      <c r="K110" s="11" t="s">
        <v>728</v>
      </c>
      <c r="L110" s="18"/>
    </row>
    <row r="111" ht="14.25" customHeight="1">
      <c r="A111" s="8" t="s">
        <v>49</v>
      </c>
      <c r="B111" s="41" t="s">
        <v>1788</v>
      </c>
      <c r="C111" s="28" t="s">
        <v>1789</v>
      </c>
      <c r="D111" s="28" t="s">
        <v>1790</v>
      </c>
      <c r="E111" s="28" t="s">
        <v>1791</v>
      </c>
      <c r="F111" s="28" t="s">
        <v>1792</v>
      </c>
      <c r="G111" s="14" t="s">
        <v>1793</v>
      </c>
      <c r="H111" s="14" t="s">
        <v>1794</v>
      </c>
      <c r="I111" s="13" t="s">
        <v>1795</v>
      </c>
      <c r="J111" s="13" t="s">
        <v>1796</v>
      </c>
      <c r="K111" s="15" t="s">
        <v>1797</v>
      </c>
      <c r="L111" s="16"/>
    </row>
    <row r="112" ht="14.25" customHeight="1">
      <c r="A112" s="19" t="s">
        <v>60</v>
      </c>
      <c r="B112" s="44" t="s">
        <v>1798</v>
      </c>
      <c r="C112" s="25" t="s">
        <v>1799</v>
      </c>
      <c r="D112" s="25" t="s">
        <v>1800</v>
      </c>
      <c r="E112" s="25" t="s">
        <v>1801</v>
      </c>
      <c r="F112" s="25" t="s">
        <v>1802</v>
      </c>
      <c r="G112" s="45" t="s">
        <v>1803</v>
      </c>
      <c r="H112" s="45" t="s">
        <v>1803</v>
      </c>
      <c r="I112" s="21" t="s">
        <v>1804</v>
      </c>
      <c r="J112" s="21" t="s">
        <v>1805</v>
      </c>
      <c r="K112" s="22" t="s">
        <v>1806</v>
      </c>
      <c r="L112" s="18"/>
    </row>
    <row r="113" ht="14.25" customHeight="1">
      <c r="A113" s="27"/>
      <c r="B113" s="28">
        <v>373000.0</v>
      </c>
      <c r="C113" s="28">
        <v>368300.0</v>
      </c>
      <c r="D113" s="28">
        <v>369200.0</v>
      </c>
      <c r="E113" s="28">
        <v>369400.0</v>
      </c>
      <c r="F113" s="28">
        <v>369300.0</v>
      </c>
      <c r="G113" s="28">
        <v>369600.0</v>
      </c>
      <c r="H113" s="28">
        <v>369600.0</v>
      </c>
      <c r="I113" s="28">
        <v>370700.0</v>
      </c>
      <c r="J113" s="28">
        <v>371400.0</v>
      </c>
      <c r="K113" s="28">
        <v>372400.0</v>
      </c>
      <c r="L113" s="2">
        <f>AVERAGE(B113:K113)</f>
        <v>370290</v>
      </c>
      <c r="M113" s="2">
        <f>STDEV(B113:K113)/L113</f>
        <v>0.004131984875</v>
      </c>
    </row>
    <row r="114" ht="14.25" customHeight="1">
      <c r="A114" s="4" t="s">
        <v>749</v>
      </c>
      <c r="B114" s="5"/>
      <c r="C114" s="6"/>
      <c r="D114" s="6"/>
      <c r="E114" s="6"/>
      <c r="F114" s="6"/>
      <c r="G114" s="6"/>
      <c r="H114" s="6"/>
      <c r="I114" s="6"/>
      <c r="J114" s="6"/>
      <c r="K114" s="7"/>
    </row>
    <row r="115" ht="14.25" customHeight="1">
      <c r="A115" s="8" t="s">
        <v>16</v>
      </c>
      <c r="B115" s="41" t="s">
        <v>1807</v>
      </c>
      <c r="C115" s="28" t="s">
        <v>1808</v>
      </c>
      <c r="D115" s="28" t="s">
        <v>1809</v>
      </c>
      <c r="E115" s="28" t="s">
        <v>1810</v>
      </c>
      <c r="F115" s="28" t="s">
        <v>1811</v>
      </c>
      <c r="G115" s="10" t="s">
        <v>1812</v>
      </c>
      <c r="H115" s="10" t="s">
        <v>756</v>
      </c>
      <c r="I115" s="10" t="s">
        <v>1813</v>
      </c>
      <c r="J115" s="10" t="s">
        <v>1814</v>
      </c>
      <c r="K115" s="11" t="s">
        <v>1815</v>
      </c>
    </row>
    <row r="116" ht="14.25" customHeight="1">
      <c r="A116" s="8" t="s">
        <v>27</v>
      </c>
      <c r="B116" s="41" t="s">
        <v>1816</v>
      </c>
      <c r="C116" s="28" t="s">
        <v>1817</v>
      </c>
      <c r="D116" s="28" t="s">
        <v>1818</v>
      </c>
      <c r="E116" s="28" t="s">
        <v>1818</v>
      </c>
      <c r="F116" s="28" t="s">
        <v>763</v>
      </c>
      <c r="G116" s="14" t="s">
        <v>1819</v>
      </c>
      <c r="H116" s="14" t="s">
        <v>1820</v>
      </c>
      <c r="I116" s="13" t="s">
        <v>1821</v>
      </c>
      <c r="J116" s="13" t="s">
        <v>754</v>
      </c>
      <c r="K116" s="15" t="s">
        <v>1822</v>
      </c>
      <c r="L116" s="16"/>
    </row>
    <row r="117" ht="14.25" customHeight="1">
      <c r="A117" s="8" t="s">
        <v>38</v>
      </c>
      <c r="B117" s="41" t="s">
        <v>1823</v>
      </c>
      <c r="C117" s="28" t="s">
        <v>1824</v>
      </c>
      <c r="D117" s="28" t="s">
        <v>1825</v>
      </c>
      <c r="E117" s="28" t="s">
        <v>1826</v>
      </c>
      <c r="F117" s="28" t="s">
        <v>1827</v>
      </c>
      <c r="G117" s="17" t="s">
        <v>1828</v>
      </c>
      <c r="H117" s="17" t="s">
        <v>1829</v>
      </c>
      <c r="I117" s="10" t="s">
        <v>1830</v>
      </c>
      <c r="J117" s="10" t="s">
        <v>1831</v>
      </c>
      <c r="K117" s="11" t="s">
        <v>1832</v>
      </c>
      <c r="L117" s="18"/>
    </row>
    <row r="118" ht="14.25" customHeight="1">
      <c r="A118" s="8" t="s">
        <v>49</v>
      </c>
      <c r="B118" s="41" t="s">
        <v>1833</v>
      </c>
      <c r="C118" s="28" t="s">
        <v>1834</v>
      </c>
      <c r="D118" s="28" t="s">
        <v>1835</v>
      </c>
      <c r="E118" s="28" t="s">
        <v>1836</v>
      </c>
      <c r="F118" s="28" t="s">
        <v>1837</v>
      </c>
      <c r="G118" s="14" t="s">
        <v>1838</v>
      </c>
      <c r="H118" s="14" t="s">
        <v>1839</v>
      </c>
      <c r="I118" s="13" t="s">
        <v>1840</v>
      </c>
      <c r="J118" s="13" t="s">
        <v>1841</v>
      </c>
      <c r="K118" s="15" t="s">
        <v>1842</v>
      </c>
      <c r="L118" s="16"/>
    </row>
    <row r="119" ht="14.25" customHeight="1">
      <c r="A119" s="19" t="s">
        <v>60</v>
      </c>
      <c r="B119" s="44" t="s">
        <v>791</v>
      </c>
      <c r="C119" s="25" t="s">
        <v>791</v>
      </c>
      <c r="D119" s="25" t="s">
        <v>1843</v>
      </c>
      <c r="E119" s="25" t="s">
        <v>790</v>
      </c>
      <c r="F119" s="25" t="s">
        <v>1844</v>
      </c>
      <c r="G119" s="45" t="s">
        <v>790</v>
      </c>
      <c r="H119" s="45" t="s">
        <v>1844</v>
      </c>
      <c r="I119" s="21" t="s">
        <v>789</v>
      </c>
      <c r="J119" s="21" t="s">
        <v>793</v>
      </c>
      <c r="K119" s="22" t="s">
        <v>788</v>
      </c>
      <c r="L119" s="18"/>
    </row>
    <row r="120" ht="14.25" customHeight="1">
      <c r="A120" s="27"/>
      <c r="B120" s="28">
        <v>219800.0</v>
      </c>
      <c r="C120" s="28">
        <v>219600.0</v>
      </c>
      <c r="D120" s="28">
        <v>220800.0</v>
      </c>
      <c r="E120" s="28">
        <v>220400.0</v>
      </c>
      <c r="F120" s="28">
        <v>220200.0</v>
      </c>
      <c r="G120" s="28">
        <v>220400.0</v>
      </c>
      <c r="H120" s="28">
        <v>220200.0</v>
      </c>
      <c r="I120" s="28">
        <v>219600.0</v>
      </c>
      <c r="J120" s="28">
        <v>220600.0</v>
      </c>
      <c r="K120" s="28">
        <v>220500.0</v>
      </c>
      <c r="L120" s="2">
        <f>AVERAGE(B120:K120)</f>
        <v>220210</v>
      </c>
      <c r="M120" s="2">
        <f>STDEV(B120:K120)/L120</f>
        <v>0.001896064819</v>
      </c>
    </row>
    <row r="121" ht="14.25" customHeight="1">
      <c r="A121" s="4" t="s">
        <v>795</v>
      </c>
      <c r="B121" s="5"/>
      <c r="C121" s="6"/>
      <c r="D121" s="6"/>
      <c r="E121" s="6"/>
      <c r="F121" s="6"/>
      <c r="G121" s="6"/>
      <c r="H121" s="6"/>
      <c r="I121" s="6"/>
      <c r="J121" s="6"/>
      <c r="K121" s="7"/>
    </row>
    <row r="122" ht="14.25" customHeight="1">
      <c r="A122" s="8" t="s">
        <v>16</v>
      </c>
      <c r="B122" s="41" t="s">
        <v>1845</v>
      </c>
      <c r="C122" s="28" t="s">
        <v>1846</v>
      </c>
      <c r="D122" s="28" t="s">
        <v>1847</v>
      </c>
      <c r="E122" s="28" t="s">
        <v>803</v>
      </c>
      <c r="F122" s="28" t="s">
        <v>1848</v>
      </c>
      <c r="G122" s="10" t="s">
        <v>1849</v>
      </c>
      <c r="H122" s="10" t="s">
        <v>1849</v>
      </c>
      <c r="I122" s="10" t="s">
        <v>1850</v>
      </c>
      <c r="J122" s="10" t="s">
        <v>1845</v>
      </c>
      <c r="K122" s="11" t="s">
        <v>1851</v>
      </c>
    </row>
    <row r="123" ht="14.25" customHeight="1">
      <c r="A123" s="8" t="s">
        <v>27</v>
      </c>
      <c r="B123" s="41" t="s">
        <v>1852</v>
      </c>
      <c r="C123" s="28" t="s">
        <v>1853</v>
      </c>
      <c r="D123" s="28" t="s">
        <v>1853</v>
      </c>
      <c r="E123" s="28" t="s">
        <v>1854</v>
      </c>
      <c r="F123" s="28" t="s">
        <v>1855</v>
      </c>
      <c r="G123" s="14" t="s">
        <v>1856</v>
      </c>
      <c r="H123" s="14" t="s">
        <v>1857</v>
      </c>
      <c r="I123" s="13" t="s">
        <v>1858</v>
      </c>
      <c r="J123" s="13" t="s">
        <v>1859</v>
      </c>
      <c r="K123" s="15" t="s">
        <v>1854</v>
      </c>
      <c r="L123" s="16"/>
    </row>
    <row r="124" ht="14.25" customHeight="1">
      <c r="A124" s="8" t="s">
        <v>38</v>
      </c>
      <c r="B124" s="41" t="s">
        <v>1860</v>
      </c>
      <c r="C124" s="28" t="s">
        <v>1861</v>
      </c>
      <c r="D124" s="28" t="s">
        <v>1862</v>
      </c>
      <c r="E124" s="28" t="s">
        <v>1863</v>
      </c>
      <c r="F124" s="28" t="s">
        <v>1864</v>
      </c>
      <c r="G124" s="17" t="s">
        <v>1865</v>
      </c>
      <c r="H124" s="17" t="s">
        <v>1866</v>
      </c>
      <c r="I124" s="10" t="s">
        <v>1867</v>
      </c>
      <c r="J124" s="10" t="s">
        <v>1868</v>
      </c>
      <c r="K124" s="11" t="s">
        <v>1869</v>
      </c>
      <c r="L124" s="18"/>
    </row>
    <row r="125" ht="14.25" customHeight="1">
      <c r="A125" s="8" t="s">
        <v>49</v>
      </c>
      <c r="B125" s="41" t="s">
        <v>1870</v>
      </c>
      <c r="C125" s="28" t="s">
        <v>1871</v>
      </c>
      <c r="D125" s="28" t="s">
        <v>1872</v>
      </c>
      <c r="E125" s="28" t="s">
        <v>1873</v>
      </c>
      <c r="F125" s="28" t="s">
        <v>1874</v>
      </c>
      <c r="G125" s="14" t="s">
        <v>1875</v>
      </c>
      <c r="H125" s="14" t="s">
        <v>1853</v>
      </c>
      <c r="I125" s="13" t="s">
        <v>1876</v>
      </c>
      <c r="J125" s="13" t="s">
        <v>1877</v>
      </c>
      <c r="K125" s="15" t="s">
        <v>1878</v>
      </c>
      <c r="L125" s="16"/>
    </row>
    <row r="126" ht="14.25" customHeight="1">
      <c r="A126" s="19" t="s">
        <v>60</v>
      </c>
      <c r="B126" s="44" t="s">
        <v>1879</v>
      </c>
      <c r="C126" s="25" t="s">
        <v>1880</v>
      </c>
      <c r="D126" s="25" t="s">
        <v>1881</v>
      </c>
      <c r="E126" s="25" t="s">
        <v>1882</v>
      </c>
      <c r="F126" s="25" t="s">
        <v>1883</v>
      </c>
      <c r="G126" s="45" t="s">
        <v>1884</v>
      </c>
      <c r="H126" s="45" t="s">
        <v>1885</v>
      </c>
      <c r="I126" s="21" t="s">
        <v>1886</v>
      </c>
      <c r="J126" s="21" t="s">
        <v>1887</v>
      </c>
      <c r="K126" s="22" t="s">
        <v>1888</v>
      </c>
      <c r="L126" s="18"/>
    </row>
    <row r="127" ht="14.25" customHeight="1">
      <c r="A127" s="27"/>
      <c r="B127" s="28">
        <v>66720.0</v>
      </c>
      <c r="C127" s="28">
        <v>66495.0</v>
      </c>
      <c r="D127" s="28">
        <v>66539.0</v>
      </c>
      <c r="E127" s="28">
        <v>66795.0</v>
      </c>
      <c r="F127" s="28">
        <v>66761.0</v>
      </c>
      <c r="G127" s="28">
        <v>66550.0</v>
      </c>
      <c r="H127" s="28">
        <v>66583.0</v>
      </c>
      <c r="I127" s="28">
        <v>66458.0</v>
      </c>
      <c r="J127" s="28">
        <v>66752.0</v>
      </c>
      <c r="K127" s="28">
        <v>66602.0</v>
      </c>
      <c r="L127" s="2">
        <f>AVERAGE(B127:K127)</f>
        <v>66625.5</v>
      </c>
      <c r="M127" s="2">
        <f>STDEV(B127:K127)/L127</f>
        <v>0.001822186017</v>
      </c>
    </row>
    <row r="128" ht="14.25" customHeight="1">
      <c r="A128" s="4" t="s">
        <v>844</v>
      </c>
      <c r="B128" s="5"/>
      <c r="C128" s="6"/>
      <c r="D128" s="6"/>
      <c r="E128" s="6"/>
      <c r="F128" s="6"/>
      <c r="G128" s="6"/>
      <c r="H128" s="6"/>
      <c r="I128" s="6"/>
      <c r="J128" s="6"/>
      <c r="K128" s="7"/>
    </row>
    <row r="129" ht="14.25" customHeight="1">
      <c r="A129" s="8" t="s">
        <v>16</v>
      </c>
      <c r="B129" s="41" t="s">
        <v>1889</v>
      </c>
      <c r="C129" s="28" t="s">
        <v>1890</v>
      </c>
      <c r="D129" s="28" t="s">
        <v>1891</v>
      </c>
      <c r="E129" s="28" t="s">
        <v>1892</v>
      </c>
      <c r="F129" s="28" t="s">
        <v>1893</v>
      </c>
      <c r="G129" s="10" t="s">
        <v>1894</v>
      </c>
      <c r="H129" s="10" t="s">
        <v>1894</v>
      </c>
      <c r="I129" s="10" t="s">
        <v>1895</v>
      </c>
      <c r="J129" s="10" t="s">
        <v>1894</v>
      </c>
      <c r="K129" s="11" t="s">
        <v>1896</v>
      </c>
    </row>
    <row r="130" ht="14.25" customHeight="1">
      <c r="A130" s="8" t="s">
        <v>27</v>
      </c>
      <c r="B130" s="41" t="s">
        <v>1897</v>
      </c>
      <c r="C130" s="28" t="s">
        <v>1898</v>
      </c>
      <c r="D130" s="28" t="s">
        <v>1899</v>
      </c>
      <c r="E130" s="28" t="s">
        <v>1899</v>
      </c>
      <c r="F130" s="28" t="s">
        <v>1900</v>
      </c>
      <c r="G130" s="14" t="s">
        <v>1901</v>
      </c>
      <c r="H130" s="14" t="s">
        <v>1902</v>
      </c>
      <c r="I130" s="13" t="s">
        <v>1898</v>
      </c>
      <c r="J130" s="13" t="s">
        <v>1903</v>
      </c>
      <c r="K130" s="15" t="s">
        <v>1904</v>
      </c>
      <c r="L130" s="16"/>
    </row>
    <row r="131" ht="14.25" customHeight="1">
      <c r="A131" s="8" t="s">
        <v>38</v>
      </c>
      <c r="B131" s="41" t="s">
        <v>1905</v>
      </c>
      <c r="C131" s="28" t="s">
        <v>1906</v>
      </c>
      <c r="D131" s="28" t="s">
        <v>1907</v>
      </c>
      <c r="E131" s="28" t="s">
        <v>1908</v>
      </c>
      <c r="F131" s="28" t="s">
        <v>1909</v>
      </c>
      <c r="G131" s="17" t="s">
        <v>1910</v>
      </c>
      <c r="H131" s="17" t="s">
        <v>1911</v>
      </c>
      <c r="I131" s="10" t="s">
        <v>1912</v>
      </c>
      <c r="J131" s="10" t="s">
        <v>1913</v>
      </c>
      <c r="K131" s="11" t="s">
        <v>1914</v>
      </c>
      <c r="L131" s="18"/>
    </row>
    <row r="132" ht="14.25" customHeight="1">
      <c r="A132" s="8" t="s">
        <v>49</v>
      </c>
      <c r="B132" s="41" t="s">
        <v>1915</v>
      </c>
      <c r="C132" s="28" t="s">
        <v>1916</v>
      </c>
      <c r="D132" s="28" t="s">
        <v>1916</v>
      </c>
      <c r="E132" s="28" t="s">
        <v>1917</v>
      </c>
      <c r="F132" s="28" t="s">
        <v>1918</v>
      </c>
      <c r="G132" s="14" t="s">
        <v>1919</v>
      </c>
      <c r="H132" s="14" t="s">
        <v>1920</v>
      </c>
      <c r="I132" s="13" t="s">
        <v>1921</v>
      </c>
      <c r="J132" s="13" t="s">
        <v>1917</v>
      </c>
      <c r="K132" s="15" t="s">
        <v>1920</v>
      </c>
      <c r="L132" s="16"/>
    </row>
    <row r="133" ht="14.25" customHeight="1">
      <c r="A133" s="19" t="s">
        <v>60</v>
      </c>
      <c r="B133" s="44" t="s">
        <v>1922</v>
      </c>
      <c r="C133" s="25" t="s">
        <v>1923</v>
      </c>
      <c r="D133" s="25" t="s">
        <v>1924</v>
      </c>
      <c r="E133" s="25" t="s">
        <v>1925</v>
      </c>
      <c r="F133" s="25" t="s">
        <v>1926</v>
      </c>
      <c r="G133" s="45" t="s">
        <v>1927</v>
      </c>
      <c r="H133" s="45" t="s">
        <v>1928</v>
      </c>
      <c r="I133" s="21" t="s">
        <v>1929</v>
      </c>
      <c r="J133" s="21" t="s">
        <v>1930</v>
      </c>
      <c r="K133" s="22" t="s">
        <v>1929</v>
      </c>
      <c r="L133" s="18"/>
    </row>
    <row r="134" ht="14.25" customHeight="1">
      <c r="A134" s="27"/>
      <c r="B134" s="28">
        <v>44742.0</v>
      </c>
      <c r="C134" s="28">
        <v>44753.0</v>
      </c>
      <c r="D134" s="28">
        <v>44808.0</v>
      </c>
      <c r="E134" s="28">
        <v>44825.0</v>
      </c>
      <c r="F134" s="28">
        <v>41614.0</v>
      </c>
      <c r="G134" s="28">
        <v>44801.0</v>
      </c>
      <c r="H134" s="28">
        <v>44798.0</v>
      </c>
      <c r="I134" s="28">
        <v>44785.0</v>
      </c>
      <c r="J134" s="28">
        <v>44816.0</v>
      </c>
      <c r="K134" s="28">
        <v>44785.0</v>
      </c>
      <c r="L134" s="2">
        <f>AVERAGE(B134:K134)</f>
        <v>44472.7</v>
      </c>
      <c r="M134" s="2">
        <f>STDEV(B134:K134)/L134</f>
        <v>0.02259327399</v>
      </c>
    </row>
    <row r="135" ht="14.25" customHeight="1">
      <c r="A135" s="4" t="s">
        <v>890</v>
      </c>
      <c r="B135" s="5"/>
      <c r="C135" s="6"/>
      <c r="D135" s="6"/>
      <c r="E135" s="6"/>
      <c r="F135" s="6"/>
      <c r="G135" s="6"/>
      <c r="H135" s="6"/>
      <c r="I135" s="6"/>
      <c r="J135" s="6"/>
      <c r="K135" s="7"/>
    </row>
    <row r="136" ht="14.25" customHeight="1">
      <c r="A136" s="8" t="s">
        <v>16</v>
      </c>
      <c r="B136" s="41" t="s">
        <v>1931</v>
      </c>
      <c r="C136" s="28" t="s">
        <v>1932</v>
      </c>
      <c r="D136" s="28" t="s">
        <v>1933</v>
      </c>
      <c r="E136" s="28" t="s">
        <v>1934</v>
      </c>
      <c r="F136" s="28" t="s">
        <v>1935</v>
      </c>
      <c r="G136" s="10" t="s">
        <v>1936</v>
      </c>
      <c r="H136" s="10" t="s">
        <v>1937</v>
      </c>
      <c r="I136" s="10" t="s">
        <v>1938</v>
      </c>
      <c r="J136" s="10" t="s">
        <v>1939</v>
      </c>
      <c r="K136" s="11" t="s">
        <v>1940</v>
      </c>
    </row>
    <row r="137" ht="14.25" customHeight="1">
      <c r="A137" s="8" t="s">
        <v>27</v>
      </c>
      <c r="B137" s="41" t="s">
        <v>1941</v>
      </c>
      <c r="C137" s="28" t="s">
        <v>1942</v>
      </c>
      <c r="D137" s="28" t="s">
        <v>1943</v>
      </c>
      <c r="E137" s="28" t="s">
        <v>1944</v>
      </c>
      <c r="F137" s="28" t="s">
        <v>1945</v>
      </c>
      <c r="G137" s="14" t="s">
        <v>1946</v>
      </c>
      <c r="H137" s="14" t="s">
        <v>1947</v>
      </c>
      <c r="I137" s="13" t="s">
        <v>1948</v>
      </c>
      <c r="J137" s="13" t="s">
        <v>1949</v>
      </c>
      <c r="K137" s="15" t="s">
        <v>1950</v>
      </c>
      <c r="L137" s="16"/>
    </row>
    <row r="138" ht="14.25" customHeight="1">
      <c r="A138" s="8" t="s">
        <v>38</v>
      </c>
      <c r="B138" s="41" t="s">
        <v>1951</v>
      </c>
      <c r="C138" s="28" t="s">
        <v>1952</v>
      </c>
      <c r="D138" s="28" t="s">
        <v>1953</v>
      </c>
      <c r="E138" s="28" t="s">
        <v>1954</v>
      </c>
      <c r="F138" s="28" t="s">
        <v>1955</v>
      </c>
      <c r="G138" s="17" t="s">
        <v>1952</v>
      </c>
      <c r="H138" s="17" t="s">
        <v>1956</v>
      </c>
      <c r="I138" s="10" t="s">
        <v>1957</v>
      </c>
      <c r="J138" s="10" t="s">
        <v>1956</v>
      </c>
      <c r="K138" s="11" t="s">
        <v>1958</v>
      </c>
      <c r="L138" s="18"/>
    </row>
    <row r="139" ht="14.25" customHeight="1">
      <c r="A139" s="8" t="s">
        <v>49</v>
      </c>
      <c r="B139" s="41" t="s">
        <v>1959</v>
      </c>
      <c r="C139" s="28" t="s">
        <v>1960</v>
      </c>
      <c r="D139" s="28" t="s">
        <v>1961</v>
      </c>
      <c r="E139" s="28" t="s">
        <v>1962</v>
      </c>
      <c r="F139" s="28" t="s">
        <v>1963</v>
      </c>
      <c r="G139" s="14" t="s">
        <v>1964</v>
      </c>
      <c r="H139" s="14" t="s">
        <v>1965</v>
      </c>
      <c r="I139" s="13" t="s">
        <v>1966</v>
      </c>
      <c r="J139" s="13" t="s">
        <v>1967</v>
      </c>
      <c r="K139" s="15" t="s">
        <v>1968</v>
      </c>
      <c r="L139" s="16"/>
    </row>
    <row r="140" ht="14.25" customHeight="1">
      <c r="A140" s="19" t="s">
        <v>60</v>
      </c>
      <c r="B140" s="44" t="s">
        <v>1969</v>
      </c>
      <c r="C140" s="25" t="s">
        <v>1969</v>
      </c>
      <c r="D140" s="25" t="s">
        <v>1970</v>
      </c>
      <c r="E140" s="25" t="s">
        <v>1971</v>
      </c>
      <c r="F140" s="25" t="s">
        <v>605</v>
      </c>
      <c r="G140" s="45" t="s">
        <v>1972</v>
      </c>
      <c r="H140" s="45" t="s">
        <v>1972</v>
      </c>
      <c r="I140" s="21" t="s">
        <v>1973</v>
      </c>
      <c r="J140" s="21" t="s">
        <v>1972</v>
      </c>
      <c r="K140" s="22" t="s">
        <v>1973</v>
      </c>
      <c r="L140" s="18"/>
    </row>
    <row r="141" ht="14.25" customHeight="1">
      <c r="A141" s="27"/>
      <c r="B141" s="28">
        <v>194400.0</v>
      </c>
      <c r="C141" s="28">
        <v>194400.0</v>
      </c>
      <c r="D141" s="28">
        <v>194900.0</v>
      </c>
      <c r="E141" s="28">
        <v>194800.0</v>
      </c>
      <c r="F141" s="28">
        <v>191000.0</v>
      </c>
      <c r="G141" s="28">
        <v>191400.0</v>
      </c>
      <c r="H141" s="28">
        <v>191400.0</v>
      </c>
      <c r="I141" s="28">
        <v>191200.0</v>
      </c>
      <c r="J141" s="28">
        <v>191400.0</v>
      </c>
      <c r="K141" s="28">
        <v>191200.0</v>
      </c>
      <c r="L141" s="2">
        <f>AVERAGE(B141:K141)</f>
        <v>192610</v>
      </c>
      <c r="M141" s="2">
        <f>STDEV(B141:K141)/L141</f>
        <v>0.009060382018</v>
      </c>
    </row>
    <row r="142" ht="14.25" customHeight="1">
      <c r="A142" s="4" t="s">
        <v>928</v>
      </c>
      <c r="B142" s="5"/>
      <c r="C142" s="6"/>
      <c r="D142" s="6"/>
      <c r="E142" s="6"/>
      <c r="F142" s="6"/>
      <c r="G142" s="6"/>
      <c r="H142" s="6"/>
      <c r="I142" s="6"/>
      <c r="J142" s="6"/>
      <c r="K142" s="7"/>
    </row>
    <row r="143" ht="14.25" customHeight="1">
      <c r="A143" s="8" t="s">
        <v>16</v>
      </c>
      <c r="B143" s="41" t="s">
        <v>1974</v>
      </c>
      <c r="C143" s="28" t="s">
        <v>1959</v>
      </c>
      <c r="D143" s="28" t="s">
        <v>1975</v>
      </c>
      <c r="E143" s="28" t="s">
        <v>1976</v>
      </c>
      <c r="F143" s="28" t="s">
        <v>912</v>
      </c>
      <c r="G143" s="10" t="s">
        <v>1977</v>
      </c>
      <c r="H143" s="10" t="s">
        <v>1978</v>
      </c>
      <c r="I143" s="10" t="s">
        <v>1979</v>
      </c>
      <c r="J143" s="10" t="s">
        <v>1980</v>
      </c>
      <c r="K143" s="11" t="s">
        <v>1981</v>
      </c>
    </row>
    <row r="144" ht="14.25" customHeight="1">
      <c r="A144" s="8" t="s">
        <v>27</v>
      </c>
      <c r="B144" s="41" t="s">
        <v>1982</v>
      </c>
      <c r="C144" s="28" t="s">
        <v>1983</v>
      </c>
      <c r="D144" s="28" t="s">
        <v>1984</v>
      </c>
      <c r="E144" s="28" t="s">
        <v>1985</v>
      </c>
      <c r="F144" s="28" t="s">
        <v>1986</v>
      </c>
      <c r="G144" s="14" t="s">
        <v>1987</v>
      </c>
      <c r="H144" s="14" t="s">
        <v>1988</v>
      </c>
      <c r="I144" s="13" t="s">
        <v>1949</v>
      </c>
      <c r="J144" s="13" t="s">
        <v>1989</v>
      </c>
      <c r="K144" s="15" t="s">
        <v>1990</v>
      </c>
      <c r="L144" s="16"/>
    </row>
    <row r="145" ht="14.25" customHeight="1">
      <c r="A145" s="8" t="s">
        <v>38</v>
      </c>
      <c r="B145" s="41" t="s">
        <v>1991</v>
      </c>
      <c r="C145" s="28" t="s">
        <v>1992</v>
      </c>
      <c r="D145" s="28" t="s">
        <v>1993</v>
      </c>
      <c r="E145" s="28" t="s">
        <v>1963</v>
      </c>
      <c r="F145" s="28" t="s">
        <v>1994</v>
      </c>
      <c r="G145" s="17" t="s">
        <v>1995</v>
      </c>
      <c r="H145" s="17" t="s">
        <v>1996</v>
      </c>
      <c r="I145" s="10" t="s">
        <v>1992</v>
      </c>
      <c r="J145" s="10" t="s">
        <v>1997</v>
      </c>
      <c r="K145" s="11" t="s">
        <v>1998</v>
      </c>
      <c r="L145" s="18"/>
    </row>
    <row r="146" ht="14.25" customHeight="1">
      <c r="A146" s="8" t="s">
        <v>49</v>
      </c>
      <c r="B146" s="41" t="s">
        <v>1999</v>
      </c>
      <c r="C146" s="28" t="s">
        <v>2000</v>
      </c>
      <c r="D146" s="28" t="s">
        <v>2001</v>
      </c>
      <c r="E146" s="28" t="s">
        <v>2002</v>
      </c>
      <c r="F146" s="28" t="s">
        <v>2003</v>
      </c>
      <c r="G146" s="14" t="s">
        <v>2004</v>
      </c>
      <c r="H146" s="14" t="s">
        <v>2005</v>
      </c>
      <c r="I146" s="13" t="s">
        <v>2006</v>
      </c>
      <c r="J146" s="13" t="s">
        <v>2000</v>
      </c>
      <c r="K146" s="15" t="s">
        <v>2007</v>
      </c>
      <c r="L146" s="16"/>
    </row>
    <row r="147" ht="14.25" customHeight="1">
      <c r="A147" s="19" t="s">
        <v>60</v>
      </c>
      <c r="B147" s="44" t="s">
        <v>602</v>
      </c>
      <c r="C147" s="25" t="s">
        <v>2008</v>
      </c>
      <c r="D147" s="25" t="s">
        <v>1682</v>
      </c>
      <c r="E147" s="25" t="s">
        <v>606</v>
      </c>
      <c r="F147" s="25" t="s">
        <v>609</v>
      </c>
      <c r="G147" s="45" t="s">
        <v>1682</v>
      </c>
      <c r="H147" s="45" t="s">
        <v>609</v>
      </c>
      <c r="I147" s="21" t="s">
        <v>2009</v>
      </c>
      <c r="J147" s="21" t="s">
        <v>2010</v>
      </c>
      <c r="K147" s="22" t="s">
        <v>597</v>
      </c>
      <c r="L147" s="18"/>
    </row>
    <row r="148" ht="14.25" customHeight="1">
      <c r="A148" s="27"/>
      <c r="B148" s="28">
        <v>190000.0</v>
      </c>
      <c r="C148" s="28">
        <v>189800.0</v>
      </c>
      <c r="D148" s="28">
        <v>189900.0</v>
      </c>
      <c r="E148" s="28">
        <v>189600.0</v>
      </c>
      <c r="F148" s="28">
        <v>189700.0</v>
      </c>
      <c r="G148" s="28">
        <v>189900.0</v>
      </c>
      <c r="H148" s="28">
        <v>189700.0</v>
      </c>
      <c r="I148" s="28">
        <v>189200.0</v>
      </c>
      <c r="J148" s="28">
        <v>190200.0</v>
      </c>
      <c r="K148" s="28">
        <v>190100.0</v>
      </c>
      <c r="L148" s="2">
        <f>AVERAGE(B148:K148)</f>
        <v>189810</v>
      </c>
      <c r="M148" s="2">
        <f>STDEV(B148:K148)/L148</f>
        <v>0.001499420417</v>
      </c>
    </row>
    <row r="149" ht="14.25" customHeight="1">
      <c r="A149" s="4" t="s">
        <v>971</v>
      </c>
      <c r="B149" s="5"/>
      <c r="C149" s="6"/>
      <c r="D149" s="6"/>
      <c r="E149" s="6"/>
      <c r="F149" s="6"/>
      <c r="G149" s="6"/>
      <c r="H149" s="6"/>
      <c r="I149" s="6"/>
      <c r="J149" s="6"/>
      <c r="K149" s="7"/>
    </row>
    <row r="150" ht="14.25" customHeight="1">
      <c r="A150" s="8" t="s">
        <v>16</v>
      </c>
      <c r="B150" s="41" t="s">
        <v>973</v>
      </c>
      <c r="C150" s="28" t="s">
        <v>2011</v>
      </c>
      <c r="D150" s="28" t="s">
        <v>2012</v>
      </c>
      <c r="E150" s="28" t="s">
        <v>2013</v>
      </c>
      <c r="F150" s="28" t="s">
        <v>977</v>
      </c>
      <c r="G150" s="10" t="s">
        <v>2014</v>
      </c>
      <c r="H150" s="10" t="s">
        <v>2015</v>
      </c>
      <c r="I150" s="10" t="s">
        <v>2016</v>
      </c>
      <c r="J150" s="10" t="s">
        <v>2017</v>
      </c>
      <c r="K150" s="11" t="s">
        <v>2011</v>
      </c>
    </row>
    <row r="151" ht="14.25" customHeight="1">
      <c r="A151" s="8" t="s">
        <v>27</v>
      </c>
      <c r="B151" s="41" t="s">
        <v>2018</v>
      </c>
      <c r="C151" s="28" t="s">
        <v>2019</v>
      </c>
      <c r="D151" s="28" t="s">
        <v>2020</v>
      </c>
      <c r="E151" s="28" t="s">
        <v>2021</v>
      </c>
      <c r="F151" s="28" t="s">
        <v>2022</v>
      </c>
      <c r="G151" s="14" t="s">
        <v>2023</v>
      </c>
      <c r="H151" s="14" t="s">
        <v>2022</v>
      </c>
      <c r="I151" s="13" t="s">
        <v>2022</v>
      </c>
      <c r="J151" s="13" t="s">
        <v>2024</v>
      </c>
      <c r="K151" s="15" t="s">
        <v>2025</v>
      </c>
      <c r="L151" s="16"/>
    </row>
    <row r="152" ht="14.25" customHeight="1">
      <c r="A152" s="8" t="s">
        <v>38</v>
      </c>
      <c r="B152" s="41" t="s">
        <v>988</v>
      </c>
      <c r="C152" s="28" t="s">
        <v>2026</v>
      </c>
      <c r="D152" s="28" t="s">
        <v>2027</v>
      </c>
      <c r="E152" s="28" t="s">
        <v>2028</v>
      </c>
      <c r="F152" s="28" t="s">
        <v>2028</v>
      </c>
      <c r="G152" s="17" t="s">
        <v>2029</v>
      </c>
      <c r="H152" s="17" t="s">
        <v>2030</v>
      </c>
      <c r="I152" s="10" t="s">
        <v>2028</v>
      </c>
      <c r="J152" s="10" t="s">
        <v>2031</v>
      </c>
      <c r="K152" s="11" t="s">
        <v>2032</v>
      </c>
      <c r="L152" s="18"/>
    </row>
    <row r="153" ht="14.25" customHeight="1">
      <c r="A153" s="8" t="s">
        <v>49</v>
      </c>
      <c r="B153" s="41" t="s">
        <v>999</v>
      </c>
      <c r="C153" s="28" t="s">
        <v>2033</v>
      </c>
      <c r="D153" s="28" t="s">
        <v>999</v>
      </c>
      <c r="E153" s="28" t="s">
        <v>2033</v>
      </c>
      <c r="F153" s="28" t="s">
        <v>994</v>
      </c>
      <c r="G153" s="14" t="s">
        <v>999</v>
      </c>
      <c r="H153" s="14" t="s">
        <v>999</v>
      </c>
      <c r="I153" s="13" t="s">
        <v>997</v>
      </c>
      <c r="J153" s="13" t="s">
        <v>997</v>
      </c>
      <c r="K153" s="15" t="s">
        <v>998</v>
      </c>
      <c r="L153" s="16"/>
    </row>
    <row r="154" ht="14.25" customHeight="1">
      <c r="A154" s="19" t="s">
        <v>60</v>
      </c>
      <c r="B154" s="44" t="s">
        <v>2034</v>
      </c>
      <c r="C154" s="25" t="s">
        <v>2035</v>
      </c>
      <c r="D154" s="25" t="s">
        <v>2036</v>
      </c>
      <c r="E154" s="25" t="s">
        <v>2037</v>
      </c>
      <c r="F154" s="25" t="s">
        <v>2038</v>
      </c>
      <c r="G154" s="45" t="s">
        <v>2039</v>
      </c>
      <c r="H154" s="45" t="s">
        <v>2040</v>
      </c>
      <c r="I154" s="21" t="s">
        <v>2041</v>
      </c>
      <c r="J154" s="21" t="s">
        <v>2042</v>
      </c>
      <c r="K154" s="22" t="s">
        <v>2043</v>
      </c>
      <c r="L154" s="18"/>
    </row>
    <row r="155" ht="14.25" customHeight="1">
      <c r="A155" s="27"/>
      <c r="B155" s="28">
        <v>1308300.0</v>
      </c>
      <c r="C155" s="28">
        <v>1304800.0</v>
      </c>
      <c r="D155" s="28">
        <v>1309300.0</v>
      </c>
      <c r="E155" s="28">
        <v>1309800.0</v>
      </c>
      <c r="F155" s="28">
        <v>1308200.0</v>
      </c>
      <c r="G155" s="28">
        <v>1307300.0</v>
      </c>
      <c r="H155" s="28">
        <v>1306800.0</v>
      </c>
      <c r="I155" s="28">
        <v>1307900.0</v>
      </c>
      <c r="J155" s="28">
        <v>1309900.0</v>
      </c>
      <c r="K155" s="28">
        <v>1307800.0</v>
      </c>
      <c r="L155" s="2">
        <f>AVERAGE(B155:K155)</f>
        <v>1308010</v>
      </c>
      <c r="M155" s="2">
        <f>STDEV(B155:K155)/L155</f>
        <v>0.001164733337</v>
      </c>
    </row>
    <row r="156" ht="14.25" customHeight="1">
      <c r="A156" s="4" t="s">
        <v>1008</v>
      </c>
      <c r="B156" s="5"/>
      <c r="C156" s="6"/>
      <c r="D156" s="6"/>
      <c r="E156" s="6"/>
      <c r="F156" s="6"/>
      <c r="G156" s="6"/>
      <c r="H156" s="6"/>
      <c r="I156" s="6"/>
      <c r="J156" s="6"/>
      <c r="K156" s="7"/>
    </row>
    <row r="157" ht="14.25" customHeight="1">
      <c r="A157" s="8" t="s">
        <v>16</v>
      </c>
      <c r="B157" s="41" t="s">
        <v>2044</v>
      </c>
      <c r="C157" s="28" t="s">
        <v>2045</v>
      </c>
      <c r="D157" s="28" t="s">
        <v>2046</v>
      </c>
      <c r="E157" s="28" t="s">
        <v>2047</v>
      </c>
      <c r="F157" s="28" t="s">
        <v>2048</v>
      </c>
      <c r="G157" s="10" t="s">
        <v>2045</v>
      </c>
      <c r="H157" s="10" t="s">
        <v>2049</v>
      </c>
      <c r="I157" s="10" t="s">
        <v>2044</v>
      </c>
      <c r="J157" s="10" t="s">
        <v>2050</v>
      </c>
      <c r="K157" s="11" t="s">
        <v>2051</v>
      </c>
    </row>
    <row r="158" ht="14.25" customHeight="1">
      <c r="A158" s="8" t="s">
        <v>27</v>
      </c>
      <c r="B158" s="41" t="s">
        <v>2052</v>
      </c>
      <c r="C158" s="28" t="s">
        <v>2053</v>
      </c>
      <c r="D158" s="28" t="s">
        <v>2054</v>
      </c>
      <c r="E158" s="28" t="s">
        <v>2055</v>
      </c>
      <c r="F158" s="28" t="s">
        <v>2056</v>
      </c>
      <c r="G158" s="14" t="s">
        <v>2057</v>
      </c>
      <c r="H158" s="14" t="s">
        <v>2058</v>
      </c>
      <c r="I158" s="13" t="s">
        <v>2058</v>
      </c>
      <c r="J158" s="13" t="s">
        <v>2059</v>
      </c>
      <c r="K158" s="15" t="s">
        <v>2060</v>
      </c>
      <c r="L158" s="16"/>
    </row>
    <row r="159" ht="14.25" customHeight="1">
      <c r="A159" s="8" t="s">
        <v>38</v>
      </c>
      <c r="B159" s="41" t="s">
        <v>2061</v>
      </c>
      <c r="C159" s="28" t="s">
        <v>2061</v>
      </c>
      <c r="D159" s="28" t="s">
        <v>2051</v>
      </c>
      <c r="E159" s="28" t="s">
        <v>2051</v>
      </c>
      <c r="F159" s="28" t="s">
        <v>2061</v>
      </c>
      <c r="G159" s="17" t="s">
        <v>2061</v>
      </c>
      <c r="H159" s="17" t="s">
        <v>2061</v>
      </c>
      <c r="I159" s="10" t="s">
        <v>2051</v>
      </c>
      <c r="J159" s="10" t="s">
        <v>2061</v>
      </c>
      <c r="K159" s="11" t="s">
        <v>2062</v>
      </c>
      <c r="L159" s="18"/>
    </row>
    <row r="160" ht="14.25" customHeight="1">
      <c r="A160" s="8" t="s">
        <v>49</v>
      </c>
      <c r="B160" s="41" t="s">
        <v>2063</v>
      </c>
      <c r="C160" s="28" t="s">
        <v>2064</v>
      </c>
      <c r="D160" s="28" t="s">
        <v>2065</v>
      </c>
      <c r="E160" s="28" t="s">
        <v>2065</v>
      </c>
      <c r="F160" s="28" t="s">
        <v>2063</v>
      </c>
      <c r="G160" s="14" t="s">
        <v>2064</v>
      </c>
      <c r="H160" s="14" t="s">
        <v>2066</v>
      </c>
      <c r="I160" s="13" t="s">
        <v>2067</v>
      </c>
      <c r="J160" s="13" t="s">
        <v>2063</v>
      </c>
      <c r="K160" s="15" t="s">
        <v>2066</v>
      </c>
      <c r="L160" s="16"/>
    </row>
    <row r="161" ht="14.25" customHeight="1">
      <c r="A161" s="8" t="s">
        <v>60</v>
      </c>
      <c r="B161" s="44" t="s">
        <v>2068</v>
      </c>
      <c r="C161" s="25" t="s">
        <v>2069</v>
      </c>
      <c r="D161" s="25" t="s">
        <v>2070</v>
      </c>
      <c r="E161" s="25" t="s">
        <v>2071</v>
      </c>
      <c r="F161" s="25" t="s">
        <v>2072</v>
      </c>
      <c r="G161" s="45" t="s">
        <v>2073</v>
      </c>
      <c r="H161" s="45" t="s">
        <v>2074</v>
      </c>
      <c r="I161" s="21" t="s">
        <v>2075</v>
      </c>
      <c r="J161" s="21" t="s">
        <v>2073</v>
      </c>
      <c r="K161" s="22" t="s">
        <v>2074</v>
      </c>
      <c r="L161" s="18"/>
    </row>
    <row r="162" ht="14.25" customHeight="1">
      <c r="A162" s="49"/>
      <c r="B162" s="28">
        <v>734800.0</v>
      </c>
      <c r="C162" s="28">
        <v>733400.0</v>
      </c>
      <c r="D162" s="28">
        <v>736300.0</v>
      </c>
      <c r="E162" s="28">
        <v>736500.0</v>
      </c>
      <c r="F162" s="28">
        <v>735900.0</v>
      </c>
      <c r="G162" s="28">
        <v>736100.0</v>
      </c>
      <c r="H162" s="28">
        <v>736000.0</v>
      </c>
      <c r="I162" s="28">
        <v>735300.0</v>
      </c>
      <c r="J162" s="28">
        <v>736100.0</v>
      </c>
      <c r="K162" s="28">
        <v>736000.0</v>
      </c>
      <c r="L162" s="2">
        <f>AVERAGE(B162:K162)</f>
        <v>735640</v>
      </c>
      <c r="M162" s="2">
        <f>STDEV(B162:K162)/L162</f>
        <v>0.001262572056</v>
      </c>
    </row>
    <row r="163" ht="14.25" customHeight="1">
      <c r="A163" s="50" t="s">
        <v>1039</v>
      </c>
      <c r="B163" s="6"/>
      <c r="C163" s="6"/>
      <c r="D163" s="6"/>
      <c r="E163" s="6"/>
      <c r="F163" s="6"/>
      <c r="G163" s="6"/>
      <c r="H163" s="6"/>
      <c r="I163" s="6"/>
      <c r="J163" s="6"/>
      <c r="K163" s="7"/>
    </row>
    <row r="164" ht="14.25" customHeight="1">
      <c r="A164" s="51" t="s">
        <v>16</v>
      </c>
      <c r="B164" s="52" t="s">
        <v>2076</v>
      </c>
      <c r="C164" s="28" t="s">
        <v>2077</v>
      </c>
      <c r="D164" s="28" t="s">
        <v>2078</v>
      </c>
      <c r="E164" s="28" t="s">
        <v>2079</v>
      </c>
      <c r="F164" s="28" t="s">
        <v>2080</v>
      </c>
      <c r="G164" s="10" t="s">
        <v>2081</v>
      </c>
      <c r="H164" s="10" t="s">
        <v>2082</v>
      </c>
      <c r="I164" s="10" t="s">
        <v>2083</v>
      </c>
      <c r="J164" s="10" t="s">
        <v>2084</v>
      </c>
      <c r="K164" s="11" t="s">
        <v>2085</v>
      </c>
    </row>
    <row r="165" ht="14.25" customHeight="1">
      <c r="A165" s="51" t="s">
        <v>27</v>
      </c>
      <c r="B165" s="52" t="s">
        <v>2086</v>
      </c>
      <c r="C165" s="28" t="s">
        <v>2087</v>
      </c>
      <c r="D165" s="28" t="s">
        <v>2088</v>
      </c>
      <c r="E165" s="28" t="s">
        <v>2089</v>
      </c>
      <c r="F165" s="28" t="s">
        <v>2090</v>
      </c>
      <c r="G165" s="14" t="s">
        <v>2091</v>
      </c>
      <c r="H165" s="14" t="s">
        <v>2092</v>
      </c>
      <c r="I165" s="13" t="s">
        <v>2093</v>
      </c>
      <c r="J165" s="13" t="s">
        <v>2094</v>
      </c>
      <c r="K165" s="15" t="s">
        <v>2095</v>
      </c>
      <c r="L165" s="16"/>
    </row>
    <row r="166" ht="14.25" customHeight="1">
      <c r="A166" s="51" t="s">
        <v>38</v>
      </c>
      <c r="B166" s="52" t="s">
        <v>2096</v>
      </c>
      <c r="C166" s="28" t="s">
        <v>2097</v>
      </c>
      <c r="D166" s="28" t="s">
        <v>2098</v>
      </c>
      <c r="E166" s="28" t="s">
        <v>2099</v>
      </c>
      <c r="F166" s="28" t="s">
        <v>2100</v>
      </c>
      <c r="G166" s="17" t="s">
        <v>2101</v>
      </c>
      <c r="H166" s="17" t="s">
        <v>2102</v>
      </c>
      <c r="I166" s="10" t="s">
        <v>2103</v>
      </c>
      <c r="J166" s="10" t="s">
        <v>2104</v>
      </c>
      <c r="K166" s="11" t="s">
        <v>2105</v>
      </c>
      <c r="L166" s="18"/>
    </row>
    <row r="167" ht="14.25" customHeight="1">
      <c r="A167" s="51" t="s">
        <v>49</v>
      </c>
      <c r="B167" s="52" t="s">
        <v>2093</v>
      </c>
      <c r="C167" s="28" t="s">
        <v>2106</v>
      </c>
      <c r="D167" s="28" t="s">
        <v>2107</v>
      </c>
      <c r="E167" s="28" t="s">
        <v>2108</v>
      </c>
      <c r="F167" s="28" t="s">
        <v>2109</v>
      </c>
      <c r="G167" s="14" t="s">
        <v>2110</v>
      </c>
      <c r="H167" s="14" t="s">
        <v>2111</v>
      </c>
      <c r="I167" s="13" t="s">
        <v>2112</v>
      </c>
      <c r="J167" s="13" t="s">
        <v>2113</v>
      </c>
      <c r="K167" s="15" t="s">
        <v>2114</v>
      </c>
      <c r="L167" s="16"/>
    </row>
    <row r="168" ht="14.25" customHeight="1">
      <c r="A168" s="53" t="s">
        <v>60</v>
      </c>
      <c r="B168" s="54" t="s">
        <v>2115</v>
      </c>
      <c r="C168" s="25" t="s">
        <v>2116</v>
      </c>
      <c r="D168" s="25" t="s">
        <v>2117</v>
      </c>
      <c r="E168" s="25" t="s">
        <v>2118</v>
      </c>
      <c r="F168" s="25" t="s">
        <v>2119</v>
      </c>
      <c r="G168" s="45" t="s">
        <v>2120</v>
      </c>
      <c r="H168" s="45" t="s">
        <v>2121</v>
      </c>
      <c r="I168" s="21" t="s">
        <v>2122</v>
      </c>
      <c r="J168" s="21" t="s">
        <v>2123</v>
      </c>
      <c r="K168" s="46" t="s">
        <v>2124</v>
      </c>
      <c r="L168" s="18"/>
    </row>
    <row r="169" ht="14.25" customHeight="1">
      <c r="A169" s="55"/>
      <c r="B169" s="28">
        <v>1.15952E7</v>
      </c>
      <c r="C169" s="28">
        <v>1.1584E7</v>
      </c>
      <c r="D169" s="28">
        <v>1.16624E7</v>
      </c>
      <c r="E169" s="28">
        <v>1.16575E7</v>
      </c>
      <c r="F169" s="28">
        <v>1.16416E7</v>
      </c>
      <c r="G169" s="28">
        <v>1.16088E7</v>
      </c>
      <c r="H169" s="28">
        <v>1.16385E7</v>
      </c>
      <c r="I169" s="28">
        <v>1.1578E7</v>
      </c>
      <c r="J169" s="28">
        <v>1.16516E7</v>
      </c>
      <c r="K169" s="56">
        <v>1.16454E7</v>
      </c>
      <c r="L169" s="2">
        <f>AVERAGE(B169:K169)</f>
        <v>11626300</v>
      </c>
      <c r="M169" s="2">
        <f>STDEV(B169:K169)/L169</f>
        <v>0.002729004144</v>
      </c>
    </row>
    <row r="170" ht="14.25" customHeight="1">
      <c r="A170" s="57" t="s">
        <v>1088</v>
      </c>
      <c r="B170" s="6"/>
      <c r="C170" s="6"/>
      <c r="D170" s="6"/>
      <c r="E170" s="6"/>
      <c r="F170" s="6"/>
      <c r="G170" s="6"/>
      <c r="H170" s="6"/>
      <c r="I170" s="6"/>
      <c r="J170" s="6"/>
      <c r="K170" s="7"/>
    </row>
    <row r="171" ht="14.25" customHeight="1">
      <c r="A171" s="41" t="s">
        <v>16</v>
      </c>
      <c r="B171" s="52" t="s">
        <v>2125</v>
      </c>
      <c r="C171" s="28" t="s">
        <v>1104</v>
      </c>
      <c r="D171" s="28" t="s">
        <v>2126</v>
      </c>
      <c r="E171" s="28" t="s">
        <v>2127</v>
      </c>
      <c r="F171" s="28" t="s">
        <v>2128</v>
      </c>
      <c r="G171" s="10" t="s">
        <v>2129</v>
      </c>
      <c r="H171" s="10" t="s">
        <v>2130</v>
      </c>
      <c r="I171" s="10" t="s">
        <v>2131</v>
      </c>
      <c r="J171" s="10" t="s">
        <v>2130</v>
      </c>
      <c r="K171" s="11" t="s">
        <v>2132</v>
      </c>
    </row>
    <row r="172" ht="14.25" customHeight="1">
      <c r="A172" s="41" t="s">
        <v>27</v>
      </c>
      <c r="B172" s="52" t="s">
        <v>2133</v>
      </c>
      <c r="C172" s="28" t="s">
        <v>2134</v>
      </c>
      <c r="D172" s="28" t="s">
        <v>2135</v>
      </c>
      <c r="E172" s="28" t="s">
        <v>2136</v>
      </c>
      <c r="F172" s="28" t="s">
        <v>2137</v>
      </c>
      <c r="G172" s="58" t="s">
        <v>2135</v>
      </c>
      <c r="H172" s="58" t="s">
        <v>2138</v>
      </c>
      <c r="I172" s="13" t="s">
        <v>2139</v>
      </c>
      <c r="J172" s="13" t="s">
        <v>2135</v>
      </c>
      <c r="K172" s="15" t="s">
        <v>2139</v>
      </c>
      <c r="L172" s="16"/>
    </row>
    <row r="173" ht="14.25" customHeight="1">
      <c r="A173" s="41" t="s">
        <v>38</v>
      </c>
      <c r="B173" s="52" t="s">
        <v>2140</v>
      </c>
      <c r="C173" s="28" t="s">
        <v>2141</v>
      </c>
      <c r="D173" s="28" t="s">
        <v>2140</v>
      </c>
      <c r="E173" s="28" t="s">
        <v>2141</v>
      </c>
      <c r="F173" s="28" t="s">
        <v>2142</v>
      </c>
      <c r="G173" s="59" t="s">
        <v>2143</v>
      </c>
      <c r="H173" s="59" t="s">
        <v>2144</v>
      </c>
      <c r="I173" s="10" t="s">
        <v>2141</v>
      </c>
      <c r="J173" s="10" t="s">
        <v>2141</v>
      </c>
      <c r="K173" s="11" t="s">
        <v>2143</v>
      </c>
      <c r="L173" s="18"/>
    </row>
    <row r="174" ht="14.25" customHeight="1">
      <c r="A174" s="41" t="s">
        <v>49</v>
      </c>
      <c r="B174" s="52" t="s">
        <v>2145</v>
      </c>
      <c r="C174" s="28" t="s">
        <v>2146</v>
      </c>
      <c r="D174" s="28" t="s">
        <v>2146</v>
      </c>
      <c r="E174" s="28" t="s">
        <v>2145</v>
      </c>
      <c r="F174" s="28" t="s">
        <v>2147</v>
      </c>
      <c r="G174" s="58" t="s">
        <v>2146</v>
      </c>
      <c r="H174" s="58" t="s">
        <v>2145</v>
      </c>
      <c r="I174" s="13" t="s">
        <v>2148</v>
      </c>
      <c r="J174" s="13" t="s">
        <v>2147</v>
      </c>
      <c r="K174" s="15" t="s">
        <v>2147</v>
      </c>
      <c r="L174" s="16"/>
    </row>
    <row r="175" ht="14.25" customHeight="1">
      <c r="A175" s="44" t="s">
        <v>60</v>
      </c>
      <c r="B175" s="54" t="s">
        <v>2149</v>
      </c>
      <c r="C175" s="25" t="s">
        <v>2150</v>
      </c>
      <c r="D175" s="25" t="s">
        <v>2151</v>
      </c>
      <c r="E175" s="25" t="s">
        <v>2152</v>
      </c>
      <c r="F175" s="25" t="s">
        <v>2153</v>
      </c>
      <c r="G175" s="60" t="s">
        <v>2154</v>
      </c>
      <c r="H175" s="60" t="s">
        <v>2155</v>
      </c>
      <c r="I175" s="21" t="s">
        <v>2156</v>
      </c>
      <c r="J175" s="21" t="s">
        <v>2157</v>
      </c>
      <c r="K175" s="22" t="s">
        <v>2158</v>
      </c>
      <c r="L175" s="18"/>
    </row>
    <row r="176" ht="14.25" customHeight="1">
      <c r="A176" s="61"/>
      <c r="B176" s="28">
        <v>23169.0</v>
      </c>
      <c r="C176" s="28">
        <v>23145.0</v>
      </c>
      <c r="D176" s="28">
        <v>23180.0</v>
      </c>
      <c r="E176" s="28">
        <v>23190.0</v>
      </c>
      <c r="F176" s="28">
        <v>23166.0</v>
      </c>
      <c r="G176" s="28">
        <v>23187.0</v>
      </c>
      <c r="H176" s="28">
        <v>23174.0</v>
      </c>
      <c r="I176" s="28">
        <v>23191.0</v>
      </c>
      <c r="J176" s="28">
        <v>23179.0</v>
      </c>
      <c r="K176" s="28">
        <v>23150.0</v>
      </c>
      <c r="L176" s="2">
        <f>AVERAGE(B176:K176)</f>
        <v>23173.1</v>
      </c>
      <c r="M176" s="2">
        <f>STDEV(B176:K176)/L176</f>
        <v>0.0006857799346</v>
      </c>
    </row>
    <row r="177" ht="14.25" customHeight="1">
      <c r="A177" s="34" t="s">
        <v>1124</v>
      </c>
      <c r="B177" s="62">
        <v>0.33125</v>
      </c>
      <c r="C177" s="63">
        <v>0.3388888888888889</v>
      </c>
      <c r="D177" s="63">
        <v>0.3375</v>
      </c>
      <c r="E177" s="63">
        <v>0.33055555555555555</v>
      </c>
      <c r="F177" s="63">
        <v>0.3333333333333333</v>
      </c>
      <c r="G177" s="64"/>
      <c r="H177" s="64"/>
      <c r="I177" s="64"/>
      <c r="J177" s="64"/>
      <c r="K177" s="65"/>
    </row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  <row r="1003" ht="14.25" customHeight="1"/>
    <row r="1004" ht="14.25" customHeight="1"/>
    <row r="1005" ht="14.25" customHeight="1"/>
    <row r="1006" ht="14.25" customHeight="1"/>
    <row r="1007" ht="14.25" customHeight="1"/>
    <row r="1008" ht="14.25" customHeight="1"/>
    <row r="1009" ht="14.25" customHeight="1"/>
    <row r="1010" ht="14.25" customHeight="1"/>
    <row r="1011" ht="14.25" customHeight="1"/>
    <row r="1012" ht="14.25" customHeight="1"/>
    <row r="1013" ht="14.25" customHeight="1"/>
    <row r="1014" ht="14.25" customHeight="1"/>
    <row r="1015" ht="14.25" customHeight="1"/>
    <row r="1016" ht="14.25" customHeight="1"/>
    <row r="1017" ht="14.25" customHeight="1"/>
    <row r="1018" ht="14.25" customHeight="1"/>
    <row r="1019" ht="14.25" customHeight="1"/>
    <row r="1020" ht="14.25" customHeight="1"/>
    <row r="1021" ht="14.25" customHeight="1"/>
    <row r="1022" ht="14.25" customHeight="1"/>
    <row r="1023" ht="14.25" customHeight="1"/>
    <row r="1024" ht="14.25" customHeight="1"/>
    <row r="1025" ht="14.25" customHeight="1"/>
  </sheetData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0"/>
  <cols>
    <col customWidth="1" min="1" max="1" width="40.13"/>
    <col customWidth="1" min="2" max="2" width="12.25"/>
    <col customWidth="1" min="3" max="3" width="12.38"/>
    <col customWidth="1" min="4" max="4" width="11.88"/>
    <col customWidth="1" min="5" max="5" width="12.13"/>
    <col customWidth="1" min="6" max="6" width="12.0"/>
    <col customWidth="1" min="7" max="7" width="12.25"/>
    <col customWidth="1" min="8" max="8" width="11.88"/>
    <col customWidth="1" min="9" max="9" width="12.38"/>
    <col customWidth="1" min="10" max="10" width="11.63"/>
    <col customWidth="1" min="11" max="11" width="13.0"/>
    <col customWidth="1" min="12" max="12" width="13.13"/>
    <col customWidth="1" min="13" max="13" width="12.63"/>
    <col customWidth="1" min="14" max="26" width="7.63"/>
  </cols>
  <sheetData>
    <row r="1" ht="14.2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3" t="s">
        <v>12</v>
      </c>
    </row>
    <row r="2" ht="14.25" customHeight="1">
      <c r="A2" s="4" t="s">
        <v>15</v>
      </c>
      <c r="B2" s="5"/>
      <c r="C2" s="6"/>
      <c r="D2" s="6"/>
      <c r="E2" s="6"/>
      <c r="F2" s="6"/>
      <c r="G2" s="6"/>
      <c r="H2" s="6"/>
      <c r="I2" s="6"/>
      <c r="J2" s="6"/>
      <c r="K2" s="7"/>
    </row>
    <row r="3" ht="14.25" customHeight="1">
      <c r="A3" s="8" t="s">
        <v>16</v>
      </c>
      <c r="B3" s="9" t="s">
        <v>2159</v>
      </c>
      <c r="C3" s="10" t="s">
        <v>2160</v>
      </c>
      <c r="D3" s="10" t="s">
        <v>2161</v>
      </c>
      <c r="E3" s="10" t="s">
        <v>2162</v>
      </c>
      <c r="F3" s="10" t="s">
        <v>2163</v>
      </c>
      <c r="G3" s="10" t="s">
        <v>2164</v>
      </c>
      <c r="H3" s="10" t="s">
        <v>2165</v>
      </c>
      <c r="I3" s="10" t="s">
        <v>2166</v>
      </c>
      <c r="J3" s="10" t="s">
        <v>2167</v>
      </c>
      <c r="K3" s="11" t="s">
        <v>2168</v>
      </c>
    </row>
    <row r="4" ht="14.25" customHeight="1">
      <c r="A4" s="8" t="s">
        <v>27</v>
      </c>
      <c r="B4" s="12" t="s">
        <v>2169</v>
      </c>
      <c r="C4" s="14" t="s">
        <v>2170</v>
      </c>
      <c r="D4" s="14" t="s">
        <v>2171</v>
      </c>
      <c r="E4" s="14" t="s">
        <v>2172</v>
      </c>
      <c r="F4" s="14" t="s">
        <v>2173</v>
      </c>
      <c r="G4" s="14" t="s">
        <v>2174</v>
      </c>
      <c r="H4" s="14" t="s">
        <v>2175</v>
      </c>
      <c r="I4" s="14" t="s">
        <v>2176</v>
      </c>
      <c r="J4" s="13" t="s">
        <v>2177</v>
      </c>
      <c r="K4" s="42" t="s">
        <v>2178</v>
      </c>
      <c r="L4" s="16"/>
    </row>
    <row r="5" ht="14.25" customHeight="1">
      <c r="A5" s="8" t="s">
        <v>38</v>
      </c>
      <c r="B5" s="9" t="s">
        <v>2179</v>
      </c>
      <c r="C5" s="17" t="s">
        <v>2180</v>
      </c>
      <c r="D5" s="17" t="s">
        <v>2181</v>
      </c>
      <c r="E5" s="17" t="s">
        <v>2182</v>
      </c>
      <c r="F5" s="17" t="s">
        <v>2183</v>
      </c>
      <c r="G5" s="17" t="s">
        <v>2184</v>
      </c>
      <c r="H5" s="17" t="s">
        <v>2185</v>
      </c>
      <c r="I5" s="17" t="s">
        <v>2186</v>
      </c>
      <c r="J5" s="10" t="s">
        <v>2187</v>
      </c>
      <c r="K5" s="43" t="s">
        <v>2188</v>
      </c>
      <c r="L5" s="18"/>
    </row>
    <row r="6" ht="14.25" customHeight="1">
      <c r="A6" s="8" t="s">
        <v>49</v>
      </c>
      <c r="B6" s="12" t="s">
        <v>2189</v>
      </c>
      <c r="C6" s="14" t="s">
        <v>2190</v>
      </c>
      <c r="D6" s="14" t="s">
        <v>2191</v>
      </c>
      <c r="E6" s="14" t="s">
        <v>2192</v>
      </c>
      <c r="F6" s="14" t="s">
        <v>2193</v>
      </c>
      <c r="G6" s="14" t="s">
        <v>2194</v>
      </c>
      <c r="H6" s="14" t="s">
        <v>2195</v>
      </c>
      <c r="I6" s="14" t="s">
        <v>2196</v>
      </c>
      <c r="J6" s="13" t="s">
        <v>2197</v>
      </c>
      <c r="K6" s="42" t="s">
        <v>1462</v>
      </c>
      <c r="L6" s="16"/>
    </row>
    <row r="7" ht="14.25" customHeight="1">
      <c r="A7" s="19" t="s">
        <v>60</v>
      </c>
      <c r="B7" s="20" t="s">
        <v>2198</v>
      </c>
      <c r="C7" s="45" t="s">
        <v>396</v>
      </c>
      <c r="D7" s="45" t="s">
        <v>1170</v>
      </c>
      <c r="E7" s="45" t="s">
        <v>397</v>
      </c>
      <c r="F7" s="45" t="s">
        <v>399</v>
      </c>
      <c r="G7" s="45" t="s">
        <v>401</v>
      </c>
      <c r="H7" s="45" t="s">
        <v>397</v>
      </c>
      <c r="I7" s="21" t="s">
        <v>400</v>
      </c>
      <c r="J7" s="21" t="s">
        <v>401</v>
      </c>
      <c r="K7" s="46" t="s">
        <v>2199</v>
      </c>
      <c r="L7" s="18"/>
    </row>
    <row r="8" ht="14.25" customHeight="1">
      <c r="A8" s="27"/>
      <c r="B8" s="28">
        <v>1.168E11</v>
      </c>
      <c r="C8" s="28">
        <v>1.123E11</v>
      </c>
      <c r="D8" s="28">
        <v>1.121E11</v>
      </c>
      <c r="E8" s="28">
        <v>1.118E11</v>
      </c>
      <c r="F8" s="28">
        <v>1.119E11</v>
      </c>
      <c r="G8" s="28">
        <v>1.117E11</v>
      </c>
      <c r="H8" s="28">
        <v>1.118E11</v>
      </c>
      <c r="I8" s="28">
        <v>1.112E11</v>
      </c>
      <c r="J8" s="28">
        <v>1.117E11</v>
      </c>
      <c r="K8" s="29">
        <v>1.115E11</v>
      </c>
      <c r="L8" s="2">
        <f>AVERAGE(B8:K8)</f>
        <v>112280000000</v>
      </c>
      <c r="M8" s="2">
        <f>AVERAGE(C8:K8)</f>
        <v>111777777778</v>
      </c>
    </row>
    <row r="9" ht="14.25" customHeight="1">
      <c r="A9" s="4" t="s">
        <v>68</v>
      </c>
      <c r="B9" s="5"/>
      <c r="C9" s="6"/>
      <c r="D9" s="6"/>
      <c r="E9" s="6"/>
      <c r="F9" s="6"/>
      <c r="G9" s="6"/>
      <c r="H9" s="6"/>
      <c r="I9" s="6"/>
      <c r="J9" s="6"/>
      <c r="K9" s="7"/>
    </row>
    <row r="10" ht="14.25" customHeight="1">
      <c r="A10" s="8" t="s">
        <v>16</v>
      </c>
      <c r="B10" s="9" t="s">
        <v>2200</v>
      </c>
      <c r="C10" s="10" t="s">
        <v>2201</v>
      </c>
      <c r="D10" s="10" t="s">
        <v>2202</v>
      </c>
      <c r="E10" s="10" t="s">
        <v>2203</v>
      </c>
      <c r="F10" s="10" t="s">
        <v>2204</v>
      </c>
      <c r="G10" s="10" t="s">
        <v>2205</v>
      </c>
      <c r="H10" s="10" t="s">
        <v>2206</v>
      </c>
      <c r="I10" s="10" t="s">
        <v>2207</v>
      </c>
      <c r="J10" s="10" t="s">
        <v>2208</v>
      </c>
      <c r="K10" s="11" t="s">
        <v>2209</v>
      </c>
    </row>
    <row r="11" ht="14.25" customHeight="1">
      <c r="A11" s="8" t="s">
        <v>27</v>
      </c>
      <c r="B11" s="12" t="s">
        <v>2210</v>
      </c>
      <c r="C11" s="14" t="s">
        <v>2211</v>
      </c>
      <c r="D11" s="14" t="s">
        <v>2212</v>
      </c>
      <c r="E11" s="14" t="s">
        <v>2213</v>
      </c>
      <c r="F11" s="14" t="s">
        <v>2214</v>
      </c>
      <c r="G11" s="14" t="s">
        <v>2215</v>
      </c>
      <c r="H11" s="14" t="s">
        <v>2216</v>
      </c>
      <c r="I11" s="14" t="s">
        <v>2217</v>
      </c>
      <c r="J11" s="13" t="s">
        <v>2218</v>
      </c>
      <c r="K11" s="42" t="s">
        <v>2219</v>
      </c>
      <c r="L11" s="16"/>
    </row>
    <row r="12" ht="14.25" customHeight="1">
      <c r="A12" s="8" t="s">
        <v>38</v>
      </c>
      <c r="B12" s="9" t="s">
        <v>2220</v>
      </c>
      <c r="C12" s="17" t="s">
        <v>2221</v>
      </c>
      <c r="D12" s="17" t="s">
        <v>2222</v>
      </c>
      <c r="E12" s="17" t="s">
        <v>2223</v>
      </c>
      <c r="F12" s="17" t="s">
        <v>2224</v>
      </c>
      <c r="G12" s="17" t="s">
        <v>2225</v>
      </c>
      <c r="H12" s="17" t="s">
        <v>2226</v>
      </c>
      <c r="I12" s="17" t="s">
        <v>2227</v>
      </c>
      <c r="J12" s="10" t="s">
        <v>2228</v>
      </c>
      <c r="K12" s="43" t="s">
        <v>2229</v>
      </c>
      <c r="L12" s="18"/>
    </row>
    <row r="13" ht="14.25" customHeight="1">
      <c r="A13" s="8" t="s">
        <v>49</v>
      </c>
      <c r="B13" s="12" t="s">
        <v>2230</v>
      </c>
      <c r="C13" s="14" t="s">
        <v>2231</v>
      </c>
      <c r="D13" s="14" t="s">
        <v>2232</v>
      </c>
      <c r="E13" s="14" t="s">
        <v>2233</v>
      </c>
      <c r="F13" s="14" t="s">
        <v>2234</v>
      </c>
      <c r="G13" s="14" t="s">
        <v>2235</v>
      </c>
      <c r="H13" s="14" t="s">
        <v>2236</v>
      </c>
      <c r="I13" s="14" t="s">
        <v>2237</v>
      </c>
      <c r="J13" s="13" t="s">
        <v>2238</v>
      </c>
      <c r="K13" s="42" t="s">
        <v>2239</v>
      </c>
      <c r="L13" s="16"/>
    </row>
    <row r="14" ht="14.25" customHeight="1">
      <c r="A14" s="19" t="s">
        <v>60</v>
      </c>
      <c r="B14" s="20" t="s">
        <v>2240</v>
      </c>
      <c r="C14" s="45" t="s">
        <v>2241</v>
      </c>
      <c r="D14" s="45" t="s">
        <v>2242</v>
      </c>
      <c r="E14" s="45" t="s">
        <v>2243</v>
      </c>
      <c r="F14" s="45" t="s">
        <v>2244</v>
      </c>
      <c r="G14" s="45" t="s">
        <v>2245</v>
      </c>
      <c r="H14" s="45" t="s">
        <v>2246</v>
      </c>
      <c r="I14" s="45" t="s">
        <v>2247</v>
      </c>
      <c r="J14" s="21" t="s">
        <v>2248</v>
      </c>
      <c r="K14" s="46" t="s">
        <v>2249</v>
      </c>
      <c r="L14" s="18"/>
    </row>
    <row r="15" ht="14.25" customHeight="1">
      <c r="A15" s="27"/>
      <c r="B15" s="28">
        <v>4.43123E10</v>
      </c>
      <c r="C15" s="28">
        <v>4.24106E10</v>
      </c>
      <c r="D15" s="28">
        <v>4.21886E10</v>
      </c>
      <c r="E15" s="28">
        <v>4.21053E10</v>
      </c>
      <c r="F15" s="28">
        <v>4.21103E10</v>
      </c>
      <c r="G15" s="28">
        <v>4.20455E10</v>
      </c>
      <c r="H15" s="28">
        <v>4.20953E10</v>
      </c>
      <c r="I15" s="28">
        <v>4.21907E10</v>
      </c>
      <c r="J15" s="28">
        <v>4.19356E10</v>
      </c>
      <c r="K15" s="29">
        <v>4.2017E10</v>
      </c>
      <c r="L15" s="2">
        <f>AVERAGE(K15,B15)</f>
        <v>43164650000</v>
      </c>
      <c r="M15" s="2">
        <f>AVERAGE(C15:K15)</f>
        <v>42122100000</v>
      </c>
    </row>
    <row r="16" ht="14.25" customHeight="1">
      <c r="A16" s="4" t="s">
        <v>118</v>
      </c>
      <c r="B16" s="5"/>
      <c r="C16" s="6"/>
      <c r="D16" s="6"/>
      <c r="E16" s="6"/>
      <c r="F16" s="6"/>
      <c r="G16" s="6"/>
      <c r="H16" s="6"/>
      <c r="I16" s="6"/>
      <c r="J16" s="6"/>
      <c r="K16" s="7"/>
    </row>
    <row r="17" ht="14.25" customHeight="1">
      <c r="A17" s="8" t="s">
        <v>16</v>
      </c>
      <c r="B17" s="9" t="s">
        <v>2250</v>
      </c>
      <c r="C17" s="10" t="s">
        <v>2251</v>
      </c>
      <c r="D17" s="10" t="s">
        <v>2252</v>
      </c>
      <c r="E17" s="10" t="s">
        <v>2253</v>
      </c>
      <c r="F17" s="10" t="s">
        <v>2254</v>
      </c>
      <c r="G17" s="10" t="s">
        <v>2255</v>
      </c>
      <c r="H17" s="10" t="s">
        <v>2256</v>
      </c>
      <c r="I17" s="10" t="s">
        <v>2257</v>
      </c>
      <c r="J17" s="10" t="s">
        <v>2258</v>
      </c>
      <c r="K17" s="11" t="s">
        <v>2259</v>
      </c>
    </row>
    <row r="18" ht="14.25" customHeight="1">
      <c r="A18" s="8" t="s">
        <v>27</v>
      </c>
      <c r="B18" s="12" t="s">
        <v>2260</v>
      </c>
      <c r="C18" s="14" t="s">
        <v>2261</v>
      </c>
      <c r="D18" s="14" t="s">
        <v>2262</v>
      </c>
      <c r="E18" s="14" t="s">
        <v>2263</v>
      </c>
      <c r="F18" s="14" t="s">
        <v>2264</v>
      </c>
      <c r="G18" s="14" t="s">
        <v>2265</v>
      </c>
      <c r="H18" s="14" t="s">
        <v>2266</v>
      </c>
      <c r="I18" s="13" t="s">
        <v>2267</v>
      </c>
      <c r="J18" s="13" t="s">
        <v>2268</v>
      </c>
      <c r="K18" s="42" t="s">
        <v>2269</v>
      </c>
      <c r="L18" s="16"/>
    </row>
    <row r="19" ht="14.25" customHeight="1">
      <c r="A19" s="8" t="s">
        <v>38</v>
      </c>
      <c r="B19" s="9" t="s">
        <v>2270</v>
      </c>
      <c r="C19" s="17" t="s">
        <v>2271</v>
      </c>
      <c r="D19" s="17" t="s">
        <v>2272</v>
      </c>
      <c r="E19" s="17" t="s">
        <v>2273</v>
      </c>
      <c r="F19" s="17" t="s">
        <v>2274</v>
      </c>
      <c r="G19" s="17" t="s">
        <v>2275</v>
      </c>
      <c r="H19" s="17" t="s">
        <v>2276</v>
      </c>
      <c r="I19" s="10" t="s">
        <v>1241</v>
      </c>
      <c r="J19" s="10" t="s">
        <v>2277</v>
      </c>
      <c r="K19" s="43" t="s">
        <v>2278</v>
      </c>
      <c r="L19" s="18"/>
    </row>
    <row r="20" ht="14.25" customHeight="1">
      <c r="A20" s="8" t="s">
        <v>49</v>
      </c>
      <c r="B20" s="12" t="s">
        <v>2279</v>
      </c>
      <c r="C20" s="14" t="s">
        <v>1251</v>
      </c>
      <c r="D20" s="14" t="s">
        <v>2280</v>
      </c>
      <c r="E20" s="14" t="s">
        <v>2281</v>
      </c>
      <c r="F20" s="14" t="s">
        <v>2282</v>
      </c>
      <c r="G20" s="14" t="s">
        <v>2283</v>
      </c>
      <c r="H20" s="14" t="s">
        <v>2284</v>
      </c>
      <c r="I20" s="13" t="s">
        <v>2285</v>
      </c>
      <c r="J20" s="13" t="s">
        <v>2286</v>
      </c>
      <c r="K20" s="42" t="s">
        <v>2287</v>
      </c>
      <c r="L20" s="16"/>
    </row>
    <row r="21" ht="14.25" customHeight="1">
      <c r="A21" s="19" t="s">
        <v>60</v>
      </c>
      <c r="B21" s="20" t="s">
        <v>2288</v>
      </c>
      <c r="C21" s="45" t="s">
        <v>2289</v>
      </c>
      <c r="D21" s="45" t="s">
        <v>2290</v>
      </c>
      <c r="E21" s="45" t="s">
        <v>2291</v>
      </c>
      <c r="F21" s="45" t="s">
        <v>2292</v>
      </c>
      <c r="G21" s="45" t="s">
        <v>2293</v>
      </c>
      <c r="H21" s="45" t="s">
        <v>2294</v>
      </c>
      <c r="I21" s="45" t="s">
        <v>2295</v>
      </c>
      <c r="J21" s="21" t="s">
        <v>2296</v>
      </c>
      <c r="K21" s="46" t="s">
        <v>2297</v>
      </c>
      <c r="L21" s="18"/>
    </row>
    <row r="22" ht="14.25" customHeight="1">
      <c r="A22" s="27"/>
      <c r="B22" s="28">
        <v>1.63469E10</v>
      </c>
      <c r="C22" s="28">
        <v>1.56356E10</v>
      </c>
      <c r="D22" s="28">
        <v>1.56181E10</v>
      </c>
      <c r="E22" s="28">
        <v>1.55747E10</v>
      </c>
      <c r="F22" s="28">
        <v>1.55731E10</v>
      </c>
      <c r="G22" s="28">
        <v>1.55202E10</v>
      </c>
      <c r="H22" s="28">
        <v>1.55103E10</v>
      </c>
      <c r="I22" s="28">
        <v>1.55555E10</v>
      </c>
      <c r="J22" s="28">
        <v>1.55461E10</v>
      </c>
      <c r="K22" s="29">
        <v>1.55519E10</v>
      </c>
      <c r="L22" s="2">
        <f>AVERAGE(B22:K22)</f>
        <v>15643240000</v>
      </c>
      <c r="M22" s="2">
        <f>AVERAGE(C22:K22)</f>
        <v>15565055556</v>
      </c>
    </row>
    <row r="23" ht="14.25" customHeight="1">
      <c r="A23" s="4" t="s">
        <v>167</v>
      </c>
      <c r="B23" s="5"/>
      <c r="C23" s="6"/>
      <c r="D23" s="6"/>
      <c r="E23" s="6"/>
      <c r="F23" s="6"/>
      <c r="G23" s="6"/>
      <c r="H23" s="6"/>
      <c r="I23" s="6"/>
      <c r="J23" s="6"/>
      <c r="K23" s="7"/>
    </row>
    <row r="24" ht="14.25" customHeight="1">
      <c r="A24" s="8" t="s">
        <v>16</v>
      </c>
      <c r="B24" s="9" t="s">
        <v>2298</v>
      </c>
      <c r="C24" s="10" t="s">
        <v>2299</v>
      </c>
      <c r="D24" s="10" t="s">
        <v>174</v>
      </c>
      <c r="E24" s="10" t="s">
        <v>2300</v>
      </c>
      <c r="F24" s="10" t="s">
        <v>2301</v>
      </c>
      <c r="G24" s="10" t="s">
        <v>2302</v>
      </c>
      <c r="H24" s="10" t="s">
        <v>2303</v>
      </c>
      <c r="I24" s="10" t="s">
        <v>2304</v>
      </c>
      <c r="J24" s="10" t="s">
        <v>1272</v>
      </c>
      <c r="K24" s="11" t="s">
        <v>2305</v>
      </c>
    </row>
    <row r="25" ht="14.25" customHeight="1">
      <c r="A25" s="8" t="s">
        <v>27</v>
      </c>
      <c r="B25" s="12" t="s">
        <v>2306</v>
      </c>
      <c r="C25" s="14" t="s">
        <v>2307</v>
      </c>
      <c r="D25" s="14" t="s">
        <v>2308</v>
      </c>
      <c r="E25" s="14" t="s">
        <v>2309</v>
      </c>
      <c r="F25" s="14" t="s">
        <v>2310</v>
      </c>
      <c r="G25" s="14" t="s">
        <v>2311</v>
      </c>
      <c r="H25" s="14" t="s">
        <v>2312</v>
      </c>
      <c r="I25" s="13" t="s">
        <v>2313</v>
      </c>
      <c r="J25" s="13" t="s">
        <v>2314</v>
      </c>
      <c r="K25" s="42" t="s">
        <v>2315</v>
      </c>
      <c r="L25" s="16"/>
    </row>
    <row r="26" ht="14.25" customHeight="1">
      <c r="A26" s="8" t="s">
        <v>38</v>
      </c>
      <c r="B26" s="9" t="s">
        <v>205</v>
      </c>
      <c r="C26" s="17" t="s">
        <v>2316</v>
      </c>
      <c r="D26" s="17" t="s">
        <v>1287</v>
      </c>
      <c r="E26" s="17" t="s">
        <v>2317</v>
      </c>
      <c r="F26" s="17" t="s">
        <v>2318</v>
      </c>
      <c r="G26" s="17" t="s">
        <v>2319</v>
      </c>
      <c r="H26" s="17" t="s">
        <v>2320</v>
      </c>
      <c r="I26" s="10" t="s">
        <v>2321</v>
      </c>
      <c r="J26" s="10" t="s">
        <v>2322</v>
      </c>
      <c r="K26" s="43" t="s">
        <v>2323</v>
      </c>
      <c r="L26" s="18"/>
    </row>
    <row r="27" ht="14.25" customHeight="1">
      <c r="A27" s="8" t="s">
        <v>49</v>
      </c>
      <c r="B27" s="12" t="s">
        <v>2324</v>
      </c>
      <c r="C27" s="14" t="s">
        <v>2325</v>
      </c>
      <c r="D27" s="14" t="s">
        <v>2326</v>
      </c>
      <c r="E27" s="14" t="s">
        <v>2327</v>
      </c>
      <c r="F27" s="14" t="s">
        <v>2328</v>
      </c>
      <c r="G27" s="14" t="s">
        <v>2329</v>
      </c>
      <c r="H27" s="14" t="s">
        <v>2330</v>
      </c>
      <c r="I27" s="13" t="s">
        <v>2331</v>
      </c>
      <c r="J27" s="13" t="s">
        <v>2332</v>
      </c>
      <c r="K27" s="42" t="s">
        <v>2331</v>
      </c>
      <c r="L27" s="16"/>
    </row>
    <row r="28" ht="14.25" customHeight="1">
      <c r="A28" s="19" t="s">
        <v>60</v>
      </c>
      <c r="B28" s="20" t="s">
        <v>2333</v>
      </c>
      <c r="C28" s="45" t="s">
        <v>2334</v>
      </c>
      <c r="D28" s="45" t="s">
        <v>2335</v>
      </c>
      <c r="E28" s="45" t="s">
        <v>2336</v>
      </c>
      <c r="F28" s="45" t="s">
        <v>2337</v>
      </c>
      <c r="G28" s="45" t="s">
        <v>2338</v>
      </c>
      <c r="H28" s="45" t="s">
        <v>2339</v>
      </c>
      <c r="I28" s="21" t="s">
        <v>2340</v>
      </c>
      <c r="J28" s="21" t="s">
        <v>2341</v>
      </c>
      <c r="K28" s="46" t="s">
        <v>2342</v>
      </c>
      <c r="L28" s="18"/>
    </row>
    <row r="29" ht="14.25" customHeight="1">
      <c r="A29" s="27"/>
      <c r="B29" s="28">
        <v>5.4103E9</v>
      </c>
      <c r="C29" s="28">
        <v>5.2197E9</v>
      </c>
      <c r="D29" s="28">
        <v>5.2326E9</v>
      </c>
      <c r="E29" s="28">
        <v>5.1651E9</v>
      </c>
      <c r="F29" s="28">
        <v>5.2211E9</v>
      </c>
      <c r="G29" s="28">
        <v>5.1649E9</v>
      </c>
      <c r="H29" s="28">
        <v>5.2027E9</v>
      </c>
      <c r="I29" s="28">
        <v>5.1619E9</v>
      </c>
      <c r="J29" s="28">
        <v>5.1752E9</v>
      </c>
      <c r="K29" s="29">
        <v>5.1746E9</v>
      </c>
      <c r="L29" s="2">
        <f>AVERAGE(B29:K29)</f>
        <v>5212810000</v>
      </c>
      <c r="M29" s="2">
        <f>AVERAGE(C29:K29)</f>
        <v>5190866667</v>
      </c>
    </row>
    <row r="30" ht="14.25" customHeight="1">
      <c r="A30" s="4" t="s">
        <v>216</v>
      </c>
      <c r="B30" s="5"/>
      <c r="C30" s="6"/>
      <c r="D30" s="6"/>
      <c r="E30" s="6"/>
      <c r="F30" s="6"/>
      <c r="G30" s="6"/>
      <c r="H30" s="6"/>
      <c r="I30" s="6"/>
      <c r="J30" s="6"/>
      <c r="K30" s="7"/>
    </row>
    <row r="31" ht="14.25" customHeight="1">
      <c r="A31" s="8" t="s">
        <v>16</v>
      </c>
      <c r="B31" s="9" t="s">
        <v>2343</v>
      </c>
      <c r="C31" s="10" t="s">
        <v>2344</v>
      </c>
      <c r="D31" s="10" t="s">
        <v>2345</v>
      </c>
      <c r="E31" s="10" t="s">
        <v>2345</v>
      </c>
      <c r="F31" s="10" t="s">
        <v>2346</v>
      </c>
      <c r="G31" s="10" t="s">
        <v>2346</v>
      </c>
      <c r="H31" s="10" t="s">
        <v>2347</v>
      </c>
      <c r="I31" s="10" t="s">
        <v>2348</v>
      </c>
      <c r="J31" s="10" t="s">
        <v>2345</v>
      </c>
      <c r="K31" s="11" t="s">
        <v>2348</v>
      </c>
    </row>
    <row r="32" ht="14.25" customHeight="1">
      <c r="A32" s="8" t="s">
        <v>27</v>
      </c>
      <c r="B32" s="12" t="s">
        <v>2349</v>
      </c>
      <c r="C32" s="14" t="s">
        <v>2350</v>
      </c>
      <c r="D32" s="14" t="s">
        <v>1332</v>
      </c>
      <c r="E32" s="14" t="s">
        <v>2345</v>
      </c>
      <c r="F32" s="14" t="s">
        <v>238</v>
      </c>
      <c r="G32" s="14" t="s">
        <v>2351</v>
      </c>
      <c r="H32" s="14" t="s">
        <v>219</v>
      </c>
      <c r="I32" s="13" t="s">
        <v>2352</v>
      </c>
      <c r="J32" s="13" t="s">
        <v>2353</v>
      </c>
      <c r="K32" s="42" t="s">
        <v>1325</v>
      </c>
      <c r="L32" s="16"/>
    </row>
    <row r="33" ht="14.25" customHeight="1">
      <c r="A33" s="8" t="s">
        <v>38</v>
      </c>
      <c r="B33" s="9" t="s">
        <v>2346</v>
      </c>
      <c r="C33" s="17" t="s">
        <v>240</v>
      </c>
      <c r="D33" s="17" t="s">
        <v>1318</v>
      </c>
      <c r="E33" s="17" t="s">
        <v>1332</v>
      </c>
      <c r="F33" s="17" t="s">
        <v>242</v>
      </c>
      <c r="G33" s="17" t="s">
        <v>2354</v>
      </c>
      <c r="H33" s="17" t="s">
        <v>2355</v>
      </c>
      <c r="I33" s="10" t="s">
        <v>1331</v>
      </c>
      <c r="J33" s="10" t="s">
        <v>1313</v>
      </c>
      <c r="K33" s="43" t="s">
        <v>2356</v>
      </c>
      <c r="L33" s="18"/>
    </row>
    <row r="34" ht="14.25" customHeight="1">
      <c r="A34" s="8" t="s">
        <v>49</v>
      </c>
      <c r="B34" s="12" t="s">
        <v>2357</v>
      </c>
      <c r="C34" s="14" t="s">
        <v>1339</v>
      </c>
      <c r="D34" s="14" t="s">
        <v>2351</v>
      </c>
      <c r="E34" s="14" t="s">
        <v>2351</v>
      </c>
      <c r="F34" s="14" t="s">
        <v>1337</v>
      </c>
      <c r="G34" s="14" t="s">
        <v>2358</v>
      </c>
      <c r="H34" s="14" t="s">
        <v>1339</v>
      </c>
      <c r="I34" s="13" t="s">
        <v>1339</v>
      </c>
      <c r="J34" s="13" t="s">
        <v>1337</v>
      </c>
      <c r="K34" s="42" t="s">
        <v>2358</v>
      </c>
      <c r="L34" s="16"/>
    </row>
    <row r="35" ht="14.25" customHeight="1">
      <c r="A35" s="19" t="s">
        <v>60</v>
      </c>
      <c r="B35" s="20" t="s">
        <v>2359</v>
      </c>
      <c r="C35" s="45" t="s">
        <v>2360</v>
      </c>
      <c r="D35" s="45" t="s">
        <v>1344</v>
      </c>
      <c r="E35" s="45" t="s">
        <v>2361</v>
      </c>
      <c r="F35" s="45" t="s">
        <v>2362</v>
      </c>
      <c r="G35" s="45" t="s">
        <v>2363</v>
      </c>
      <c r="H35" s="45" t="s">
        <v>2364</v>
      </c>
      <c r="I35" s="21" t="s">
        <v>2365</v>
      </c>
      <c r="J35" s="21" t="s">
        <v>2366</v>
      </c>
      <c r="K35" s="46" t="s">
        <v>2367</v>
      </c>
      <c r="L35" s="18"/>
    </row>
    <row r="36" ht="14.25" customHeight="1">
      <c r="A36" s="27"/>
      <c r="B36" s="28">
        <v>2087100.0</v>
      </c>
      <c r="C36" s="28">
        <v>2050400.0</v>
      </c>
      <c r="D36" s="28">
        <v>2042400.0</v>
      </c>
      <c r="E36" s="28">
        <v>2044800.0</v>
      </c>
      <c r="F36" s="28">
        <v>2029600.0</v>
      </c>
      <c r="G36" s="28">
        <v>2051400.0</v>
      </c>
      <c r="H36" s="28">
        <v>2041200.0</v>
      </c>
      <c r="I36" s="28">
        <v>2040100.0</v>
      </c>
      <c r="J36" s="28">
        <v>2040800.0</v>
      </c>
      <c r="K36" s="29">
        <v>2046300.0</v>
      </c>
      <c r="L36" s="2">
        <f>AVERAGE(B36:K36)</f>
        <v>2047410</v>
      </c>
      <c r="M36" s="2">
        <f>AVERAGE(C36:K36)</f>
        <v>2043000</v>
      </c>
    </row>
    <row r="37" ht="14.25" customHeight="1">
      <c r="A37" s="4" t="s">
        <v>257</v>
      </c>
      <c r="B37" s="5"/>
      <c r="C37" s="6"/>
      <c r="D37" s="6"/>
      <c r="E37" s="6"/>
      <c r="F37" s="6"/>
      <c r="G37" s="6"/>
      <c r="H37" s="6"/>
      <c r="I37" s="6"/>
      <c r="J37" s="6"/>
      <c r="K37" s="7"/>
    </row>
    <row r="38" ht="14.25" customHeight="1">
      <c r="A38" s="8" t="s">
        <v>16</v>
      </c>
      <c r="B38" s="9" t="s">
        <v>2368</v>
      </c>
      <c r="C38" s="10" t="s">
        <v>2369</v>
      </c>
      <c r="D38" s="10" t="s">
        <v>2370</v>
      </c>
      <c r="E38" s="10" t="s">
        <v>2371</v>
      </c>
      <c r="F38" s="10" t="s">
        <v>2372</v>
      </c>
      <c r="G38" s="10" t="s">
        <v>2373</v>
      </c>
      <c r="H38" s="10" t="s">
        <v>2374</v>
      </c>
      <c r="I38" s="10" t="s">
        <v>2375</v>
      </c>
      <c r="J38" s="10" t="s">
        <v>2376</v>
      </c>
      <c r="K38" s="11" t="s">
        <v>2377</v>
      </c>
    </row>
    <row r="39" ht="14.25" customHeight="1">
      <c r="A39" s="8" t="s">
        <v>27</v>
      </c>
      <c r="B39" s="12" t="s">
        <v>2378</v>
      </c>
      <c r="C39" s="14" t="s">
        <v>2379</v>
      </c>
      <c r="D39" s="14" t="s">
        <v>2380</v>
      </c>
      <c r="E39" s="14" t="s">
        <v>2381</v>
      </c>
      <c r="F39" s="14" t="s">
        <v>2382</v>
      </c>
      <c r="G39" s="14" t="s">
        <v>2383</v>
      </c>
      <c r="H39" s="14" t="s">
        <v>2384</v>
      </c>
      <c r="I39" s="14" t="s">
        <v>2385</v>
      </c>
      <c r="J39" s="13" t="s">
        <v>2386</v>
      </c>
      <c r="K39" s="42" t="s">
        <v>2387</v>
      </c>
      <c r="L39" s="16"/>
    </row>
    <row r="40" ht="14.25" customHeight="1">
      <c r="A40" s="8" t="s">
        <v>38</v>
      </c>
      <c r="B40" s="9" t="s">
        <v>2388</v>
      </c>
      <c r="C40" s="17" t="s">
        <v>2389</v>
      </c>
      <c r="D40" s="17" t="s">
        <v>2390</v>
      </c>
      <c r="E40" s="17" t="s">
        <v>2391</v>
      </c>
      <c r="F40" s="17" t="s">
        <v>2392</v>
      </c>
      <c r="G40" s="17" t="s">
        <v>2393</v>
      </c>
      <c r="H40" s="17" t="s">
        <v>2394</v>
      </c>
      <c r="I40" s="17" t="s">
        <v>2395</v>
      </c>
      <c r="J40" s="10" t="s">
        <v>2396</v>
      </c>
      <c r="K40" s="43" t="s">
        <v>2397</v>
      </c>
      <c r="L40" s="18"/>
    </row>
    <row r="41" ht="14.25" customHeight="1">
      <c r="A41" s="8" t="s">
        <v>49</v>
      </c>
      <c r="B41" s="12" t="s">
        <v>2398</v>
      </c>
      <c r="C41" s="14" t="s">
        <v>2399</v>
      </c>
      <c r="D41" s="14" t="s">
        <v>2400</v>
      </c>
      <c r="E41" s="14" t="s">
        <v>2401</v>
      </c>
      <c r="F41" s="14" t="s">
        <v>2402</v>
      </c>
      <c r="G41" s="14" t="s">
        <v>2403</v>
      </c>
      <c r="H41" s="14" t="s">
        <v>2404</v>
      </c>
      <c r="I41" s="14" t="s">
        <v>2405</v>
      </c>
      <c r="J41" s="13" t="s">
        <v>2406</v>
      </c>
      <c r="K41" s="42" t="s">
        <v>2407</v>
      </c>
      <c r="L41" s="16"/>
    </row>
    <row r="42" ht="14.25" customHeight="1">
      <c r="A42" s="19" t="s">
        <v>60</v>
      </c>
      <c r="B42" s="20" t="s">
        <v>2408</v>
      </c>
      <c r="C42" s="45" t="s">
        <v>2409</v>
      </c>
      <c r="D42" s="45" t="s">
        <v>2410</v>
      </c>
      <c r="E42" s="45" t="s">
        <v>1398</v>
      </c>
      <c r="F42" s="45" t="s">
        <v>2411</v>
      </c>
      <c r="G42" s="45" t="s">
        <v>2412</v>
      </c>
      <c r="H42" s="45" t="s">
        <v>2411</v>
      </c>
      <c r="I42" s="21" t="s">
        <v>2413</v>
      </c>
      <c r="J42" s="21" t="s">
        <v>2414</v>
      </c>
      <c r="K42" s="46" t="s">
        <v>2415</v>
      </c>
      <c r="L42" s="18"/>
    </row>
    <row r="43" ht="14.25" customHeight="1">
      <c r="A43" s="27"/>
      <c r="B43" s="28">
        <v>1.932E11</v>
      </c>
      <c r="C43" s="28">
        <v>1.907E11</v>
      </c>
      <c r="D43" s="28">
        <v>1.89E11</v>
      </c>
      <c r="E43" s="28">
        <v>1.878E11</v>
      </c>
      <c r="F43" s="28">
        <v>1.884E11</v>
      </c>
      <c r="G43" s="28">
        <v>1.893E11</v>
      </c>
      <c r="H43" s="28">
        <v>1.884E11</v>
      </c>
      <c r="I43" s="28">
        <v>1.88E11</v>
      </c>
      <c r="J43" s="28">
        <v>1.892E11</v>
      </c>
      <c r="K43" s="29">
        <v>1.885E11</v>
      </c>
      <c r="L43" s="2">
        <f>AVERAGE(B43:K43)</f>
        <v>189250000000</v>
      </c>
      <c r="M43" s="2">
        <f>AVERAGE(C43:K43)</f>
        <v>188811111111</v>
      </c>
    </row>
    <row r="44" ht="14.25" customHeight="1">
      <c r="A44" s="4" t="s">
        <v>306</v>
      </c>
      <c r="B44" s="5"/>
      <c r="C44" s="6"/>
      <c r="D44" s="6"/>
      <c r="E44" s="6"/>
      <c r="F44" s="6"/>
      <c r="G44" s="6"/>
      <c r="H44" s="6"/>
      <c r="I44" s="6"/>
      <c r="J44" s="6"/>
      <c r="K44" s="7"/>
    </row>
    <row r="45" ht="14.25" customHeight="1">
      <c r="A45" s="8" t="s">
        <v>16</v>
      </c>
      <c r="B45" s="9" t="s">
        <v>2416</v>
      </c>
      <c r="C45" s="10" t="s">
        <v>2417</v>
      </c>
      <c r="D45" s="10" t="s">
        <v>312</v>
      </c>
      <c r="E45" s="10" t="s">
        <v>2418</v>
      </c>
      <c r="F45" s="10" t="s">
        <v>2419</v>
      </c>
      <c r="G45" s="10" t="s">
        <v>2420</v>
      </c>
      <c r="H45" s="10" t="s">
        <v>1133</v>
      </c>
      <c r="I45" s="10" t="s">
        <v>2421</v>
      </c>
      <c r="J45" s="10" t="s">
        <v>21</v>
      </c>
      <c r="K45" s="11" t="s">
        <v>2422</v>
      </c>
    </row>
    <row r="46" ht="14.25" customHeight="1">
      <c r="A46" s="8" t="s">
        <v>27</v>
      </c>
      <c r="B46" s="12" t="s">
        <v>2423</v>
      </c>
      <c r="C46" s="14" t="s">
        <v>2424</v>
      </c>
      <c r="D46" s="14" t="s">
        <v>2425</v>
      </c>
      <c r="E46" s="14" t="s">
        <v>2426</v>
      </c>
      <c r="F46" s="14" t="s">
        <v>2427</v>
      </c>
      <c r="G46" s="14" t="s">
        <v>2428</v>
      </c>
      <c r="H46" s="14" t="s">
        <v>2429</v>
      </c>
      <c r="I46" s="14" t="s">
        <v>2430</v>
      </c>
      <c r="J46" s="13" t="s">
        <v>2431</v>
      </c>
      <c r="K46" s="42" t="s">
        <v>2432</v>
      </c>
      <c r="L46" s="16"/>
    </row>
    <row r="47" ht="14.25" customHeight="1">
      <c r="A47" s="8" t="s">
        <v>38</v>
      </c>
      <c r="B47" s="9" t="s">
        <v>2433</v>
      </c>
      <c r="C47" s="17" t="s">
        <v>2434</v>
      </c>
      <c r="D47" s="17" t="s">
        <v>2435</v>
      </c>
      <c r="E47" s="17" t="s">
        <v>2436</v>
      </c>
      <c r="F47" s="17" t="s">
        <v>2437</v>
      </c>
      <c r="G47" s="17" t="s">
        <v>2438</v>
      </c>
      <c r="H47" s="17" t="s">
        <v>2439</v>
      </c>
      <c r="I47" s="17" t="s">
        <v>2435</v>
      </c>
      <c r="J47" s="10" t="s">
        <v>2440</v>
      </c>
      <c r="K47" s="43" t="s">
        <v>2441</v>
      </c>
      <c r="L47" s="18"/>
    </row>
    <row r="48" ht="14.25" customHeight="1">
      <c r="A48" s="8" t="s">
        <v>49</v>
      </c>
      <c r="B48" s="12" t="s">
        <v>2442</v>
      </c>
      <c r="C48" s="14" t="s">
        <v>2443</v>
      </c>
      <c r="D48" s="14" t="s">
        <v>2444</v>
      </c>
      <c r="E48" s="14" t="s">
        <v>2445</v>
      </c>
      <c r="F48" s="14" t="s">
        <v>2446</v>
      </c>
      <c r="G48" s="14" t="s">
        <v>2447</v>
      </c>
      <c r="H48" s="14" t="s">
        <v>2448</v>
      </c>
      <c r="I48" s="14" t="s">
        <v>2449</v>
      </c>
      <c r="J48" s="13" t="s">
        <v>2450</v>
      </c>
      <c r="K48" s="42" t="s">
        <v>2451</v>
      </c>
      <c r="L48" s="16"/>
    </row>
    <row r="49" ht="14.25" customHeight="1">
      <c r="A49" s="19" t="s">
        <v>60</v>
      </c>
      <c r="B49" s="20" t="s">
        <v>2452</v>
      </c>
      <c r="C49" s="45" t="s">
        <v>2453</v>
      </c>
      <c r="D49" s="45" t="s">
        <v>2453</v>
      </c>
      <c r="E49" s="45" t="s">
        <v>62</v>
      </c>
      <c r="F49" s="45" t="s">
        <v>62</v>
      </c>
      <c r="G49" s="45" t="s">
        <v>2454</v>
      </c>
      <c r="H49" s="45" t="s">
        <v>66</v>
      </c>
      <c r="I49" s="21" t="s">
        <v>2454</v>
      </c>
      <c r="J49" s="21" t="s">
        <v>64</v>
      </c>
      <c r="K49" s="46" t="s">
        <v>65</v>
      </c>
      <c r="L49" s="18"/>
    </row>
    <row r="50" ht="14.25" customHeight="1">
      <c r="A50" s="27"/>
      <c r="B50" s="28">
        <v>1.125E11</v>
      </c>
      <c r="C50" s="28">
        <v>1.102E11</v>
      </c>
      <c r="D50" s="28">
        <v>1.102E11</v>
      </c>
      <c r="E50" s="28">
        <v>1.099E11</v>
      </c>
      <c r="F50" s="28">
        <v>1.099E11</v>
      </c>
      <c r="G50" s="28">
        <v>1.097E11</v>
      </c>
      <c r="H50" s="28">
        <v>1.098E11</v>
      </c>
      <c r="I50" s="28">
        <v>1.097E11</v>
      </c>
      <c r="J50" s="28">
        <v>1.093E11</v>
      </c>
      <c r="K50" s="29">
        <v>1.095E11</v>
      </c>
      <c r="L50" s="2">
        <f>AVERAGE(B50:K50)</f>
        <v>110070000000</v>
      </c>
      <c r="M50" s="2">
        <f>AVERAGE(C50:K50)</f>
        <v>109800000000</v>
      </c>
    </row>
    <row r="51" ht="14.25" customHeight="1">
      <c r="A51" s="4" t="s">
        <v>355</v>
      </c>
      <c r="B51" s="5"/>
      <c r="C51" s="6"/>
      <c r="D51" s="6"/>
      <c r="E51" s="6"/>
      <c r="F51" s="6"/>
      <c r="G51" s="6"/>
      <c r="H51" s="6"/>
      <c r="I51" s="6"/>
      <c r="J51" s="6"/>
      <c r="K51" s="7"/>
    </row>
    <row r="52" ht="14.25" customHeight="1">
      <c r="A52" s="8" t="s">
        <v>16</v>
      </c>
      <c r="B52" s="9" t="s">
        <v>2455</v>
      </c>
      <c r="C52" s="10" t="s">
        <v>2456</v>
      </c>
      <c r="D52" s="10" t="s">
        <v>2457</v>
      </c>
      <c r="E52" s="10" t="s">
        <v>2458</v>
      </c>
      <c r="F52" s="10" t="s">
        <v>2459</v>
      </c>
      <c r="G52" s="10" t="s">
        <v>2460</v>
      </c>
      <c r="H52" s="10" t="s">
        <v>2461</v>
      </c>
      <c r="I52" s="10" t="s">
        <v>2462</v>
      </c>
      <c r="J52" s="10" t="s">
        <v>2463</v>
      </c>
      <c r="K52" s="11" t="s">
        <v>2464</v>
      </c>
    </row>
    <row r="53" ht="14.25" customHeight="1">
      <c r="A53" s="8" t="s">
        <v>27</v>
      </c>
      <c r="B53" s="12" t="s">
        <v>2465</v>
      </c>
      <c r="C53" s="14" t="s">
        <v>2466</v>
      </c>
      <c r="D53" s="14" t="s">
        <v>2467</v>
      </c>
      <c r="E53" s="14" t="s">
        <v>2468</v>
      </c>
      <c r="F53" s="13" t="s">
        <v>2469</v>
      </c>
      <c r="G53" s="14" t="s">
        <v>2470</v>
      </c>
      <c r="H53" s="14" t="s">
        <v>2471</v>
      </c>
      <c r="I53" s="14" t="s">
        <v>2472</v>
      </c>
      <c r="J53" s="13" t="s">
        <v>2473</v>
      </c>
      <c r="K53" s="42" t="s">
        <v>2474</v>
      </c>
      <c r="L53" s="16"/>
    </row>
    <row r="54" ht="14.25" customHeight="1">
      <c r="A54" s="8" t="s">
        <v>38</v>
      </c>
      <c r="B54" s="9" t="s">
        <v>2475</v>
      </c>
      <c r="C54" s="17" t="s">
        <v>2476</v>
      </c>
      <c r="D54" s="17" t="s">
        <v>2477</v>
      </c>
      <c r="E54" s="17" t="s">
        <v>2478</v>
      </c>
      <c r="F54" s="17" t="s">
        <v>2479</v>
      </c>
      <c r="G54" s="17" t="s">
        <v>2480</v>
      </c>
      <c r="H54" s="17" t="s">
        <v>2481</v>
      </c>
      <c r="I54" s="17" t="s">
        <v>2482</v>
      </c>
      <c r="J54" s="10" t="s">
        <v>2483</v>
      </c>
      <c r="K54" s="43" t="s">
        <v>2484</v>
      </c>
      <c r="L54" s="18"/>
    </row>
    <row r="55" ht="14.25" customHeight="1">
      <c r="A55" s="8" t="s">
        <v>49</v>
      </c>
      <c r="B55" s="12" t="s">
        <v>2485</v>
      </c>
      <c r="C55" s="14" t="s">
        <v>2486</v>
      </c>
      <c r="D55" s="14" t="s">
        <v>2487</v>
      </c>
      <c r="E55" s="14" t="s">
        <v>2488</v>
      </c>
      <c r="F55" s="14" t="s">
        <v>2489</v>
      </c>
      <c r="G55" s="14" t="s">
        <v>2490</v>
      </c>
      <c r="H55" s="14" t="s">
        <v>2491</v>
      </c>
      <c r="I55" s="14" t="s">
        <v>2492</v>
      </c>
      <c r="J55" s="13" t="s">
        <v>2493</v>
      </c>
      <c r="K55" s="42" t="s">
        <v>2494</v>
      </c>
      <c r="L55" s="16"/>
    </row>
    <row r="56" ht="14.25" customHeight="1">
      <c r="A56" s="19" t="s">
        <v>60</v>
      </c>
      <c r="B56" s="20" t="s">
        <v>2495</v>
      </c>
      <c r="C56" s="45" t="s">
        <v>2496</v>
      </c>
      <c r="D56" s="45" t="s">
        <v>1481</v>
      </c>
      <c r="E56" s="45" t="s">
        <v>1481</v>
      </c>
      <c r="F56" s="45" t="s">
        <v>1481</v>
      </c>
      <c r="G56" s="45" t="s">
        <v>2497</v>
      </c>
      <c r="H56" s="45" t="s">
        <v>2498</v>
      </c>
      <c r="I56" s="21" t="s">
        <v>2498</v>
      </c>
      <c r="J56" s="21" t="s">
        <v>2452</v>
      </c>
      <c r="K56" s="46" t="s">
        <v>2499</v>
      </c>
      <c r="L56" s="18"/>
    </row>
    <row r="57" ht="14.25" customHeight="1">
      <c r="A57" s="27"/>
      <c r="B57" s="28">
        <v>1.164E11</v>
      </c>
      <c r="C57" s="28">
        <v>1.137E11</v>
      </c>
      <c r="D57" s="28">
        <v>1.129E11</v>
      </c>
      <c r="E57" s="28">
        <v>1.129E11</v>
      </c>
      <c r="F57" s="28">
        <v>1.129E11</v>
      </c>
      <c r="G57" s="28">
        <v>1.132E11</v>
      </c>
      <c r="H57" s="28">
        <v>1.127E11</v>
      </c>
      <c r="I57" s="28">
        <v>1.127E11</v>
      </c>
      <c r="J57" s="28">
        <v>1.125E11</v>
      </c>
      <c r="K57" s="29">
        <v>1.134E11</v>
      </c>
      <c r="L57" s="2">
        <f>AVERAGE(B57:K57)</f>
        <v>113330000000</v>
      </c>
      <c r="M57" s="2">
        <f>AVERAGE(C57:K57)</f>
        <v>112988888889</v>
      </c>
    </row>
    <row r="58" ht="14.25" customHeight="1">
      <c r="A58" s="4" t="s">
        <v>402</v>
      </c>
      <c r="B58" s="5"/>
      <c r="C58" s="6"/>
      <c r="D58" s="6"/>
      <c r="E58" s="6"/>
      <c r="F58" s="6"/>
      <c r="G58" s="6"/>
      <c r="H58" s="6"/>
      <c r="I58" s="6"/>
      <c r="J58" s="6"/>
      <c r="K58" s="7"/>
    </row>
    <row r="59" ht="14.25" customHeight="1">
      <c r="A59" s="8" t="s">
        <v>16</v>
      </c>
      <c r="B59" s="9" t="s">
        <v>2500</v>
      </c>
      <c r="C59" s="10" t="s">
        <v>433</v>
      </c>
      <c r="D59" s="10" t="s">
        <v>2501</v>
      </c>
      <c r="E59" s="10" t="s">
        <v>2502</v>
      </c>
      <c r="F59" s="10" t="s">
        <v>2503</v>
      </c>
      <c r="G59" s="10" t="s">
        <v>2504</v>
      </c>
      <c r="H59" s="10" t="s">
        <v>2505</v>
      </c>
      <c r="I59" s="10" t="s">
        <v>2506</v>
      </c>
      <c r="J59" s="10" t="s">
        <v>2507</v>
      </c>
      <c r="K59" s="11" t="s">
        <v>2508</v>
      </c>
    </row>
    <row r="60" ht="14.25" customHeight="1">
      <c r="A60" s="8" t="s">
        <v>27</v>
      </c>
      <c r="B60" s="12" t="s">
        <v>1515</v>
      </c>
      <c r="C60" s="14" t="s">
        <v>2509</v>
      </c>
      <c r="D60" s="14" t="s">
        <v>2510</v>
      </c>
      <c r="E60" s="14" t="s">
        <v>2511</v>
      </c>
      <c r="F60" s="14" t="s">
        <v>2512</v>
      </c>
      <c r="G60" s="14" t="s">
        <v>2513</v>
      </c>
      <c r="H60" s="14" t="s">
        <v>2514</v>
      </c>
      <c r="I60" s="13" t="s">
        <v>2515</v>
      </c>
      <c r="J60" s="13" t="s">
        <v>2516</v>
      </c>
      <c r="K60" s="42" t="s">
        <v>2517</v>
      </c>
      <c r="L60" s="16"/>
    </row>
    <row r="61" ht="14.25" customHeight="1">
      <c r="A61" s="8" t="s">
        <v>38</v>
      </c>
      <c r="B61" s="9" t="s">
        <v>2518</v>
      </c>
      <c r="C61" s="17" t="s">
        <v>2519</v>
      </c>
      <c r="D61" s="17" t="s">
        <v>2520</v>
      </c>
      <c r="E61" s="17" t="s">
        <v>2521</v>
      </c>
      <c r="F61" s="17" t="s">
        <v>2522</v>
      </c>
      <c r="G61" s="17" t="s">
        <v>1506</v>
      </c>
      <c r="H61" s="17" t="s">
        <v>1507</v>
      </c>
      <c r="I61" s="10" t="s">
        <v>2523</v>
      </c>
      <c r="J61" s="10" t="s">
        <v>2524</v>
      </c>
      <c r="K61" s="43" t="s">
        <v>2525</v>
      </c>
      <c r="L61" s="18"/>
    </row>
    <row r="62" ht="14.25" customHeight="1">
      <c r="A62" s="8" t="s">
        <v>49</v>
      </c>
      <c r="B62" s="12" t="s">
        <v>2526</v>
      </c>
      <c r="C62" s="14" t="s">
        <v>2527</v>
      </c>
      <c r="D62" s="14" t="s">
        <v>2528</v>
      </c>
      <c r="E62" s="14" t="s">
        <v>2527</v>
      </c>
      <c r="F62" s="14" t="s">
        <v>2529</v>
      </c>
      <c r="G62" s="14" t="s">
        <v>2530</v>
      </c>
      <c r="H62" s="14" t="s">
        <v>1516</v>
      </c>
      <c r="I62" s="13" t="s">
        <v>2531</v>
      </c>
      <c r="J62" s="13" t="s">
        <v>2532</v>
      </c>
      <c r="K62" s="42" t="s">
        <v>1516</v>
      </c>
      <c r="L62" s="16"/>
    </row>
    <row r="63" ht="14.25" customHeight="1">
      <c r="A63" s="19" t="s">
        <v>60</v>
      </c>
      <c r="B63" s="20" t="s">
        <v>2533</v>
      </c>
      <c r="C63" s="45" t="s">
        <v>2534</v>
      </c>
      <c r="D63" s="45" t="s">
        <v>2535</v>
      </c>
      <c r="E63" s="45" t="s">
        <v>2536</v>
      </c>
      <c r="F63" s="45" t="s">
        <v>2537</v>
      </c>
      <c r="G63" s="45" t="s">
        <v>2538</v>
      </c>
      <c r="H63" s="45" t="s">
        <v>2539</v>
      </c>
      <c r="I63" s="21" t="s">
        <v>2540</v>
      </c>
      <c r="J63" s="21" t="s">
        <v>2541</v>
      </c>
      <c r="K63" s="46" t="s">
        <v>2542</v>
      </c>
      <c r="L63" s="18"/>
    </row>
    <row r="64" ht="14.25" customHeight="1">
      <c r="A64" s="27"/>
      <c r="B64" s="28">
        <v>8.7766E9</v>
      </c>
      <c r="C64" s="28">
        <v>8.5944E9</v>
      </c>
      <c r="D64" s="28">
        <v>8.5213E9</v>
      </c>
      <c r="E64" s="28">
        <v>8.5757E9</v>
      </c>
      <c r="F64" s="28">
        <v>8.5425E9</v>
      </c>
      <c r="G64" s="28">
        <v>8.5567E9</v>
      </c>
      <c r="H64" s="28">
        <v>8.5413E9</v>
      </c>
      <c r="I64" s="28">
        <v>8.5494E9</v>
      </c>
      <c r="J64" s="28">
        <v>8.5586E9</v>
      </c>
      <c r="K64" s="29">
        <v>8.5737E9</v>
      </c>
      <c r="L64" s="2">
        <f>AVERAGE(B64:K64)</f>
        <v>8579020000</v>
      </c>
      <c r="M64" s="2">
        <f>AVERAGE(C64:K64)</f>
        <v>8557066667</v>
      </c>
    </row>
    <row r="65" ht="14.25" customHeight="1">
      <c r="A65" s="4" t="s">
        <v>451</v>
      </c>
      <c r="B65" s="5"/>
      <c r="C65" s="6"/>
      <c r="D65" s="6"/>
      <c r="E65" s="6"/>
      <c r="F65" s="6"/>
      <c r="G65" s="6"/>
      <c r="H65" s="6"/>
      <c r="I65" s="6"/>
      <c r="J65" s="6"/>
      <c r="K65" s="7"/>
    </row>
    <row r="66" ht="14.25" customHeight="1">
      <c r="A66" s="8" t="s">
        <v>16</v>
      </c>
      <c r="B66" s="9" t="s">
        <v>2543</v>
      </c>
      <c r="C66" s="10" t="s">
        <v>2544</v>
      </c>
      <c r="D66" s="10" t="s">
        <v>2545</v>
      </c>
      <c r="E66" s="10" t="s">
        <v>478</v>
      </c>
      <c r="F66" s="10" t="s">
        <v>2546</v>
      </c>
      <c r="G66" s="10" t="s">
        <v>2547</v>
      </c>
      <c r="H66" s="10" t="s">
        <v>2548</v>
      </c>
      <c r="I66" s="10" t="s">
        <v>2549</v>
      </c>
      <c r="J66" s="10" t="s">
        <v>2550</v>
      </c>
      <c r="K66" s="11" t="s">
        <v>2551</v>
      </c>
    </row>
    <row r="67" ht="14.25" customHeight="1">
      <c r="A67" s="8" t="s">
        <v>27</v>
      </c>
      <c r="B67" s="12" t="s">
        <v>2552</v>
      </c>
      <c r="C67" s="14" t="s">
        <v>2553</v>
      </c>
      <c r="D67" s="14" t="s">
        <v>2554</v>
      </c>
      <c r="E67" s="14" t="s">
        <v>2555</v>
      </c>
      <c r="F67" s="14" t="s">
        <v>2556</v>
      </c>
      <c r="G67" s="14" t="s">
        <v>2555</v>
      </c>
      <c r="H67" s="14" t="s">
        <v>2557</v>
      </c>
      <c r="I67" s="13" t="s">
        <v>2558</v>
      </c>
      <c r="J67" s="13" t="s">
        <v>2559</v>
      </c>
      <c r="K67" s="42" t="s">
        <v>2560</v>
      </c>
      <c r="L67" s="16"/>
    </row>
    <row r="68" ht="14.25" customHeight="1">
      <c r="A68" s="8" t="s">
        <v>38</v>
      </c>
      <c r="B68" s="9" t="s">
        <v>2561</v>
      </c>
      <c r="C68" s="17" t="s">
        <v>2562</v>
      </c>
      <c r="D68" s="17" t="s">
        <v>2563</v>
      </c>
      <c r="E68" s="17" t="s">
        <v>1554</v>
      </c>
      <c r="F68" s="17" t="s">
        <v>2564</v>
      </c>
      <c r="G68" s="17" t="s">
        <v>1552</v>
      </c>
      <c r="H68" s="17" t="s">
        <v>2565</v>
      </c>
      <c r="I68" s="10" t="s">
        <v>2565</v>
      </c>
      <c r="J68" s="10" t="s">
        <v>1552</v>
      </c>
      <c r="K68" s="43" t="s">
        <v>470</v>
      </c>
      <c r="L68" s="18"/>
    </row>
    <row r="69" ht="14.25" customHeight="1">
      <c r="A69" s="8" t="s">
        <v>49</v>
      </c>
      <c r="B69" s="12" t="s">
        <v>2566</v>
      </c>
      <c r="C69" s="14" t="s">
        <v>2567</v>
      </c>
      <c r="D69" s="14" t="s">
        <v>2545</v>
      </c>
      <c r="E69" s="14" t="s">
        <v>2567</v>
      </c>
      <c r="F69" s="14" t="s">
        <v>2549</v>
      </c>
      <c r="G69" s="14" t="s">
        <v>1559</v>
      </c>
      <c r="H69" s="14" t="s">
        <v>2568</v>
      </c>
      <c r="I69" s="13" t="s">
        <v>2569</v>
      </c>
      <c r="J69" s="13" t="s">
        <v>2570</v>
      </c>
      <c r="K69" s="42" t="s">
        <v>2569</v>
      </c>
      <c r="L69" s="16"/>
    </row>
    <row r="70" ht="14.25" customHeight="1">
      <c r="A70" s="19" t="s">
        <v>60</v>
      </c>
      <c r="B70" s="20" t="s">
        <v>2571</v>
      </c>
      <c r="C70" s="45" t="s">
        <v>2572</v>
      </c>
      <c r="D70" s="45" t="s">
        <v>2573</v>
      </c>
      <c r="E70" s="45" t="s">
        <v>2574</v>
      </c>
      <c r="F70" s="45" t="s">
        <v>2575</v>
      </c>
      <c r="G70" s="45" t="s">
        <v>2576</v>
      </c>
      <c r="H70" s="45" t="s">
        <v>2577</v>
      </c>
      <c r="I70" s="21" t="s">
        <v>2578</v>
      </c>
      <c r="J70" s="21" t="s">
        <v>2579</v>
      </c>
      <c r="K70" s="46" t="s">
        <v>2580</v>
      </c>
      <c r="L70" s="18"/>
    </row>
    <row r="71" ht="14.25" customHeight="1">
      <c r="A71" s="27"/>
      <c r="B71" s="28">
        <v>4.8657E9</v>
      </c>
      <c r="C71" s="28">
        <v>4.7567E9</v>
      </c>
      <c r="D71" s="28">
        <v>4.7507E9</v>
      </c>
      <c r="E71" s="28">
        <v>4.7377E9</v>
      </c>
      <c r="F71" s="28">
        <v>4.7504E9</v>
      </c>
      <c r="G71" s="28">
        <v>4.739E9</v>
      </c>
      <c r="H71" s="28">
        <v>4.7371E9</v>
      </c>
      <c r="I71" s="28">
        <v>4.7035E9</v>
      </c>
      <c r="J71" s="28">
        <v>4.7368E9</v>
      </c>
      <c r="K71" s="29">
        <v>4.7313E9</v>
      </c>
      <c r="L71" s="2">
        <f>AVERAGE(B71:K71)</f>
        <v>4750890000</v>
      </c>
      <c r="M71" s="2">
        <f>AVERAGE(C71:K71)</f>
        <v>4738133333</v>
      </c>
    </row>
    <row r="72" ht="14.25" customHeight="1">
      <c r="A72" s="4" t="s">
        <v>494</v>
      </c>
      <c r="B72" s="5"/>
      <c r="C72" s="6"/>
      <c r="D72" s="6"/>
      <c r="E72" s="6"/>
      <c r="F72" s="6"/>
      <c r="G72" s="6"/>
      <c r="H72" s="6"/>
      <c r="I72" s="6"/>
      <c r="J72" s="6"/>
      <c r="K72" s="7"/>
    </row>
    <row r="73" ht="14.25" customHeight="1">
      <c r="A73" s="8" t="s">
        <v>16</v>
      </c>
      <c r="B73" s="9" t="s">
        <v>2581</v>
      </c>
      <c r="C73" s="10" t="s">
        <v>2582</v>
      </c>
      <c r="D73" s="10" t="s">
        <v>2583</v>
      </c>
      <c r="E73" s="10" t="s">
        <v>2584</v>
      </c>
      <c r="F73" s="10" t="s">
        <v>2585</v>
      </c>
      <c r="G73" s="10" t="s">
        <v>2586</v>
      </c>
      <c r="H73" s="10" t="s">
        <v>2587</v>
      </c>
      <c r="I73" s="10" t="s">
        <v>2588</v>
      </c>
      <c r="J73" s="10" t="s">
        <v>2589</v>
      </c>
      <c r="K73" s="11" t="s">
        <v>2590</v>
      </c>
    </row>
    <row r="74" ht="14.25" customHeight="1">
      <c r="A74" s="8" t="s">
        <v>27</v>
      </c>
      <c r="B74" s="12" t="s">
        <v>2591</v>
      </c>
      <c r="C74" s="14" t="s">
        <v>2592</v>
      </c>
      <c r="D74" s="14" t="s">
        <v>2593</v>
      </c>
      <c r="E74" s="14" t="s">
        <v>2594</v>
      </c>
      <c r="F74" s="14" t="s">
        <v>2595</v>
      </c>
      <c r="G74" s="14" t="s">
        <v>2596</v>
      </c>
      <c r="H74" s="14" t="s">
        <v>2597</v>
      </c>
      <c r="I74" s="14" t="s">
        <v>2598</v>
      </c>
      <c r="J74" s="13" t="s">
        <v>2599</v>
      </c>
      <c r="K74" s="42" t="s">
        <v>2600</v>
      </c>
      <c r="L74" s="16"/>
    </row>
    <row r="75" ht="14.25" customHeight="1">
      <c r="A75" s="8" t="s">
        <v>38</v>
      </c>
      <c r="B75" s="9" t="s">
        <v>2601</v>
      </c>
      <c r="C75" s="17" t="s">
        <v>2602</v>
      </c>
      <c r="D75" s="17" t="s">
        <v>2603</v>
      </c>
      <c r="E75" s="17" t="s">
        <v>2604</v>
      </c>
      <c r="F75" s="17" t="s">
        <v>2605</v>
      </c>
      <c r="G75" s="17" t="s">
        <v>2606</v>
      </c>
      <c r="H75" s="17" t="s">
        <v>2607</v>
      </c>
      <c r="I75" s="17" t="s">
        <v>2608</v>
      </c>
      <c r="J75" s="10" t="s">
        <v>2609</v>
      </c>
      <c r="K75" s="43" t="s">
        <v>2610</v>
      </c>
      <c r="L75" s="18"/>
    </row>
    <row r="76" ht="14.25" customHeight="1">
      <c r="A76" s="8" t="s">
        <v>49</v>
      </c>
      <c r="B76" s="12" t="s">
        <v>2611</v>
      </c>
      <c r="C76" s="14" t="s">
        <v>2612</v>
      </c>
      <c r="D76" s="14" t="s">
        <v>2613</v>
      </c>
      <c r="E76" s="14" t="s">
        <v>2614</v>
      </c>
      <c r="F76" s="14" t="s">
        <v>2615</v>
      </c>
      <c r="G76" s="14" t="s">
        <v>2616</v>
      </c>
      <c r="H76" s="14" t="s">
        <v>2617</v>
      </c>
      <c r="I76" s="14" t="s">
        <v>2618</v>
      </c>
      <c r="J76" s="13" t="s">
        <v>2619</v>
      </c>
      <c r="K76" s="42" t="s">
        <v>2620</v>
      </c>
      <c r="L76" s="16"/>
    </row>
    <row r="77" ht="14.25" customHeight="1">
      <c r="A77" s="19" t="s">
        <v>60</v>
      </c>
      <c r="B77" s="20" t="s">
        <v>2621</v>
      </c>
      <c r="C77" s="45" t="s">
        <v>2622</v>
      </c>
      <c r="D77" s="45" t="s">
        <v>2623</v>
      </c>
      <c r="E77" s="45" t="s">
        <v>2624</v>
      </c>
      <c r="F77" s="45" t="s">
        <v>2625</v>
      </c>
      <c r="G77" s="45" t="s">
        <v>2626</v>
      </c>
      <c r="H77" s="45" t="s">
        <v>2627</v>
      </c>
      <c r="I77" s="21" t="s">
        <v>2628</v>
      </c>
      <c r="J77" s="21" t="s">
        <v>2629</v>
      </c>
      <c r="K77" s="46" t="s">
        <v>2630</v>
      </c>
      <c r="L77" s="18"/>
    </row>
    <row r="78" ht="14.25" customHeight="1">
      <c r="A78" s="27"/>
      <c r="B78" s="28">
        <v>4.5023E7</v>
      </c>
      <c r="C78" s="28">
        <v>4.42916E7</v>
      </c>
      <c r="D78" s="28">
        <v>4.48394E7</v>
      </c>
      <c r="E78" s="28">
        <v>4.48642E7</v>
      </c>
      <c r="F78" s="28">
        <v>4.50974E7</v>
      </c>
      <c r="G78" s="28">
        <v>4.52643E7</v>
      </c>
      <c r="H78" s="28">
        <v>4.50339E7</v>
      </c>
      <c r="I78" s="28">
        <v>4.4915E7</v>
      </c>
      <c r="J78" s="28">
        <v>4.45952E7</v>
      </c>
      <c r="K78" s="29">
        <v>4.49459E7</v>
      </c>
      <c r="L78" s="2">
        <f>AVERAGE(B78:K78)</f>
        <v>44886990</v>
      </c>
      <c r="M78" s="2">
        <f>AVERAGE(C78:K78)</f>
        <v>44871877.78</v>
      </c>
    </row>
    <row r="79" ht="14.25" customHeight="1">
      <c r="A79" s="4" t="s">
        <v>545</v>
      </c>
      <c r="B79" s="5"/>
      <c r="C79" s="6"/>
      <c r="D79" s="6"/>
      <c r="E79" s="6"/>
      <c r="F79" s="6"/>
      <c r="G79" s="6"/>
      <c r="H79" s="6"/>
      <c r="I79" s="6"/>
      <c r="J79" s="6"/>
      <c r="K79" s="7"/>
    </row>
    <row r="80" ht="14.25" customHeight="1">
      <c r="A80" s="8" t="s">
        <v>16</v>
      </c>
      <c r="B80" s="9" t="s">
        <v>1641</v>
      </c>
      <c r="C80" s="10" t="s">
        <v>551</v>
      </c>
      <c r="D80" s="10" t="s">
        <v>2631</v>
      </c>
      <c r="E80" s="10" t="s">
        <v>553</v>
      </c>
      <c r="F80" s="10" t="s">
        <v>553</v>
      </c>
      <c r="G80" s="10" t="s">
        <v>2632</v>
      </c>
      <c r="H80" s="10" t="s">
        <v>2633</v>
      </c>
      <c r="I80" s="10" t="s">
        <v>2634</v>
      </c>
      <c r="J80" s="10" t="s">
        <v>549</v>
      </c>
      <c r="K80" s="11" t="s">
        <v>2635</v>
      </c>
    </row>
    <row r="81" ht="14.25" customHeight="1">
      <c r="A81" s="8" t="s">
        <v>27</v>
      </c>
      <c r="B81" s="12" t="s">
        <v>2636</v>
      </c>
      <c r="C81" s="14" t="s">
        <v>2637</v>
      </c>
      <c r="D81" s="14" t="s">
        <v>2638</v>
      </c>
      <c r="E81" s="14" t="s">
        <v>2639</v>
      </c>
      <c r="F81" s="14" t="s">
        <v>2640</v>
      </c>
      <c r="G81" s="14" t="s">
        <v>555</v>
      </c>
      <c r="H81" s="14" t="s">
        <v>559</v>
      </c>
      <c r="I81" s="13" t="s">
        <v>2641</v>
      </c>
      <c r="J81" s="13" t="s">
        <v>2642</v>
      </c>
      <c r="K81" s="42" t="s">
        <v>2643</v>
      </c>
      <c r="L81" s="16"/>
    </row>
    <row r="82" ht="14.25" customHeight="1">
      <c r="A82" s="8" t="s">
        <v>38</v>
      </c>
      <c r="B82" s="9" t="s">
        <v>2644</v>
      </c>
      <c r="C82" s="17" t="s">
        <v>2645</v>
      </c>
      <c r="D82" s="17" t="s">
        <v>2646</v>
      </c>
      <c r="E82" s="17" t="s">
        <v>2647</v>
      </c>
      <c r="F82" s="17" t="s">
        <v>2648</v>
      </c>
      <c r="G82" s="17" t="s">
        <v>1646</v>
      </c>
      <c r="H82" s="17" t="s">
        <v>2649</v>
      </c>
      <c r="I82" s="10" t="s">
        <v>2650</v>
      </c>
      <c r="J82" s="10" t="s">
        <v>2651</v>
      </c>
      <c r="K82" s="43" t="s">
        <v>2652</v>
      </c>
      <c r="L82" s="18"/>
    </row>
    <row r="83" ht="14.25" customHeight="1">
      <c r="A83" s="8" t="s">
        <v>49</v>
      </c>
      <c r="B83" s="12" t="s">
        <v>2653</v>
      </c>
      <c r="C83" s="14" t="s">
        <v>2654</v>
      </c>
      <c r="D83" s="14" t="s">
        <v>2655</v>
      </c>
      <c r="E83" s="14" t="s">
        <v>2655</v>
      </c>
      <c r="F83" s="14" t="s">
        <v>2656</v>
      </c>
      <c r="G83" s="14" t="s">
        <v>2657</v>
      </c>
      <c r="H83" s="14" t="s">
        <v>2658</v>
      </c>
      <c r="I83" s="13" t="s">
        <v>2659</v>
      </c>
      <c r="J83" s="13" t="s">
        <v>2660</v>
      </c>
      <c r="K83" s="42" t="s">
        <v>2661</v>
      </c>
      <c r="L83" s="16"/>
    </row>
    <row r="84" ht="14.25" customHeight="1">
      <c r="A84" s="19" t="s">
        <v>60</v>
      </c>
      <c r="B84" s="20" t="s">
        <v>2662</v>
      </c>
      <c r="C84" s="45" t="s">
        <v>2663</v>
      </c>
      <c r="D84" s="45" t="s">
        <v>2664</v>
      </c>
      <c r="E84" s="45" t="s">
        <v>2665</v>
      </c>
      <c r="F84" s="45" t="s">
        <v>2666</v>
      </c>
      <c r="G84" s="45" t="s">
        <v>2667</v>
      </c>
      <c r="H84" s="45" t="s">
        <v>2668</v>
      </c>
      <c r="I84" s="21" t="s">
        <v>2669</v>
      </c>
      <c r="J84" s="21" t="s">
        <v>2670</v>
      </c>
      <c r="K84" s="46" t="s">
        <v>2671</v>
      </c>
      <c r="L84" s="18"/>
    </row>
    <row r="85" ht="14.25" customHeight="1">
      <c r="A85" s="27"/>
      <c r="B85" s="28">
        <v>84086.0</v>
      </c>
      <c r="C85" s="28">
        <v>83927.0</v>
      </c>
      <c r="D85" s="28">
        <v>83595.0</v>
      </c>
      <c r="E85" s="28">
        <v>83596.0</v>
      </c>
      <c r="F85" s="28">
        <v>83789.0</v>
      </c>
      <c r="G85" s="28">
        <v>83613.0</v>
      </c>
      <c r="H85" s="28">
        <v>83517.0</v>
      </c>
      <c r="I85" s="28">
        <v>83791.0</v>
      </c>
      <c r="J85" s="28">
        <v>83872.0</v>
      </c>
      <c r="K85" s="29">
        <v>83457.0</v>
      </c>
      <c r="L85" s="2">
        <f>AVERAGE(B85:K85)</f>
        <v>83724.3</v>
      </c>
      <c r="M85" s="2">
        <f>AVERAGE(C85:K85)</f>
        <v>83684.11111</v>
      </c>
    </row>
    <row r="86" ht="14.25" customHeight="1">
      <c r="A86" s="4" t="s">
        <v>592</v>
      </c>
      <c r="B86" s="5"/>
      <c r="C86" s="6"/>
      <c r="D86" s="6"/>
      <c r="E86" s="6"/>
      <c r="F86" s="6"/>
      <c r="G86" s="6"/>
      <c r="H86" s="6"/>
      <c r="I86" s="6"/>
      <c r="J86" s="6"/>
      <c r="K86" s="7"/>
    </row>
    <row r="87" ht="14.25" customHeight="1">
      <c r="A87" s="8" t="s">
        <v>16</v>
      </c>
      <c r="B87" s="9" t="s">
        <v>2672</v>
      </c>
      <c r="C87" s="10" t="s">
        <v>2673</v>
      </c>
      <c r="D87" s="10" t="s">
        <v>2673</v>
      </c>
      <c r="E87" s="10" t="s">
        <v>2674</v>
      </c>
      <c r="F87" s="10" t="s">
        <v>2675</v>
      </c>
      <c r="G87" s="10" t="s">
        <v>2674</v>
      </c>
      <c r="H87" s="10" t="s">
        <v>2673</v>
      </c>
      <c r="I87" s="10" t="s">
        <v>2675</v>
      </c>
      <c r="J87" s="10" t="s">
        <v>2673</v>
      </c>
      <c r="K87" s="11" t="s">
        <v>2672</v>
      </c>
    </row>
    <row r="88" ht="14.25" customHeight="1">
      <c r="A88" s="8" t="s">
        <v>27</v>
      </c>
      <c r="B88" s="12" t="s">
        <v>924</v>
      </c>
      <c r="C88" s="14" t="s">
        <v>1677</v>
      </c>
      <c r="D88" s="14" t="s">
        <v>598</v>
      </c>
      <c r="E88" s="14" t="s">
        <v>1677</v>
      </c>
      <c r="F88" s="14" t="s">
        <v>926</v>
      </c>
      <c r="G88" s="14" t="s">
        <v>2675</v>
      </c>
      <c r="H88" s="14" t="s">
        <v>1680</v>
      </c>
      <c r="I88" s="13" t="s">
        <v>1677</v>
      </c>
      <c r="J88" s="13" t="s">
        <v>1680</v>
      </c>
      <c r="K88" s="42" t="s">
        <v>1677</v>
      </c>
      <c r="L88" s="16"/>
    </row>
    <row r="89" ht="14.25" customHeight="1">
      <c r="A89" s="8" t="s">
        <v>38</v>
      </c>
      <c r="B89" s="9" t="s">
        <v>1676</v>
      </c>
      <c r="C89" s="17" t="s">
        <v>2010</v>
      </c>
      <c r="D89" s="17" t="s">
        <v>602</v>
      </c>
      <c r="E89" s="17" t="s">
        <v>597</v>
      </c>
      <c r="F89" s="17" t="s">
        <v>1682</v>
      </c>
      <c r="G89" s="17" t="s">
        <v>1682</v>
      </c>
      <c r="H89" s="17" t="s">
        <v>2008</v>
      </c>
      <c r="I89" s="10" t="s">
        <v>597</v>
      </c>
      <c r="J89" s="10" t="s">
        <v>602</v>
      </c>
      <c r="K89" s="43" t="s">
        <v>597</v>
      </c>
      <c r="L89" s="18"/>
    </row>
    <row r="90" ht="14.25" customHeight="1">
      <c r="A90" s="8" t="s">
        <v>49</v>
      </c>
      <c r="B90" s="12" t="s">
        <v>925</v>
      </c>
      <c r="C90" s="14" t="s">
        <v>612</v>
      </c>
      <c r="D90" s="14" t="s">
        <v>2676</v>
      </c>
      <c r="E90" s="14" t="s">
        <v>1685</v>
      </c>
      <c r="F90" s="14" t="s">
        <v>927</v>
      </c>
      <c r="G90" s="14" t="s">
        <v>925</v>
      </c>
      <c r="H90" s="14" t="s">
        <v>1685</v>
      </c>
      <c r="I90" s="13" t="s">
        <v>925</v>
      </c>
      <c r="J90" s="13" t="s">
        <v>1685</v>
      </c>
      <c r="K90" s="42" t="s">
        <v>925</v>
      </c>
      <c r="L90" s="16"/>
    </row>
    <row r="91" ht="14.25" customHeight="1">
      <c r="A91" s="19" t="s">
        <v>60</v>
      </c>
      <c r="B91" s="20" t="s">
        <v>2677</v>
      </c>
      <c r="C91" s="45" t="s">
        <v>2678</v>
      </c>
      <c r="D91" s="45" t="s">
        <v>2679</v>
      </c>
      <c r="E91" s="45" t="s">
        <v>2680</v>
      </c>
      <c r="F91" s="45" t="s">
        <v>2678</v>
      </c>
      <c r="G91" s="45" t="s">
        <v>2681</v>
      </c>
      <c r="H91" s="45" t="s">
        <v>2682</v>
      </c>
      <c r="I91" s="21" t="s">
        <v>2683</v>
      </c>
      <c r="J91" s="21" t="s">
        <v>2682</v>
      </c>
      <c r="K91" s="46" t="s">
        <v>2684</v>
      </c>
      <c r="L91" s="18"/>
    </row>
    <row r="92" ht="14.25" customHeight="1">
      <c r="A92" s="27"/>
      <c r="B92" s="28">
        <v>773700.0</v>
      </c>
      <c r="C92" s="28">
        <v>772600.0</v>
      </c>
      <c r="D92" s="28">
        <v>772100.0</v>
      </c>
      <c r="E92" s="28">
        <v>773300.0</v>
      </c>
      <c r="F92" s="28">
        <v>772600.0</v>
      </c>
      <c r="G92" s="28">
        <v>772800.0</v>
      </c>
      <c r="H92" s="28">
        <v>772200.0</v>
      </c>
      <c r="I92" s="28">
        <v>773400.0</v>
      </c>
      <c r="J92" s="28">
        <v>772200.0</v>
      </c>
      <c r="K92" s="29">
        <v>773600.0</v>
      </c>
      <c r="L92" s="2">
        <f>AVERAGE(B92:K92)</f>
        <v>772850</v>
      </c>
      <c r="M92" s="2">
        <f>AVERAGE(C92:K92)</f>
        <v>772755.5556</v>
      </c>
    </row>
    <row r="93" ht="14.25" customHeight="1">
      <c r="A93" s="4" t="s">
        <v>621</v>
      </c>
      <c r="B93" s="5"/>
      <c r="C93" s="6"/>
      <c r="D93" s="6"/>
      <c r="E93" s="6"/>
      <c r="F93" s="6"/>
      <c r="G93" s="6"/>
      <c r="H93" s="6"/>
      <c r="I93" s="6"/>
      <c r="J93" s="6"/>
      <c r="K93" s="7"/>
    </row>
    <row r="94" ht="14.25" customHeight="1">
      <c r="A94" s="8" t="s">
        <v>16</v>
      </c>
      <c r="B94" s="9" t="s">
        <v>1702</v>
      </c>
      <c r="C94" s="10" t="s">
        <v>627</v>
      </c>
      <c r="D94" s="10" t="s">
        <v>1705</v>
      </c>
      <c r="E94" s="10" t="s">
        <v>625</v>
      </c>
      <c r="F94" s="10" t="s">
        <v>2685</v>
      </c>
      <c r="G94" s="10" t="s">
        <v>631</v>
      </c>
      <c r="H94" s="10" t="s">
        <v>2686</v>
      </c>
      <c r="I94" s="10" t="s">
        <v>2686</v>
      </c>
      <c r="J94" s="10" t="s">
        <v>1735</v>
      </c>
      <c r="K94" s="11" t="s">
        <v>1696</v>
      </c>
    </row>
    <row r="95" ht="14.25" customHeight="1">
      <c r="A95" s="8" t="s">
        <v>27</v>
      </c>
      <c r="B95" s="12" t="s">
        <v>1707</v>
      </c>
      <c r="C95" s="14" t="s">
        <v>1705</v>
      </c>
      <c r="D95" s="14" t="s">
        <v>1708</v>
      </c>
      <c r="E95" s="14" t="s">
        <v>1701</v>
      </c>
      <c r="F95" s="14" t="s">
        <v>1708</v>
      </c>
      <c r="G95" s="14" t="s">
        <v>1700</v>
      </c>
      <c r="H95" s="14" t="s">
        <v>1701</v>
      </c>
      <c r="I95" s="13" t="s">
        <v>1705</v>
      </c>
      <c r="J95" s="13" t="s">
        <v>2686</v>
      </c>
      <c r="K95" s="42" t="s">
        <v>1700</v>
      </c>
      <c r="L95" s="16"/>
    </row>
    <row r="96" ht="14.25" customHeight="1">
      <c r="A96" s="8" t="s">
        <v>38</v>
      </c>
      <c r="B96" s="9" t="s">
        <v>2687</v>
      </c>
      <c r="C96" s="17" t="s">
        <v>666</v>
      </c>
      <c r="D96" s="17" t="s">
        <v>2688</v>
      </c>
      <c r="E96" s="17" t="s">
        <v>1742</v>
      </c>
      <c r="F96" s="17" t="s">
        <v>2689</v>
      </c>
      <c r="G96" s="17" t="s">
        <v>2689</v>
      </c>
      <c r="H96" s="17" t="s">
        <v>643</v>
      </c>
      <c r="I96" s="10" t="s">
        <v>1712</v>
      </c>
      <c r="J96" s="10" t="s">
        <v>2688</v>
      </c>
      <c r="K96" s="43" t="s">
        <v>1743</v>
      </c>
      <c r="L96" s="18"/>
    </row>
    <row r="97" ht="14.25" customHeight="1">
      <c r="A97" s="8" t="s">
        <v>49</v>
      </c>
      <c r="B97" s="12" t="s">
        <v>2690</v>
      </c>
      <c r="C97" s="14" t="s">
        <v>647</v>
      </c>
      <c r="D97" s="14" t="s">
        <v>2691</v>
      </c>
      <c r="E97" s="14" t="s">
        <v>1721</v>
      </c>
      <c r="F97" s="14" t="s">
        <v>2692</v>
      </c>
      <c r="G97" s="14" t="s">
        <v>1715</v>
      </c>
      <c r="H97" s="14" t="s">
        <v>2693</v>
      </c>
      <c r="I97" s="13" t="s">
        <v>2691</v>
      </c>
      <c r="J97" s="13" t="s">
        <v>1714</v>
      </c>
      <c r="K97" s="42" t="s">
        <v>2694</v>
      </c>
      <c r="L97" s="16"/>
    </row>
    <row r="98" ht="14.25" customHeight="1">
      <c r="A98" s="19" t="s">
        <v>60</v>
      </c>
      <c r="B98" s="20" t="s">
        <v>2695</v>
      </c>
      <c r="C98" s="45" t="s">
        <v>2696</v>
      </c>
      <c r="D98" s="45" t="s">
        <v>2697</v>
      </c>
      <c r="E98" s="45" t="s">
        <v>2698</v>
      </c>
      <c r="F98" s="45" t="s">
        <v>1731</v>
      </c>
      <c r="G98" s="45" t="s">
        <v>2699</v>
      </c>
      <c r="H98" s="45" t="s">
        <v>2700</v>
      </c>
      <c r="I98" s="21" t="s">
        <v>2701</v>
      </c>
      <c r="J98" s="21" t="s">
        <v>1729</v>
      </c>
      <c r="K98" s="46" t="s">
        <v>1726</v>
      </c>
      <c r="L98" s="18"/>
    </row>
    <row r="99" ht="14.25" customHeight="1">
      <c r="A99" s="27"/>
      <c r="B99" s="28">
        <v>1.6709E9</v>
      </c>
      <c r="C99" s="28">
        <v>1.662E9</v>
      </c>
      <c r="D99" s="28">
        <v>1.6672E9</v>
      </c>
      <c r="E99" s="28">
        <v>1.6624E9</v>
      </c>
      <c r="F99" s="28">
        <v>1.6696E9</v>
      </c>
      <c r="G99" s="28">
        <v>1.665E9</v>
      </c>
      <c r="H99" s="28">
        <v>1.67E9</v>
      </c>
      <c r="I99" s="28">
        <v>1.6693E9</v>
      </c>
      <c r="J99" s="28">
        <v>1.6641E9</v>
      </c>
      <c r="K99" s="29">
        <v>1.6651E9</v>
      </c>
      <c r="L99" s="2">
        <f>AVERAGE(B99:K99)</f>
        <v>1666560000</v>
      </c>
      <c r="M99" s="2">
        <f>AVERAGE(C99:K99)</f>
        <v>1666077778</v>
      </c>
    </row>
    <row r="100" ht="14.25" customHeight="1">
      <c r="A100" s="4" t="s">
        <v>662</v>
      </c>
      <c r="B100" s="5"/>
      <c r="C100" s="6"/>
      <c r="D100" s="6"/>
      <c r="E100" s="6"/>
      <c r="F100" s="6"/>
      <c r="G100" s="6"/>
      <c r="H100" s="6"/>
      <c r="I100" s="6"/>
      <c r="J100" s="6"/>
      <c r="K100" s="7"/>
    </row>
    <row r="101" ht="14.25" customHeight="1">
      <c r="A101" s="8" t="s">
        <v>16</v>
      </c>
      <c r="B101" s="9" t="s">
        <v>2702</v>
      </c>
      <c r="C101" s="10" t="s">
        <v>1706</v>
      </c>
      <c r="D101" s="10" t="s">
        <v>2703</v>
      </c>
      <c r="E101" s="10" t="s">
        <v>1707</v>
      </c>
      <c r="F101" s="10" t="s">
        <v>2704</v>
      </c>
      <c r="G101" s="10" t="s">
        <v>1704</v>
      </c>
      <c r="H101" s="10" t="s">
        <v>2705</v>
      </c>
      <c r="I101" s="10" t="s">
        <v>2706</v>
      </c>
      <c r="J101" s="10" t="s">
        <v>623</v>
      </c>
      <c r="K101" s="11" t="s">
        <v>2707</v>
      </c>
    </row>
    <row r="102" ht="14.25" customHeight="1">
      <c r="A102" s="8" t="s">
        <v>27</v>
      </c>
      <c r="B102" s="12" t="s">
        <v>1741</v>
      </c>
      <c r="C102" s="14" t="s">
        <v>1738</v>
      </c>
      <c r="D102" s="14" t="s">
        <v>1702</v>
      </c>
      <c r="E102" s="14" t="s">
        <v>1741</v>
      </c>
      <c r="F102" s="14" t="s">
        <v>2704</v>
      </c>
      <c r="G102" s="14" t="s">
        <v>1739</v>
      </c>
      <c r="H102" s="14" t="s">
        <v>2703</v>
      </c>
      <c r="I102" s="13" t="s">
        <v>1706</v>
      </c>
      <c r="J102" s="13" t="s">
        <v>2708</v>
      </c>
      <c r="K102" s="42" t="s">
        <v>2709</v>
      </c>
      <c r="L102" s="16"/>
    </row>
    <row r="103" ht="14.25" customHeight="1">
      <c r="A103" s="8" t="s">
        <v>38</v>
      </c>
      <c r="B103" s="9" t="s">
        <v>665</v>
      </c>
      <c r="C103" s="17" t="s">
        <v>2687</v>
      </c>
      <c r="D103" s="17" t="s">
        <v>682</v>
      </c>
      <c r="E103" s="17" t="s">
        <v>636</v>
      </c>
      <c r="F103" s="17" t="s">
        <v>642</v>
      </c>
      <c r="G103" s="17" t="s">
        <v>682</v>
      </c>
      <c r="H103" s="17" t="s">
        <v>636</v>
      </c>
      <c r="I103" s="10" t="s">
        <v>680</v>
      </c>
      <c r="J103" s="10" t="s">
        <v>2710</v>
      </c>
      <c r="K103" s="43" t="s">
        <v>2688</v>
      </c>
      <c r="L103" s="18"/>
    </row>
    <row r="104" ht="14.25" customHeight="1">
      <c r="A104" s="8" t="s">
        <v>49</v>
      </c>
      <c r="B104" s="12" t="s">
        <v>2711</v>
      </c>
      <c r="C104" s="14" t="s">
        <v>2712</v>
      </c>
      <c r="D104" s="14" t="s">
        <v>1716</v>
      </c>
      <c r="E104" s="14" t="s">
        <v>2713</v>
      </c>
      <c r="F104" s="14" t="s">
        <v>1714</v>
      </c>
      <c r="G104" s="14" t="s">
        <v>1747</v>
      </c>
      <c r="H104" s="14" t="s">
        <v>649</v>
      </c>
      <c r="I104" s="13" t="s">
        <v>1748</v>
      </c>
      <c r="J104" s="13" t="s">
        <v>2714</v>
      </c>
      <c r="K104" s="42" t="s">
        <v>2714</v>
      </c>
      <c r="L104" s="16"/>
    </row>
    <row r="105" ht="14.25" customHeight="1">
      <c r="A105" s="19" t="s">
        <v>60</v>
      </c>
      <c r="B105" s="20" t="s">
        <v>2715</v>
      </c>
      <c r="C105" s="45" t="s">
        <v>2716</v>
      </c>
      <c r="D105" s="45" t="s">
        <v>2717</v>
      </c>
      <c r="E105" s="45" t="s">
        <v>2718</v>
      </c>
      <c r="F105" s="45" t="s">
        <v>2719</v>
      </c>
      <c r="G105" s="45" t="s">
        <v>2720</v>
      </c>
      <c r="H105" s="45" t="s">
        <v>2721</v>
      </c>
      <c r="I105" s="21" t="s">
        <v>1722</v>
      </c>
      <c r="J105" s="21" t="s">
        <v>2722</v>
      </c>
      <c r="K105" s="46" t="s">
        <v>1756</v>
      </c>
      <c r="L105" s="18"/>
    </row>
    <row r="106" ht="14.25" customHeight="1">
      <c r="A106" s="27"/>
      <c r="B106" s="28">
        <v>1.6648E9</v>
      </c>
      <c r="C106" s="28">
        <v>1.6674E9</v>
      </c>
      <c r="D106" s="28">
        <v>1.6663E9</v>
      </c>
      <c r="E106" s="28">
        <v>1.6634E9</v>
      </c>
      <c r="F106" s="28">
        <v>1.6667E9</v>
      </c>
      <c r="G106" s="28">
        <v>1.6652E9</v>
      </c>
      <c r="H106" s="28">
        <v>1.6622E9</v>
      </c>
      <c r="I106" s="28">
        <v>1.663E9</v>
      </c>
      <c r="J106" s="28">
        <v>1.6583E9</v>
      </c>
      <c r="K106" s="29">
        <v>1.6617E9</v>
      </c>
      <c r="L106" s="2">
        <f>AVERAGE(B106:K106)</f>
        <v>1663900000</v>
      </c>
      <c r="M106" s="2">
        <f>AVERAGE(C106:K106)</f>
        <v>1663800000</v>
      </c>
    </row>
    <row r="107" ht="14.25" customHeight="1">
      <c r="A107" s="4" t="s">
        <v>700</v>
      </c>
      <c r="B107" s="5"/>
      <c r="C107" s="6"/>
      <c r="D107" s="6"/>
      <c r="E107" s="6"/>
      <c r="F107" s="6"/>
      <c r="G107" s="6"/>
      <c r="H107" s="6"/>
      <c r="I107" s="6"/>
      <c r="J107" s="6"/>
      <c r="K107" s="7"/>
    </row>
    <row r="108" ht="14.25" customHeight="1">
      <c r="A108" s="8" t="s">
        <v>16</v>
      </c>
      <c r="B108" s="9" t="s">
        <v>2723</v>
      </c>
      <c r="C108" s="10" t="s">
        <v>2724</v>
      </c>
      <c r="D108" s="10" t="s">
        <v>2725</v>
      </c>
      <c r="E108" s="10" t="s">
        <v>2726</v>
      </c>
      <c r="F108" s="10" t="s">
        <v>2727</v>
      </c>
      <c r="G108" s="10" t="s">
        <v>2728</v>
      </c>
      <c r="H108" s="10" t="s">
        <v>2729</v>
      </c>
      <c r="I108" s="10" t="s">
        <v>2730</v>
      </c>
      <c r="J108" s="10" t="s">
        <v>2731</v>
      </c>
      <c r="K108" s="11" t="s">
        <v>2732</v>
      </c>
    </row>
    <row r="109" ht="14.25" customHeight="1">
      <c r="A109" s="8" t="s">
        <v>27</v>
      </c>
      <c r="B109" s="12" t="s">
        <v>2733</v>
      </c>
      <c r="C109" s="14" t="s">
        <v>2734</v>
      </c>
      <c r="D109" s="14" t="s">
        <v>2735</v>
      </c>
      <c r="E109" s="14" t="s">
        <v>2736</v>
      </c>
      <c r="F109" s="14" t="s">
        <v>2737</v>
      </c>
      <c r="G109" s="14" t="s">
        <v>2738</v>
      </c>
      <c r="H109" s="14" t="s">
        <v>2739</v>
      </c>
      <c r="I109" s="13" t="s">
        <v>2740</v>
      </c>
      <c r="J109" s="13" t="s">
        <v>2741</v>
      </c>
      <c r="K109" s="42" t="s">
        <v>2742</v>
      </c>
      <c r="L109" s="16"/>
    </row>
    <row r="110" ht="14.25" customHeight="1">
      <c r="A110" s="8" t="s">
        <v>38</v>
      </c>
      <c r="B110" s="9" t="s">
        <v>2743</v>
      </c>
      <c r="C110" s="17" t="s">
        <v>2744</v>
      </c>
      <c r="D110" s="17" t="s">
        <v>2745</v>
      </c>
      <c r="E110" s="17" t="s">
        <v>2746</v>
      </c>
      <c r="F110" s="17" t="s">
        <v>2747</v>
      </c>
      <c r="G110" s="17" t="s">
        <v>2748</v>
      </c>
      <c r="H110" s="17" t="s">
        <v>2749</v>
      </c>
      <c r="I110" s="10" t="s">
        <v>2750</v>
      </c>
      <c r="J110" s="10" t="s">
        <v>2751</v>
      </c>
      <c r="K110" s="43" t="s">
        <v>2751</v>
      </c>
      <c r="L110" s="18"/>
    </row>
    <row r="111" ht="14.25" customHeight="1">
      <c r="A111" s="8" t="s">
        <v>49</v>
      </c>
      <c r="B111" s="12" t="s">
        <v>2752</v>
      </c>
      <c r="C111" s="14" t="s">
        <v>2753</v>
      </c>
      <c r="D111" s="14" t="s">
        <v>2754</v>
      </c>
      <c r="E111" s="14" t="s">
        <v>2755</v>
      </c>
      <c r="F111" s="14" t="s">
        <v>2756</v>
      </c>
      <c r="G111" s="14" t="s">
        <v>2757</v>
      </c>
      <c r="H111" s="14" t="s">
        <v>2758</v>
      </c>
      <c r="I111" s="13" t="s">
        <v>2759</v>
      </c>
      <c r="J111" s="13" t="s">
        <v>2760</v>
      </c>
      <c r="K111" s="42" t="s">
        <v>2761</v>
      </c>
      <c r="L111" s="16"/>
    </row>
    <row r="112" ht="14.25" customHeight="1">
      <c r="A112" s="19" t="s">
        <v>60</v>
      </c>
      <c r="B112" s="20" t="s">
        <v>2762</v>
      </c>
      <c r="C112" s="45" t="s">
        <v>2763</v>
      </c>
      <c r="D112" s="45" t="s">
        <v>2764</v>
      </c>
      <c r="E112" s="45" t="s">
        <v>2765</v>
      </c>
      <c r="F112" s="45" t="s">
        <v>2766</v>
      </c>
      <c r="G112" s="45" t="s">
        <v>1802</v>
      </c>
      <c r="H112" s="45" t="s">
        <v>2767</v>
      </c>
      <c r="I112" s="21" t="s">
        <v>2768</v>
      </c>
      <c r="J112" s="21" t="s">
        <v>2769</v>
      </c>
      <c r="K112" s="46" t="s">
        <v>2770</v>
      </c>
      <c r="L112" s="18"/>
    </row>
    <row r="113" ht="14.25" customHeight="1">
      <c r="A113" s="27"/>
      <c r="B113" s="28">
        <v>374600.0</v>
      </c>
      <c r="C113" s="28">
        <v>370900.0</v>
      </c>
      <c r="D113" s="28">
        <v>371300.0</v>
      </c>
      <c r="E113" s="28">
        <v>369800.0</v>
      </c>
      <c r="F113" s="28">
        <v>371800.0</v>
      </c>
      <c r="G113" s="28">
        <v>369300.0</v>
      </c>
      <c r="H113" s="28">
        <v>371700.0</v>
      </c>
      <c r="I113" s="28">
        <v>369000.0</v>
      </c>
      <c r="J113" s="28">
        <v>370500.0</v>
      </c>
      <c r="K113" s="29">
        <v>368900.0</v>
      </c>
      <c r="L113" s="2">
        <f>AVERAGE(B113:K113)</f>
        <v>370780</v>
      </c>
      <c r="M113" s="2">
        <f>AVERAGE(C113:K113)</f>
        <v>370355.5556</v>
      </c>
    </row>
    <row r="114" ht="14.25" customHeight="1">
      <c r="A114" s="4" t="s">
        <v>749</v>
      </c>
      <c r="B114" s="5"/>
      <c r="C114" s="6"/>
      <c r="D114" s="6"/>
      <c r="E114" s="6"/>
      <c r="F114" s="6"/>
      <c r="G114" s="6"/>
      <c r="H114" s="6"/>
      <c r="I114" s="6"/>
      <c r="J114" s="6"/>
      <c r="K114" s="7"/>
    </row>
    <row r="115" ht="14.25" customHeight="1">
      <c r="A115" s="8" t="s">
        <v>16</v>
      </c>
      <c r="B115" s="9" t="s">
        <v>2771</v>
      </c>
      <c r="C115" s="10" t="s">
        <v>2772</v>
      </c>
      <c r="D115" s="10" t="s">
        <v>2773</v>
      </c>
      <c r="E115" s="10" t="s">
        <v>2774</v>
      </c>
      <c r="F115" s="10" t="s">
        <v>2775</v>
      </c>
      <c r="G115" s="10" t="s">
        <v>2776</v>
      </c>
      <c r="H115" s="10" t="s">
        <v>2777</v>
      </c>
      <c r="I115" s="10" t="s">
        <v>1809</v>
      </c>
      <c r="J115" s="10" t="s">
        <v>2778</v>
      </c>
      <c r="K115" s="11" t="s">
        <v>2779</v>
      </c>
    </row>
    <row r="116" ht="14.25" customHeight="1">
      <c r="A116" s="8" t="s">
        <v>27</v>
      </c>
      <c r="B116" s="12" t="s">
        <v>2780</v>
      </c>
      <c r="C116" s="14" t="s">
        <v>2781</v>
      </c>
      <c r="D116" s="14" t="s">
        <v>2782</v>
      </c>
      <c r="E116" s="14" t="s">
        <v>1819</v>
      </c>
      <c r="F116" s="14" t="s">
        <v>2783</v>
      </c>
      <c r="G116" s="14" t="s">
        <v>2784</v>
      </c>
      <c r="H116" s="14" t="s">
        <v>2785</v>
      </c>
      <c r="I116" s="13" t="s">
        <v>2786</v>
      </c>
      <c r="J116" s="13" t="s">
        <v>2787</v>
      </c>
      <c r="K116" s="42" t="s">
        <v>2788</v>
      </c>
      <c r="L116" s="16"/>
    </row>
    <row r="117" ht="14.25" customHeight="1">
      <c r="A117" s="8" t="s">
        <v>38</v>
      </c>
      <c r="B117" s="9" t="s">
        <v>2789</v>
      </c>
      <c r="C117" s="17" t="s">
        <v>2790</v>
      </c>
      <c r="D117" s="17" t="s">
        <v>2791</v>
      </c>
      <c r="E117" s="17" t="s">
        <v>2792</v>
      </c>
      <c r="F117" s="17" t="s">
        <v>2793</v>
      </c>
      <c r="G117" s="17" t="s">
        <v>2789</v>
      </c>
      <c r="H117" s="17" t="s">
        <v>2794</v>
      </c>
      <c r="I117" s="10" t="s">
        <v>777</v>
      </c>
      <c r="J117" s="10" t="s">
        <v>2795</v>
      </c>
      <c r="K117" s="43" t="s">
        <v>2796</v>
      </c>
      <c r="L117" s="18"/>
    </row>
    <row r="118" ht="14.25" customHeight="1">
      <c r="A118" s="8" t="s">
        <v>49</v>
      </c>
      <c r="B118" s="12" t="s">
        <v>2797</v>
      </c>
      <c r="C118" s="14" t="s">
        <v>2798</v>
      </c>
      <c r="D118" s="14" t="s">
        <v>1837</v>
      </c>
      <c r="E118" s="14" t="s">
        <v>1834</v>
      </c>
      <c r="F118" s="14" t="s">
        <v>1836</v>
      </c>
      <c r="G118" s="14" t="s">
        <v>1836</v>
      </c>
      <c r="H118" s="14" t="s">
        <v>2799</v>
      </c>
      <c r="I118" s="13" t="s">
        <v>2800</v>
      </c>
      <c r="J118" s="13" t="s">
        <v>2801</v>
      </c>
      <c r="K118" s="42" t="s">
        <v>2802</v>
      </c>
      <c r="L118" s="16"/>
    </row>
    <row r="119" ht="14.25" customHeight="1">
      <c r="A119" s="19" t="s">
        <v>60</v>
      </c>
      <c r="B119" s="20" t="s">
        <v>2803</v>
      </c>
      <c r="C119" s="45" t="s">
        <v>1843</v>
      </c>
      <c r="D119" s="45" t="s">
        <v>2803</v>
      </c>
      <c r="E119" s="45" t="s">
        <v>793</v>
      </c>
      <c r="F119" s="45" t="s">
        <v>2804</v>
      </c>
      <c r="G119" s="45" t="s">
        <v>2805</v>
      </c>
      <c r="H119" s="45" t="s">
        <v>2803</v>
      </c>
      <c r="I119" s="21" t="s">
        <v>793</v>
      </c>
      <c r="J119" s="21" t="s">
        <v>1843</v>
      </c>
      <c r="K119" s="46" t="s">
        <v>788</v>
      </c>
      <c r="L119" s="18"/>
    </row>
    <row r="120" ht="14.25" customHeight="1">
      <c r="A120" s="27"/>
      <c r="B120" s="28">
        <v>220900.0</v>
      </c>
      <c r="C120" s="28">
        <v>220800.0</v>
      </c>
      <c r="D120" s="28">
        <v>220900.0</v>
      </c>
      <c r="E120" s="28">
        <v>220600.0</v>
      </c>
      <c r="F120" s="28">
        <v>221000.0</v>
      </c>
      <c r="G120" s="28">
        <v>220700.0</v>
      </c>
      <c r="H120" s="28">
        <v>220900.0</v>
      </c>
      <c r="I120" s="28">
        <v>220600.0</v>
      </c>
      <c r="J120" s="28">
        <v>220800.0</v>
      </c>
      <c r="K120" s="29">
        <v>220500.0</v>
      </c>
      <c r="L120" s="2">
        <f>AVERAGE(B120:K120)</f>
        <v>220770</v>
      </c>
      <c r="M120" s="2">
        <f>AVERAGE(C120:K120)</f>
        <v>220755.5556</v>
      </c>
    </row>
    <row r="121" ht="14.25" customHeight="1">
      <c r="A121" s="4" t="s">
        <v>795</v>
      </c>
      <c r="B121" s="5"/>
      <c r="C121" s="6"/>
      <c r="D121" s="6"/>
      <c r="E121" s="6"/>
      <c r="F121" s="6"/>
      <c r="G121" s="6"/>
      <c r="H121" s="6"/>
      <c r="I121" s="6"/>
      <c r="J121" s="6"/>
      <c r="K121" s="7"/>
    </row>
    <row r="122" ht="14.25" customHeight="1">
      <c r="A122" s="8" t="s">
        <v>16</v>
      </c>
      <c r="B122" s="9" t="s">
        <v>2806</v>
      </c>
      <c r="C122" s="10" t="s">
        <v>2807</v>
      </c>
      <c r="D122" s="10" t="s">
        <v>2808</v>
      </c>
      <c r="E122" s="10" t="s">
        <v>2809</v>
      </c>
      <c r="F122" s="10" t="s">
        <v>2810</v>
      </c>
      <c r="G122" s="10" t="s">
        <v>2811</v>
      </c>
      <c r="H122" s="10" t="s">
        <v>2812</v>
      </c>
      <c r="I122" s="10" t="s">
        <v>2813</v>
      </c>
      <c r="J122" s="10" t="s">
        <v>2814</v>
      </c>
      <c r="K122" s="11" t="s">
        <v>2815</v>
      </c>
    </row>
    <row r="123" ht="14.25" customHeight="1">
      <c r="A123" s="8" t="s">
        <v>27</v>
      </c>
      <c r="B123" s="12" t="s">
        <v>2816</v>
      </c>
      <c r="C123" s="14" t="s">
        <v>2817</v>
      </c>
      <c r="D123" s="14" t="s">
        <v>829</v>
      </c>
      <c r="E123" s="14" t="s">
        <v>2818</v>
      </c>
      <c r="F123" s="14" t="s">
        <v>2817</v>
      </c>
      <c r="G123" s="14" t="s">
        <v>1878</v>
      </c>
      <c r="H123" s="14" t="s">
        <v>2819</v>
      </c>
      <c r="I123" s="13" t="s">
        <v>1873</v>
      </c>
      <c r="J123" s="13" t="s">
        <v>2820</v>
      </c>
      <c r="K123" s="42" t="s">
        <v>1859</v>
      </c>
      <c r="L123" s="16"/>
    </row>
    <row r="124" ht="14.25" customHeight="1">
      <c r="A124" s="8" t="s">
        <v>38</v>
      </c>
      <c r="B124" s="9" t="s">
        <v>2821</v>
      </c>
      <c r="C124" s="17" t="s">
        <v>2822</v>
      </c>
      <c r="D124" s="17" t="s">
        <v>2823</v>
      </c>
      <c r="E124" s="17" t="s">
        <v>2824</v>
      </c>
      <c r="F124" s="17" t="s">
        <v>2825</v>
      </c>
      <c r="G124" s="17" t="s">
        <v>2824</v>
      </c>
      <c r="H124" s="17" t="s">
        <v>1860</v>
      </c>
      <c r="I124" s="10" t="s">
        <v>2826</v>
      </c>
      <c r="J124" s="10" t="s">
        <v>2826</v>
      </c>
      <c r="K124" s="43" t="s">
        <v>2827</v>
      </c>
      <c r="L124" s="18"/>
    </row>
    <row r="125" ht="14.25" customHeight="1">
      <c r="A125" s="8" t="s">
        <v>49</v>
      </c>
      <c r="B125" s="12" t="s">
        <v>2828</v>
      </c>
      <c r="C125" s="14" t="s">
        <v>2829</v>
      </c>
      <c r="D125" s="14" t="s">
        <v>2830</v>
      </c>
      <c r="E125" s="14" t="s">
        <v>2831</v>
      </c>
      <c r="F125" s="14" t="s">
        <v>2832</v>
      </c>
      <c r="G125" s="14" t="s">
        <v>2833</v>
      </c>
      <c r="H125" s="14" t="s">
        <v>2834</v>
      </c>
      <c r="I125" s="13" t="s">
        <v>2835</v>
      </c>
      <c r="J125" s="13" t="s">
        <v>2836</v>
      </c>
      <c r="K125" s="42" t="s">
        <v>2836</v>
      </c>
      <c r="L125" s="16"/>
    </row>
    <row r="126" ht="14.25" customHeight="1">
      <c r="A126" s="19" t="s">
        <v>60</v>
      </c>
      <c r="B126" s="20" t="s">
        <v>2837</v>
      </c>
      <c r="C126" s="45" t="s">
        <v>2838</v>
      </c>
      <c r="D126" s="45" t="s">
        <v>2839</v>
      </c>
      <c r="E126" s="45" t="s">
        <v>2840</v>
      </c>
      <c r="F126" s="45" t="s">
        <v>2841</v>
      </c>
      <c r="G126" s="45" t="s">
        <v>2842</v>
      </c>
      <c r="H126" s="45" t="s">
        <v>2843</v>
      </c>
      <c r="I126" s="21" t="s">
        <v>2844</v>
      </c>
      <c r="J126" s="21" t="s">
        <v>2845</v>
      </c>
      <c r="K126" s="46" t="s">
        <v>2846</v>
      </c>
      <c r="L126" s="18"/>
    </row>
    <row r="127" ht="14.25" customHeight="1">
      <c r="A127" s="27"/>
      <c r="B127" s="28">
        <v>66856.0</v>
      </c>
      <c r="C127" s="28">
        <v>66860.0</v>
      </c>
      <c r="D127" s="28">
        <v>66575.0</v>
      </c>
      <c r="E127" s="28">
        <v>66820.0</v>
      </c>
      <c r="F127" s="28">
        <v>66872.0</v>
      </c>
      <c r="G127" s="28">
        <v>66799.0</v>
      </c>
      <c r="H127" s="28">
        <v>66802.0</v>
      </c>
      <c r="I127" s="28">
        <v>66884.0</v>
      </c>
      <c r="J127" s="28">
        <v>66949.0</v>
      </c>
      <c r="K127" s="29">
        <v>66880.0</v>
      </c>
      <c r="L127" s="2">
        <f>AVERAGE(B127:K127)</f>
        <v>66829.7</v>
      </c>
      <c r="M127" s="2">
        <f>AVERAGE(C127:K127)</f>
        <v>66826.77778</v>
      </c>
    </row>
    <row r="128" ht="14.25" customHeight="1">
      <c r="A128" s="4" t="s">
        <v>844</v>
      </c>
      <c r="B128" s="5"/>
      <c r="C128" s="6"/>
      <c r="D128" s="6"/>
      <c r="E128" s="6"/>
      <c r="F128" s="6"/>
      <c r="G128" s="6"/>
      <c r="H128" s="6"/>
      <c r="I128" s="6"/>
      <c r="J128" s="6"/>
      <c r="K128" s="7"/>
    </row>
    <row r="129" ht="14.25" customHeight="1">
      <c r="A129" s="8" t="s">
        <v>16</v>
      </c>
      <c r="B129" s="9" t="s">
        <v>2847</v>
      </c>
      <c r="C129" s="10" t="s">
        <v>847</v>
      </c>
      <c r="D129" s="10" t="s">
        <v>2848</v>
      </c>
      <c r="E129" s="10" t="s">
        <v>2849</v>
      </c>
      <c r="F129" s="10" t="s">
        <v>847</v>
      </c>
      <c r="G129" s="10" t="s">
        <v>2850</v>
      </c>
      <c r="H129" s="10" t="s">
        <v>2847</v>
      </c>
      <c r="I129" s="10" t="s">
        <v>852</v>
      </c>
      <c r="J129" s="10" t="s">
        <v>2851</v>
      </c>
      <c r="K129" s="11" t="s">
        <v>850</v>
      </c>
    </row>
    <row r="130" ht="14.25" customHeight="1">
      <c r="A130" s="8" t="s">
        <v>27</v>
      </c>
      <c r="B130" s="12" t="s">
        <v>2852</v>
      </c>
      <c r="C130" s="14" t="s">
        <v>2853</v>
      </c>
      <c r="D130" s="14" t="s">
        <v>2854</v>
      </c>
      <c r="E130" s="14" t="s">
        <v>2855</v>
      </c>
      <c r="F130" s="14" t="s">
        <v>1899</v>
      </c>
      <c r="G130" s="14" t="s">
        <v>1899</v>
      </c>
      <c r="H130" s="14" t="s">
        <v>1903</v>
      </c>
      <c r="I130" s="13" t="s">
        <v>2856</v>
      </c>
      <c r="J130" s="13" t="s">
        <v>2857</v>
      </c>
      <c r="K130" s="42" t="s">
        <v>1897</v>
      </c>
      <c r="L130" s="16"/>
    </row>
    <row r="131" ht="14.25" customHeight="1">
      <c r="A131" s="8" t="s">
        <v>38</v>
      </c>
      <c r="B131" s="9" t="s">
        <v>2858</v>
      </c>
      <c r="C131" s="17" t="s">
        <v>1906</v>
      </c>
      <c r="D131" s="17" t="s">
        <v>2859</v>
      </c>
      <c r="E131" s="17" t="s">
        <v>2860</v>
      </c>
      <c r="F131" s="17" t="s">
        <v>2861</v>
      </c>
      <c r="G131" s="17" t="s">
        <v>2862</v>
      </c>
      <c r="H131" s="17" t="s">
        <v>2863</v>
      </c>
      <c r="I131" s="10" t="s">
        <v>2864</v>
      </c>
      <c r="J131" s="10" t="s">
        <v>2865</v>
      </c>
      <c r="K131" s="43" t="s">
        <v>2863</v>
      </c>
      <c r="L131" s="18"/>
    </row>
    <row r="132" ht="14.25" customHeight="1">
      <c r="A132" s="8" t="s">
        <v>49</v>
      </c>
      <c r="B132" s="12" t="s">
        <v>2866</v>
      </c>
      <c r="C132" s="14" t="s">
        <v>2867</v>
      </c>
      <c r="D132" s="14" t="s">
        <v>1921</v>
      </c>
      <c r="E132" s="14" t="s">
        <v>2868</v>
      </c>
      <c r="F132" s="14" t="s">
        <v>2866</v>
      </c>
      <c r="G132" s="14" t="s">
        <v>2869</v>
      </c>
      <c r="H132" s="14" t="s">
        <v>2870</v>
      </c>
      <c r="I132" s="13" t="s">
        <v>1921</v>
      </c>
      <c r="J132" s="13" t="s">
        <v>1915</v>
      </c>
      <c r="K132" s="42" t="s">
        <v>2871</v>
      </c>
      <c r="L132" s="16"/>
    </row>
    <row r="133" ht="14.25" customHeight="1">
      <c r="A133" s="19" t="s">
        <v>60</v>
      </c>
      <c r="B133" s="20" t="s">
        <v>2872</v>
      </c>
      <c r="C133" s="45" t="s">
        <v>2873</v>
      </c>
      <c r="D133" s="45" t="s">
        <v>2874</v>
      </c>
      <c r="E133" s="45" t="s">
        <v>2875</v>
      </c>
      <c r="F133" s="45" t="s">
        <v>2876</v>
      </c>
      <c r="G133" s="45" t="s">
        <v>2877</v>
      </c>
      <c r="H133" s="45" t="s">
        <v>1928</v>
      </c>
      <c r="I133" s="21" t="s">
        <v>2878</v>
      </c>
      <c r="J133" s="21" t="s">
        <v>2879</v>
      </c>
      <c r="K133" s="46" t="s">
        <v>2880</v>
      </c>
      <c r="L133" s="18"/>
    </row>
    <row r="134" ht="14.25" customHeight="1">
      <c r="A134" s="27"/>
      <c r="B134" s="28">
        <v>44851.0</v>
      </c>
      <c r="C134" s="28">
        <v>44835.0</v>
      </c>
      <c r="D134" s="28">
        <v>44831.0</v>
      </c>
      <c r="E134" s="28">
        <v>46102.0</v>
      </c>
      <c r="F134" s="28">
        <v>44804.0</v>
      </c>
      <c r="G134" s="28">
        <v>44796.0</v>
      </c>
      <c r="H134" s="28">
        <v>44798.0</v>
      </c>
      <c r="I134" s="28">
        <v>44692.0</v>
      </c>
      <c r="J134" s="28">
        <v>44709.0</v>
      </c>
      <c r="K134" s="29">
        <v>44693.0</v>
      </c>
      <c r="L134" s="2">
        <f>AVERAGE(B134:K134)</f>
        <v>44911.1</v>
      </c>
      <c r="M134" s="2">
        <f>AVERAGE(C134:K134)</f>
        <v>44917.77778</v>
      </c>
    </row>
    <row r="135" ht="14.25" customHeight="1">
      <c r="A135" s="4" t="s">
        <v>890</v>
      </c>
      <c r="B135" s="5"/>
      <c r="C135" s="6"/>
      <c r="D135" s="6"/>
      <c r="E135" s="6"/>
      <c r="F135" s="6"/>
      <c r="G135" s="6"/>
      <c r="H135" s="6"/>
      <c r="I135" s="6"/>
      <c r="J135" s="6"/>
      <c r="K135" s="7"/>
    </row>
    <row r="136" ht="14.25" customHeight="1">
      <c r="A136" s="8" t="s">
        <v>16</v>
      </c>
      <c r="B136" s="9" t="s">
        <v>2881</v>
      </c>
      <c r="C136" s="10" t="s">
        <v>2882</v>
      </c>
      <c r="D136" s="10" t="s">
        <v>2881</v>
      </c>
      <c r="E136" s="10" t="s">
        <v>2883</v>
      </c>
      <c r="F136" s="10" t="s">
        <v>2883</v>
      </c>
      <c r="G136" s="10" t="s">
        <v>2884</v>
      </c>
      <c r="H136" s="10" t="s">
        <v>2885</v>
      </c>
      <c r="I136" s="10" t="s">
        <v>902</v>
      </c>
      <c r="J136" s="10" t="s">
        <v>2886</v>
      </c>
      <c r="K136" s="11" t="s">
        <v>898</v>
      </c>
    </row>
    <row r="137" ht="14.25" customHeight="1">
      <c r="A137" s="8" t="s">
        <v>27</v>
      </c>
      <c r="B137" s="12" t="s">
        <v>2887</v>
      </c>
      <c r="C137" s="14" t="s">
        <v>2888</v>
      </c>
      <c r="D137" s="14" t="s">
        <v>2889</v>
      </c>
      <c r="E137" s="14" t="s">
        <v>2890</v>
      </c>
      <c r="F137" s="14" t="s">
        <v>2891</v>
      </c>
      <c r="G137" s="14" t="s">
        <v>2892</v>
      </c>
      <c r="H137" s="14" t="s">
        <v>2893</v>
      </c>
      <c r="I137" s="13" t="s">
        <v>2894</v>
      </c>
      <c r="J137" s="13" t="s">
        <v>2895</v>
      </c>
      <c r="K137" s="42" t="s">
        <v>2896</v>
      </c>
      <c r="L137" s="16"/>
    </row>
    <row r="138" ht="14.25" customHeight="1">
      <c r="A138" s="8" t="s">
        <v>38</v>
      </c>
      <c r="B138" s="9" t="s">
        <v>2897</v>
      </c>
      <c r="C138" s="17" t="s">
        <v>2898</v>
      </c>
      <c r="D138" s="17" t="s">
        <v>2899</v>
      </c>
      <c r="E138" s="17" t="s">
        <v>2900</v>
      </c>
      <c r="F138" s="17" t="s">
        <v>2901</v>
      </c>
      <c r="G138" s="17" t="s">
        <v>2902</v>
      </c>
      <c r="H138" s="17" t="s">
        <v>2903</v>
      </c>
      <c r="I138" s="10" t="s">
        <v>2904</v>
      </c>
      <c r="J138" s="10" t="s">
        <v>2905</v>
      </c>
      <c r="K138" s="43" t="s">
        <v>903</v>
      </c>
      <c r="L138" s="18"/>
    </row>
    <row r="139" ht="14.25" customHeight="1">
      <c r="A139" s="8" t="s">
        <v>49</v>
      </c>
      <c r="B139" s="12" t="s">
        <v>2906</v>
      </c>
      <c r="C139" s="14" t="s">
        <v>2907</v>
      </c>
      <c r="D139" s="14" t="s">
        <v>2908</v>
      </c>
      <c r="E139" s="14" t="s">
        <v>2909</v>
      </c>
      <c r="F139" s="14" t="s">
        <v>2910</v>
      </c>
      <c r="G139" s="14" t="s">
        <v>2911</v>
      </c>
      <c r="H139" s="14" t="s">
        <v>2912</v>
      </c>
      <c r="I139" s="13" t="s">
        <v>2913</v>
      </c>
      <c r="J139" s="13" t="s">
        <v>2909</v>
      </c>
      <c r="K139" s="42" t="s">
        <v>2914</v>
      </c>
      <c r="L139" s="16"/>
    </row>
    <row r="140" ht="14.25" customHeight="1">
      <c r="A140" s="19" t="s">
        <v>60</v>
      </c>
      <c r="B140" s="20" t="s">
        <v>2915</v>
      </c>
      <c r="C140" s="45" t="s">
        <v>2674</v>
      </c>
      <c r="D140" s="45" t="s">
        <v>2915</v>
      </c>
      <c r="E140" s="45" t="s">
        <v>2916</v>
      </c>
      <c r="F140" s="45" t="s">
        <v>1684</v>
      </c>
      <c r="G140" s="45" t="s">
        <v>2916</v>
      </c>
      <c r="H140" s="45" t="s">
        <v>1684</v>
      </c>
      <c r="I140" s="21" t="s">
        <v>2916</v>
      </c>
      <c r="J140" s="21" t="s">
        <v>1684</v>
      </c>
      <c r="K140" s="46" t="s">
        <v>2916</v>
      </c>
      <c r="L140" s="18"/>
    </row>
    <row r="141" ht="14.25" customHeight="1">
      <c r="A141" s="27"/>
      <c r="B141" s="28">
        <v>196600.0</v>
      </c>
      <c r="C141" s="28">
        <v>193200.0</v>
      </c>
      <c r="D141" s="28">
        <v>196600.0</v>
      </c>
      <c r="E141" s="28">
        <v>193100.0</v>
      </c>
      <c r="F141" s="28">
        <v>196500.0</v>
      </c>
      <c r="G141" s="28">
        <v>193100.0</v>
      </c>
      <c r="H141" s="28">
        <v>196500.0</v>
      </c>
      <c r="I141" s="28">
        <v>193100.0</v>
      </c>
      <c r="J141" s="28">
        <v>196500.0</v>
      </c>
      <c r="K141" s="29">
        <v>193100.0</v>
      </c>
      <c r="L141" s="2">
        <f>AVERAGE(B141:K141)</f>
        <v>194830</v>
      </c>
      <c r="M141" s="2">
        <f>AVERAGE(C141:K141)</f>
        <v>194633.3333</v>
      </c>
    </row>
    <row r="142" ht="14.25" customHeight="1">
      <c r="A142" s="4" t="s">
        <v>928</v>
      </c>
      <c r="B142" s="5"/>
      <c r="C142" s="6"/>
      <c r="D142" s="6"/>
      <c r="E142" s="6"/>
      <c r="F142" s="6"/>
      <c r="G142" s="6"/>
      <c r="H142" s="6"/>
      <c r="I142" s="6"/>
      <c r="J142" s="6"/>
      <c r="K142" s="7"/>
    </row>
    <row r="143" ht="14.25" customHeight="1">
      <c r="A143" s="8" t="s">
        <v>16</v>
      </c>
      <c r="B143" s="9" t="s">
        <v>2909</v>
      </c>
      <c r="C143" s="10" t="s">
        <v>2917</v>
      </c>
      <c r="D143" s="10" t="s">
        <v>2913</v>
      </c>
      <c r="E143" s="10" t="s">
        <v>2918</v>
      </c>
      <c r="F143" s="10" t="s">
        <v>2914</v>
      </c>
      <c r="G143" s="10" t="s">
        <v>2919</v>
      </c>
      <c r="H143" s="10" t="s">
        <v>2920</v>
      </c>
      <c r="I143" s="10" t="s">
        <v>2906</v>
      </c>
      <c r="J143" s="10" t="s">
        <v>2921</v>
      </c>
      <c r="K143" s="11" t="s">
        <v>2922</v>
      </c>
    </row>
    <row r="144" ht="14.25" customHeight="1">
      <c r="A144" s="8" t="s">
        <v>27</v>
      </c>
      <c r="B144" s="12" t="s">
        <v>2923</v>
      </c>
      <c r="C144" s="14" t="s">
        <v>2924</v>
      </c>
      <c r="D144" s="14" t="s">
        <v>2925</v>
      </c>
      <c r="E144" s="14" t="s">
        <v>2926</v>
      </c>
      <c r="F144" s="14" t="s">
        <v>909</v>
      </c>
      <c r="G144" s="14" t="s">
        <v>2927</v>
      </c>
      <c r="H144" s="14" t="s">
        <v>2928</v>
      </c>
      <c r="I144" s="13" t="s">
        <v>2929</v>
      </c>
      <c r="J144" s="13" t="s">
        <v>2930</v>
      </c>
      <c r="K144" s="42" t="s">
        <v>1977</v>
      </c>
      <c r="L144" s="16"/>
    </row>
    <row r="145" ht="14.25" customHeight="1">
      <c r="A145" s="8" t="s">
        <v>38</v>
      </c>
      <c r="B145" s="9" t="s">
        <v>1996</v>
      </c>
      <c r="C145" s="17" t="s">
        <v>2931</v>
      </c>
      <c r="D145" s="17" t="s">
        <v>2932</v>
      </c>
      <c r="E145" s="17" t="s">
        <v>2933</v>
      </c>
      <c r="F145" s="17" t="s">
        <v>2934</v>
      </c>
      <c r="G145" s="17" t="s">
        <v>2935</v>
      </c>
      <c r="H145" s="17" t="s">
        <v>2936</v>
      </c>
      <c r="I145" s="10" t="s">
        <v>2937</v>
      </c>
      <c r="J145" s="10" t="s">
        <v>2938</v>
      </c>
      <c r="K145" s="43" t="s">
        <v>2933</v>
      </c>
      <c r="L145" s="18"/>
    </row>
    <row r="146" ht="14.25" customHeight="1">
      <c r="A146" s="8" t="s">
        <v>49</v>
      </c>
      <c r="B146" s="12" t="s">
        <v>2939</v>
      </c>
      <c r="C146" s="14" t="s">
        <v>2940</v>
      </c>
      <c r="D146" s="14" t="s">
        <v>2941</v>
      </c>
      <c r="E146" s="14" t="s">
        <v>2942</v>
      </c>
      <c r="F146" s="14" t="s">
        <v>2943</v>
      </c>
      <c r="G146" s="14" t="s">
        <v>2944</v>
      </c>
      <c r="H146" s="14" t="s">
        <v>1999</v>
      </c>
      <c r="I146" s="13" t="s">
        <v>2940</v>
      </c>
      <c r="J146" s="13" t="s">
        <v>2945</v>
      </c>
      <c r="K146" s="42" t="s">
        <v>2946</v>
      </c>
      <c r="L146" s="16"/>
    </row>
    <row r="147" ht="14.25" customHeight="1">
      <c r="A147" s="19" t="s">
        <v>60</v>
      </c>
      <c r="B147" s="20" t="s">
        <v>1676</v>
      </c>
      <c r="C147" s="45" t="s">
        <v>2010</v>
      </c>
      <c r="D147" s="45" t="s">
        <v>1681</v>
      </c>
      <c r="E147" s="45" t="s">
        <v>2008</v>
      </c>
      <c r="F147" s="45" t="s">
        <v>1682</v>
      </c>
      <c r="G147" s="45" t="s">
        <v>602</v>
      </c>
      <c r="H147" s="45" t="s">
        <v>606</v>
      </c>
      <c r="I147" s="21" t="s">
        <v>597</v>
      </c>
      <c r="J147" s="21" t="s">
        <v>601</v>
      </c>
      <c r="K147" s="46" t="s">
        <v>597</v>
      </c>
      <c r="L147" s="18"/>
    </row>
    <row r="148" ht="14.25" customHeight="1">
      <c r="A148" s="27"/>
      <c r="B148" s="28">
        <v>190900.0</v>
      </c>
      <c r="C148" s="28">
        <v>190200.0</v>
      </c>
      <c r="D148" s="28">
        <v>190300.0</v>
      </c>
      <c r="E148" s="28">
        <v>189800.0</v>
      </c>
      <c r="F148" s="28">
        <v>189900.0</v>
      </c>
      <c r="G148" s="28">
        <v>190000.0</v>
      </c>
      <c r="H148" s="28">
        <v>189600.0</v>
      </c>
      <c r="I148" s="28">
        <v>190100.0</v>
      </c>
      <c r="J148" s="28">
        <v>190400.0</v>
      </c>
      <c r="K148" s="29">
        <v>190100.0</v>
      </c>
      <c r="L148" s="2">
        <f>AVERAGE(B148:K148)</f>
        <v>190130</v>
      </c>
      <c r="M148" s="2">
        <f>AVERAGE(C148:K148)</f>
        <v>190044.4444</v>
      </c>
    </row>
    <row r="149" ht="14.25" customHeight="1">
      <c r="A149" s="4" t="s">
        <v>971</v>
      </c>
      <c r="B149" s="5"/>
      <c r="C149" s="6"/>
      <c r="D149" s="6"/>
      <c r="E149" s="6"/>
      <c r="F149" s="6"/>
      <c r="G149" s="6"/>
      <c r="H149" s="6"/>
      <c r="I149" s="6"/>
      <c r="J149" s="6"/>
      <c r="K149" s="7"/>
    </row>
    <row r="150" ht="14.25" customHeight="1">
      <c r="A150" s="8" t="s">
        <v>16</v>
      </c>
      <c r="B150" s="9" t="s">
        <v>2947</v>
      </c>
      <c r="C150" s="10" t="s">
        <v>2948</v>
      </c>
      <c r="D150" s="10" t="s">
        <v>2018</v>
      </c>
      <c r="E150" s="10" t="s">
        <v>2018</v>
      </c>
      <c r="F150" s="10" t="s">
        <v>2947</v>
      </c>
      <c r="G150" s="10" t="s">
        <v>2949</v>
      </c>
      <c r="H150" s="10" t="s">
        <v>2947</v>
      </c>
      <c r="I150" s="10" t="s">
        <v>2950</v>
      </c>
      <c r="J150" s="10" t="s">
        <v>2947</v>
      </c>
      <c r="K150" s="11" t="s">
        <v>2024</v>
      </c>
    </row>
    <row r="151" ht="14.25" customHeight="1">
      <c r="A151" s="8" t="s">
        <v>27</v>
      </c>
      <c r="B151" s="12" t="s">
        <v>2018</v>
      </c>
      <c r="C151" s="14" t="s">
        <v>2951</v>
      </c>
      <c r="D151" s="14" t="s">
        <v>2952</v>
      </c>
      <c r="E151" s="14" t="s">
        <v>2019</v>
      </c>
      <c r="F151" s="14" t="s">
        <v>2953</v>
      </c>
      <c r="G151" s="14" t="s">
        <v>2954</v>
      </c>
      <c r="H151" s="14" t="s">
        <v>2018</v>
      </c>
      <c r="I151" s="13" t="s">
        <v>2955</v>
      </c>
      <c r="J151" s="13" t="s">
        <v>993</v>
      </c>
      <c r="K151" s="42" t="s">
        <v>2956</v>
      </c>
      <c r="L151" s="16"/>
    </row>
    <row r="152" ht="14.25" customHeight="1">
      <c r="A152" s="8" t="s">
        <v>38</v>
      </c>
      <c r="B152" s="9" t="s">
        <v>2957</v>
      </c>
      <c r="C152" s="17" t="s">
        <v>2958</v>
      </c>
      <c r="D152" s="17" t="s">
        <v>2028</v>
      </c>
      <c r="E152" s="17" t="s">
        <v>2028</v>
      </c>
      <c r="F152" s="17" t="s">
        <v>2031</v>
      </c>
      <c r="G152" s="17" t="s">
        <v>2029</v>
      </c>
      <c r="H152" s="17" t="s">
        <v>2031</v>
      </c>
      <c r="I152" s="10" t="s">
        <v>2028</v>
      </c>
      <c r="J152" s="10" t="s">
        <v>2030</v>
      </c>
      <c r="K152" s="43" t="s">
        <v>2026</v>
      </c>
      <c r="L152" s="18"/>
    </row>
    <row r="153" ht="14.25" customHeight="1">
      <c r="A153" s="8" t="s">
        <v>49</v>
      </c>
      <c r="B153" s="12" t="s">
        <v>2959</v>
      </c>
      <c r="C153" s="14" t="s">
        <v>2960</v>
      </c>
      <c r="D153" s="14" t="s">
        <v>2961</v>
      </c>
      <c r="E153" s="14" t="s">
        <v>2962</v>
      </c>
      <c r="F153" s="14" t="s">
        <v>2963</v>
      </c>
      <c r="G153" s="14" t="s">
        <v>2960</v>
      </c>
      <c r="H153" s="14" t="s">
        <v>2964</v>
      </c>
      <c r="I153" s="13" t="s">
        <v>996</v>
      </c>
      <c r="J153" s="13" t="s">
        <v>994</v>
      </c>
      <c r="K153" s="42" t="s">
        <v>996</v>
      </c>
      <c r="L153" s="16"/>
    </row>
    <row r="154" ht="14.25" customHeight="1">
      <c r="A154" s="19" t="s">
        <v>60</v>
      </c>
      <c r="B154" s="20" t="s">
        <v>2965</v>
      </c>
      <c r="C154" s="45" t="s">
        <v>2966</v>
      </c>
      <c r="D154" s="45" t="s">
        <v>2967</v>
      </c>
      <c r="E154" s="45" t="s">
        <v>2968</v>
      </c>
      <c r="F154" s="45" t="s">
        <v>2969</v>
      </c>
      <c r="G154" s="45" t="s">
        <v>2970</v>
      </c>
      <c r="H154" s="45" t="s">
        <v>2971</v>
      </c>
      <c r="I154" s="21" t="s">
        <v>2972</v>
      </c>
      <c r="J154" s="21" t="s">
        <v>2973</v>
      </c>
      <c r="K154" s="46" t="s">
        <v>2974</v>
      </c>
      <c r="L154" s="18"/>
    </row>
    <row r="155" ht="14.25" customHeight="1">
      <c r="A155" s="27"/>
      <c r="B155" s="28">
        <v>1312100.0</v>
      </c>
      <c r="C155" s="28">
        <v>1309700.0</v>
      </c>
      <c r="D155" s="28">
        <v>1312700.0</v>
      </c>
      <c r="E155" s="28">
        <v>1309600.0</v>
      </c>
      <c r="F155" s="28">
        <v>1306700.0</v>
      </c>
      <c r="G155" s="28">
        <v>1310900.0</v>
      </c>
      <c r="H155" s="28">
        <v>1312800.0</v>
      </c>
      <c r="I155" s="28">
        <v>1306000.0</v>
      </c>
      <c r="J155" s="28">
        <v>1307400.0</v>
      </c>
      <c r="K155" s="29">
        <v>1306900.0</v>
      </c>
      <c r="L155" s="2">
        <f>AVERAGE(B155:K155)</f>
        <v>1309480</v>
      </c>
      <c r="M155" s="2">
        <f>AVERAGE(C155:K155)</f>
        <v>1309188.889</v>
      </c>
    </row>
    <row r="156" ht="14.25" customHeight="1">
      <c r="A156" s="4" t="s">
        <v>1008</v>
      </c>
      <c r="B156" s="5"/>
      <c r="C156" s="6"/>
      <c r="D156" s="6"/>
      <c r="E156" s="6"/>
      <c r="F156" s="6"/>
      <c r="G156" s="6"/>
      <c r="H156" s="6"/>
      <c r="I156" s="6"/>
      <c r="J156" s="6"/>
      <c r="K156" s="7"/>
    </row>
    <row r="157" ht="14.25" customHeight="1">
      <c r="A157" s="8" t="s">
        <v>16</v>
      </c>
      <c r="B157" s="9" t="s">
        <v>2975</v>
      </c>
      <c r="C157" s="10" t="s">
        <v>1009</v>
      </c>
      <c r="D157" s="10" t="s">
        <v>1009</v>
      </c>
      <c r="E157" s="10" t="s">
        <v>1009</v>
      </c>
      <c r="F157" s="10" t="s">
        <v>1009</v>
      </c>
      <c r="G157" s="10" t="s">
        <v>1009</v>
      </c>
      <c r="H157" s="10" t="s">
        <v>2976</v>
      </c>
      <c r="I157" s="10" t="s">
        <v>2977</v>
      </c>
      <c r="J157" s="10" t="s">
        <v>2044</v>
      </c>
      <c r="K157" s="11" t="s">
        <v>2977</v>
      </c>
    </row>
    <row r="158" ht="14.25" customHeight="1">
      <c r="A158" s="8" t="s">
        <v>27</v>
      </c>
      <c r="B158" s="12" t="s">
        <v>2047</v>
      </c>
      <c r="C158" s="14" t="s">
        <v>2978</v>
      </c>
      <c r="D158" s="14" t="s">
        <v>2979</v>
      </c>
      <c r="E158" s="14" t="s">
        <v>2980</v>
      </c>
      <c r="F158" s="14" t="s">
        <v>2979</v>
      </c>
      <c r="G158" s="14" t="s">
        <v>2981</v>
      </c>
      <c r="H158" s="14" t="s">
        <v>2044</v>
      </c>
      <c r="I158" s="13" t="s">
        <v>1022</v>
      </c>
      <c r="J158" s="13" t="s">
        <v>2062</v>
      </c>
      <c r="K158" s="42" t="s">
        <v>2982</v>
      </c>
      <c r="L158" s="16"/>
    </row>
    <row r="159" ht="14.25" customHeight="1">
      <c r="A159" s="8" t="s">
        <v>38</v>
      </c>
      <c r="B159" s="9" t="s">
        <v>2983</v>
      </c>
      <c r="C159" s="17" t="s">
        <v>1023</v>
      </c>
      <c r="D159" s="17" t="s">
        <v>2984</v>
      </c>
      <c r="E159" s="17" t="s">
        <v>2984</v>
      </c>
      <c r="F159" s="17" t="s">
        <v>2985</v>
      </c>
      <c r="G159" s="17" t="s">
        <v>2984</v>
      </c>
      <c r="H159" s="17" t="s">
        <v>2985</v>
      </c>
      <c r="I159" s="10" t="s">
        <v>2985</v>
      </c>
      <c r="J159" s="10" t="s">
        <v>2986</v>
      </c>
      <c r="K159" s="43" t="s">
        <v>2985</v>
      </c>
      <c r="L159" s="18"/>
    </row>
    <row r="160" ht="14.25" customHeight="1">
      <c r="A160" s="8" t="s">
        <v>49</v>
      </c>
      <c r="B160" s="12" t="s">
        <v>1024</v>
      </c>
      <c r="C160" s="14" t="s">
        <v>2987</v>
      </c>
      <c r="D160" s="14" t="s">
        <v>2988</v>
      </c>
      <c r="E160" s="14" t="s">
        <v>2989</v>
      </c>
      <c r="F160" s="14" t="s">
        <v>2989</v>
      </c>
      <c r="G160" s="14" t="s">
        <v>2990</v>
      </c>
      <c r="H160" s="14" t="s">
        <v>2989</v>
      </c>
      <c r="I160" s="13" t="s">
        <v>2989</v>
      </c>
      <c r="J160" s="13" t="s">
        <v>2990</v>
      </c>
      <c r="K160" s="42" t="s">
        <v>2991</v>
      </c>
      <c r="L160" s="16"/>
    </row>
    <row r="161" ht="14.25" customHeight="1">
      <c r="A161" s="19" t="s">
        <v>60</v>
      </c>
      <c r="B161" s="20" t="s">
        <v>2992</v>
      </c>
      <c r="C161" s="45" t="s">
        <v>2993</v>
      </c>
      <c r="D161" s="45" t="s">
        <v>2994</v>
      </c>
      <c r="E161" s="45" t="s">
        <v>2995</v>
      </c>
      <c r="F161" s="45" t="s">
        <v>2996</v>
      </c>
      <c r="G161" s="45" t="s">
        <v>2997</v>
      </c>
      <c r="H161" s="45" t="s">
        <v>2992</v>
      </c>
      <c r="I161" s="21" t="s">
        <v>2998</v>
      </c>
      <c r="J161" s="21" t="s">
        <v>2996</v>
      </c>
      <c r="K161" s="46" t="s">
        <v>2993</v>
      </c>
      <c r="L161" s="18"/>
    </row>
    <row r="162" ht="14.25" customHeight="1">
      <c r="A162" s="27"/>
      <c r="B162" s="28">
        <v>719200.0</v>
      </c>
      <c r="C162" s="28">
        <v>713200.0</v>
      </c>
      <c r="D162" s="28">
        <v>718700.0</v>
      </c>
      <c r="E162" s="28">
        <v>714000.0</v>
      </c>
      <c r="F162" s="28">
        <v>718800.0</v>
      </c>
      <c r="G162" s="28">
        <v>713600.0</v>
      </c>
      <c r="H162" s="28">
        <v>719200.0</v>
      </c>
      <c r="I162" s="28">
        <v>713000.0</v>
      </c>
      <c r="J162" s="28">
        <v>718800.0</v>
      </c>
      <c r="K162" s="29">
        <v>713200.0</v>
      </c>
      <c r="L162" s="2">
        <f>AVERAGE(B162:K162)</f>
        <v>716170</v>
      </c>
      <c r="M162" s="2">
        <f>AVERAGE(C162:K162)</f>
        <v>715833.3333</v>
      </c>
    </row>
    <row r="163" ht="14.25" customHeight="1">
      <c r="A163" s="4" t="s">
        <v>1039</v>
      </c>
      <c r="B163" s="5"/>
      <c r="C163" s="6"/>
      <c r="D163" s="6"/>
      <c r="E163" s="6"/>
      <c r="F163" s="6"/>
      <c r="G163" s="6"/>
      <c r="H163" s="6"/>
      <c r="I163" s="6"/>
      <c r="J163" s="6"/>
      <c r="K163" s="7"/>
    </row>
    <row r="164" ht="14.25" customHeight="1">
      <c r="A164" s="8" t="s">
        <v>16</v>
      </c>
      <c r="B164" s="9" t="s">
        <v>2999</v>
      </c>
      <c r="C164" s="10" t="s">
        <v>3000</v>
      </c>
      <c r="D164" s="10" t="s">
        <v>3001</v>
      </c>
      <c r="E164" s="10" t="s">
        <v>3000</v>
      </c>
      <c r="F164" s="10" t="s">
        <v>3002</v>
      </c>
      <c r="G164" s="10" t="s">
        <v>3003</v>
      </c>
      <c r="H164" s="10" t="s">
        <v>3004</v>
      </c>
      <c r="I164" s="10" t="s">
        <v>3005</v>
      </c>
      <c r="J164" s="10" t="s">
        <v>3006</v>
      </c>
      <c r="K164" s="11" t="s">
        <v>3007</v>
      </c>
    </row>
    <row r="165" ht="14.25" customHeight="1">
      <c r="A165" s="8" t="s">
        <v>27</v>
      </c>
      <c r="B165" s="12" t="s">
        <v>3008</v>
      </c>
      <c r="C165" s="14" t="s">
        <v>3009</v>
      </c>
      <c r="D165" s="14" t="s">
        <v>3010</v>
      </c>
      <c r="E165" s="14" t="s">
        <v>3011</v>
      </c>
      <c r="F165" s="14" t="s">
        <v>3012</v>
      </c>
      <c r="G165" s="14" t="s">
        <v>3013</v>
      </c>
      <c r="H165" s="14" t="s">
        <v>3014</v>
      </c>
      <c r="I165" s="13" t="s">
        <v>3015</v>
      </c>
      <c r="J165" s="13" t="s">
        <v>3016</v>
      </c>
      <c r="K165" s="42" t="s">
        <v>3017</v>
      </c>
      <c r="L165" s="16"/>
    </row>
    <row r="166" ht="14.25" customHeight="1">
      <c r="A166" s="8" t="s">
        <v>38</v>
      </c>
      <c r="B166" s="9" t="s">
        <v>3018</v>
      </c>
      <c r="C166" s="17" t="s">
        <v>3019</v>
      </c>
      <c r="D166" s="17" t="s">
        <v>3020</v>
      </c>
      <c r="E166" s="17" t="s">
        <v>3021</v>
      </c>
      <c r="F166" s="17" t="s">
        <v>3022</v>
      </c>
      <c r="G166" s="17" t="s">
        <v>3023</v>
      </c>
      <c r="H166" s="17" t="s">
        <v>3024</v>
      </c>
      <c r="I166" s="10" t="s">
        <v>3025</v>
      </c>
      <c r="J166" s="10" t="s">
        <v>3026</v>
      </c>
      <c r="K166" s="43" t="s">
        <v>3027</v>
      </c>
      <c r="L166" s="18"/>
    </row>
    <row r="167" ht="14.25" customHeight="1">
      <c r="A167" s="8" t="s">
        <v>49</v>
      </c>
      <c r="B167" s="12" t="s">
        <v>3028</v>
      </c>
      <c r="C167" s="14" t="s">
        <v>3029</v>
      </c>
      <c r="D167" s="14" t="s">
        <v>2091</v>
      </c>
      <c r="E167" s="14" t="s">
        <v>3030</v>
      </c>
      <c r="F167" s="14" t="s">
        <v>3031</v>
      </c>
      <c r="G167" s="14" t="s">
        <v>2095</v>
      </c>
      <c r="H167" s="14" t="s">
        <v>3032</v>
      </c>
      <c r="I167" s="13" t="s">
        <v>3017</v>
      </c>
      <c r="J167" s="13" t="s">
        <v>3033</v>
      </c>
      <c r="K167" s="42" t="s">
        <v>3034</v>
      </c>
      <c r="L167" s="16"/>
    </row>
    <row r="168" ht="14.25" customHeight="1">
      <c r="A168" s="19" t="s">
        <v>60</v>
      </c>
      <c r="B168" s="20" t="s">
        <v>3035</v>
      </c>
      <c r="C168" s="45" t="s">
        <v>3036</v>
      </c>
      <c r="D168" s="45" t="s">
        <v>3037</v>
      </c>
      <c r="E168" s="45" t="s">
        <v>3038</v>
      </c>
      <c r="F168" s="45" t="s">
        <v>3039</v>
      </c>
      <c r="G168" s="45" t="s">
        <v>3040</v>
      </c>
      <c r="H168" s="45" t="s">
        <v>3041</v>
      </c>
      <c r="I168" s="21" t="s">
        <v>3042</v>
      </c>
      <c r="J168" s="21" t="s">
        <v>3043</v>
      </c>
      <c r="K168" s="46" t="s">
        <v>3044</v>
      </c>
      <c r="L168" s="18"/>
    </row>
    <row r="169" ht="14.25" customHeight="1">
      <c r="A169" s="27"/>
      <c r="B169" s="28">
        <v>1.166E7</v>
      </c>
      <c r="C169" s="28">
        <v>1.16517E7</v>
      </c>
      <c r="D169" s="28">
        <v>1.16532E7</v>
      </c>
      <c r="E169" s="28">
        <v>1.16551E7</v>
      </c>
      <c r="F169" s="28">
        <v>1.16681E7</v>
      </c>
      <c r="G169" s="28">
        <v>1.16557E7</v>
      </c>
      <c r="H169" s="28">
        <v>1.16578E7</v>
      </c>
      <c r="I169" s="28">
        <v>1.16559E7</v>
      </c>
      <c r="J169" s="28">
        <v>1.16472E7</v>
      </c>
      <c r="K169" s="29">
        <v>1.16677E7</v>
      </c>
      <c r="L169" s="2">
        <f>AVERAGE(B169:K169)</f>
        <v>11657240</v>
      </c>
      <c r="M169" s="2">
        <f>AVERAGE(C169:K169)</f>
        <v>11656933.33</v>
      </c>
    </row>
    <row r="170" ht="14.25" customHeight="1">
      <c r="A170" s="4" t="s">
        <v>1088</v>
      </c>
      <c r="B170" s="5"/>
      <c r="C170" s="6"/>
      <c r="D170" s="6"/>
      <c r="E170" s="6"/>
      <c r="F170" s="6"/>
      <c r="G170" s="6"/>
      <c r="H170" s="6"/>
      <c r="I170" s="6"/>
      <c r="J170" s="6"/>
      <c r="K170" s="7"/>
    </row>
    <row r="171" ht="14.25" customHeight="1">
      <c r="A171" s="8" t="s">
        <v>16</v>
      </c>
      <c r="B171" s="9" t="s">
        <v>3045</v>
      </c>
      <c r="C171" s="10" t="s">
        <v>3046</v>
      </c>
      <c r="D171" s="10" t="s">
        <v>3047</v>
      </c>
      <c r="E171" s="10" t="s">
        <v>3048</v>
      </c>
      <c r="F171" s="10" t="s">
        <v>3049</v>
      </c>
      <c r="G171" s="10" t="s">
        <v>1090</v>
      </c>
      <c r="H171" s="10" t="s">
        <v>1089</v>
      </c>
      <c r="I171" s="10" t="s">
        <v>3050</v>
      </c>
      <c r="J171" s="10" t="s">
        <v>3048</v>
      </c>
      <c r="K171" s="11" t="s">
        <v>3050</v>
      </c>
    </row>
    <row r="172" ht="14.25" customHeight="1">
      <c r="A172" s="8" t="s">
        <v>27</v>
      </c>
      <c r="B172" s="12" t="s">
        <v>3051</v>
      </c>
      <c r="C172" s="14" t="s">
        <v>3052</v>
      </c>
      <c r="D172" s="14" t="s">
        <v>2137</v>
      </c>
      <c r="E172" s="14" t="s">
        <v>3053</v>
      </c>
      <c r="F172" s="14" t="s">
        <v>3054</v>
      </c>
      <c r="G172" s="14" t="s">
        <v>3055</v>
      </c>
      <c r="H172" s="14" t="s">
        <v>3056</v>
      </c>
      <c r="I172" s="13" t="s">
        <v>2134</v>
      </c>
      <c r="J172" s="13" t="s">
        <v>2138</v>
      </c>
      <c r="K172" s="42" t="s">
        <v>3057</v>
      </c>
      <c r="L172" s="16"/>
    </row>
    <row r="173" ht="14.25" customHeight="1">
      <c r="A173" s="8" t="s">
        <v>38</v>
      </c>
      <c r="B173" s="9" t="s">
        <v>2143</v>
      </c>
      <c r="C173" s="17" t="s">
        <v>2142</v>
      </c>
      <c r="D173" s="17" t="s">
        <v>2142</v>
      </c>
      <c r="E173" s="17" t="s">
        <v>2142</v>
      </c>
      <c r="F173" s="17" t="s">
        <v>2142</v>
      </c>
      <c r="G173" s="17" t="s">
        <v>2140</v>
      </c>
      <c r="H173" s="17" t="s">
        <v>2142</v>
      </c>
      <c r="I173" s="10" t="s">
        <v>2141</v>
      </c>
      <c r="J173" s="10" t="s">
        <v>2141</v>
      </c>
      <c r="K173" s="43" t="s">
        <v>2142</v>
      </c>
      <c r="L173" s="18"/>
    </row>
    <row r="174" ht="14.25" customHeight="1">
      <c r="A174" s="8" t="s">
        <v>49</v>
      </c>
      <c r="B174" s="12" t="s">
        <v>3058</v>
      </c>
      <c r="C174" s="14" t="s">
        <v>2146</v>
      </c>
      <c r="D174" s="14" t="s">
        <v>3059</v>
      </c>
      <c r="E174" s="14" t="s">
        <v>3059</v>
      </c>
      <c r="F174" s="14" t="s">
        <v>2146</v>
      </c>
      <c r="G174" s="14" t="s">
        <v>3059</v>
      </c>
      <c r="H174" s="14" t="s">
        <v>3058</v>
      </c>
      <c r="I174" s="13" t="s">
        <v>3059</v>
      </c>
      <c r="J174" s="13" t="s">
        <v>2145</v>
      </c>
      <c r="K174" s="42" t="s">
        <v>2145</v>
      </c>
      <c r="L174" s="16"/>
    </row>
    <row r="175" ht="14.25" customHeight="1">
      <c r="A175" s="19" t="s">
        <v>60</v>
      </c>
      <c r="B175" s="20" t="s">
        <v>3060</v>
      </c>
      <c r="C175" s="45" t="s">
        <v>3061</v>
      </c>
      <c r="D175" s="45" t="s">
        <v>3062</v>
      </c>
      <c r="E175" s="45" t="s">
        <v>3063</v>
      </c>
      <c r="F175" s="45" t="s">
        <v>3064</v>
      </c>
      <c r="G175" s="45" t="s">
        <v>3065</v>
      </c>
      <c r="H175" s="45" t="s">
        <v>3066</v>
      </c>
      <c r="I175" s="21" t="s">
        <v>3067</v>
      </c>
      <c r="J175" s="21" t="s">
        <v>3068</v>
      </c>
      <c r="K175" s="46" t="s">
        <v>3069</v>
      </c>
      <c r="L175" s="18"/>
    </row>
    <row r="176" ht="14.25" customHeight="1">
      <c r="A176" s="34"/>
      <c r="B176" s="35">
        <v>23227.0</v>
      </c>
      <c r="C176" s="28">
        <v>23207.0</v>
      </c>
      <c r="D176" s="35">
        <v>23215.0</v>
      </c>
      <c r="E176" s="35">
        <v>23182.0</v>
      </c>
      <c r="F176" s="35">
        <v>23201.0</v>
      </c>
      <c r="G176" s="35">
        <v>23198.0</v>
      </c>
      <c r="H176" s="35">
        <v>23193.0</v>
      </c>
      <c r="I176" s="35">
        <v>23214.0</v>
      </c>
      <c r="J176" s="35">
        <v>23204.0</v>
      </c>
      <c r="K176" s="36">
        <v>23154.0</v>
      </c>
      <c r="L176" s="2">
        <f>AVERAGE(B176:K176)</f>
        <v>23199.5</v>
      </c>
      <c r="M176" s="2">
        <f>AVERAGE(C176:K176)</f>
        <v>23196.44444</v>
      </c>
    </row>
    <row r="177" ht="14.25" customHeight="1">
      <c r="A177" s="37" t="s">
        <v>1124</v>
      </c>
      <c r="B177" s="38"/>
      <c r="C177" s="39"/>
      <c r="D177" s="39"/>
      <c r="E177" s="39"/>
      <c r="F177" s="39"/>
      <c r="G177" s="39"/>
      <c r="H177" s="39"/>
      <c r="I177" s="39"/>
      <c r="J177" s="39"/>
      <c r="K177" s="40"/>
    </row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  <row r="1003" ht="14.25" customHeight="1"/>
    <row r="1004" ht="14.25" customHeight="1"/>
    <row r="1005" ht="14.25" customHeight="1"/>
    <row r="1006" ht="14.25" customHeight="1"/>
    <row r="1007" ht="14.25" customHeight="1"/>
    <row r="1008" ht="14.25" customHeight="1"/>
    <row r="1009" ht="14.25" customHeight="1"/>
    <row r="1010" ht="14.25" customHeight="1"/>
    <row r="1011" ht="14.25" customHeight="1"/>
    <row r="1012" ht="14.25" customHeight="1"/>
    <row r="1013" ht="14.25" customHeight="1"/>
    <row r="1014" ht="14.25" customHeight="1"/>
    <row r="1015" ht="14.25" customHeight="1"/>
    <row r="1016" ht="14.25" customHeight="1"/>
    <row r="1017" ht="14.25" customHeight="1"/>
    <row r="1018" ht="14.25" customHeight="1"/>
    <row r="1019" ht="14.25" customHeight="1"/>
    <row r="1020" ht="14.25" customHeight="1"/>
    <row r="1021" ht="14.25" customHeight="1"/>
    <row r="1022" ht="14.25" customHeight="1"/>
    <row r="1023" ht="14.25" customHeight="1"/>
    <row r="1024" ht="14.25" customHeight="1"/>
    <row r="1025" ht="14.25" customHeight="1"/>
  </sheetData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9.38"/>
    <col customWidth="1" min="3" max="3" width="16.13"/>
    <col customWidth="1" min="6" max="6" width="10.75"/>
  </cols>
  <sheetData>
    <row r="1">
      <c r="K1" s="66" t="s">
        <v>3070</v>
      </c>
      <c r="L1" s="67"/>
      <c r="M1" s="67"/>
      <c r="N1" s="67"/>
      <c r="O1" s="67"/>
      <c r="P1" s="67"/>
    </row>
    <row r="2">
      <c r="A2" s="61"/>
      <c r="K2" s="67"/>
      <c r="L2" s="68" t="s">
        <v>3071</v>
      </c>
      <c r="M2" s="68" t="s">
        <v>15</v>
      </c>
      <c r="N2" s="68" t="s">
        <v>257</v>
      </c>
      <c r="O2" s="68" t="s">
        <v>306</v>
      </c>
      <c r="P2" s="69" t="s">
        <v>355</v>
      </c>
    </row>
    <row r="3">
      <c r="A3" s="61"/>
      <c r="K3" s="67"/>
      <c r="L3" s="70">
        <v>1.0</v>
      </c>
      <c r="M3" s="71">
        <v>116.8</v>
      </c>
      <c r="N3" s="71">
        <v>193.2</v>
      </c>
      <c r="O3" s="71">
        <v>112.5</v>
      </c>
      <c r="P3" s="71">
        <v>116.4</v>
      </c>
    </row>
    <row r="4">
      <c r="A4" s="61"/>
      <c r="K4" s="67"/>
      <c r="L4" s="70">
        <v>2.0</v>
      </c>
      <c r="M4" s="71">
        <v>112.3</v>
      </c>
      <c r="N4" s="71">
        <v>190.7</v>
      </c>
      <c r="O4" s="71">
        <v>110.2</v>
      </c>
      <c r="P4" s="71">
        <v>113.7</v>
      </c>
    </row>
    <row r="5">
      <c r="A5" s="61"/>
      <c r="K5" s="67"/>
      <c r="L5" s="70">
        <v>3.0</v>
      </c>
      <c r="M5" s="71">
        <v>112.1</v>
      </c>
      <c r="N5" s="71">
        <v>189.0</v>
      </c>
      <c r="O5" s="71">
        <v>110.2</v>
      </c>
      <c r="P5" s="71">
        <v>112.9</v>
      </c>
    </row>
    <row r="6">
      <c r="A6" s="61"/>
      <c r="K6" s="67"/>
      <c r="L6" s="70">
        <v>4.0</v>
      </c>
      <c r="M6" s="71">
        <v>111.8</v>
      </c>
      <c r="N6" s="71">
        <v>187.8</v>
      </c>
      <c r="O6" s="71">
        <v>109.9</v>
      </c>
      <c r="P6" s="71">
        <v>112.9</v>
      </c>
    </row>
    <row r="7">
      <c r="K7" s="67"/>
      <c r="L7" s="70">
        <v>5.0</v>
      </c>
      <c r="M7" s="71">
        <v>111.9</v>
      </c>
      <c r="N7" s="71">
        <v>188.4</v>
      </c>
      <c r="O7" s="71">
        <v>109.9</v>
      </c>
      <c r="P7" s="71">
        <v>112.9</v>
      </c>
      <c r="Q7" s="67"/>
    </row>
    <row r="8">
      <c r="K8" s="66"/>
      <c r="L8" s="70">
        <v>6.0</v>
      </c>
      <c r="M8" s="71">
        <v>111.7</v>
      </c>
      <c r="N8" s="71">
        <v>189.3</v>
      </c>
      <c r="O8" s="71">
        <v>109.7</v>
      </c>
      <c r="P8" s="71">
        <v>113.2</v>
      </c>
      <c r="Q8" s="68"/>
    </row>
    <row r="9">
      <c r="A9" s="10"/>
      <c r="B9" s="59"/>
      <c r="C9" s="59"/>
      <c r="D9" s="59"/>
      <c r="E9" s="59"/>
      <c r="F9" s="59"/>
      <c r="G9" s="59"/>
      <c r="H9" s="10"/>
      <c r="I9" s="10"/>
      <c r="J9" s="59"/>
      <c r="K9" s="66"/>
      <c r="L9" s="70">
        <v>7.0</v>
      </c>
      <c r="M9" s="71">
        <v>111.8</v>
      </c>
      <c r="N9" s="71">
        <v>188.4</v>
      </c>
      <c r="O9" s="71">
        <v>109.8</v>
      </c>
      <c r="P9" s="71">
        <v>112.7</v>
      </c>
      <c r="Q9" s="68"/>
    </row>
    <row r="10">
      <c r="A10" s="59"/>
      <c r="F10" s="72"/>
      <c r="K10" s="67"/>
      <c r="L10" s="70">
        <v>8.0</v>
      </c>
      <c r="M10" s="71">
        <v>111.2</v>
      </c>
      <c r="N10" s="71">
        <v>188.0</v>
      </c>
      <c r="O10" s="71">
        <v>109.7</v>
      </c>
      <c r="P10" s="71">
        <v>112.7</v>
      </c>
      <c r="Q10" s="68"/>
    </row>
    <row r="11">
      <c r="A11" s="59"/>
      <c r="C11" s="10"/>
      <c r="D11" s="10"/>
      <c r="E11" s="10"/>
      <c r="F11" s="10"/>
      <c r="K11" s="68"/>
      <c r="L11" s="70">
        <v>9.0</v>
      </c>
      <c r="M11" s="71">
        <v>111.7</v>
      </c>
      <c r="N11" s="71">
        <v>189.2</v>
      </c>
      <c r="O11" s="71">
        <v>109.3</v>
      </c>
      <c r="P11" s="71">
        <v>112.5</v>
      </c>
      <c r="Q11" s="68"/>
    </row>
    <row r="12">
      <c r="A12" s="59"/>
      <c r="C12" s="10"/>
      <c r="D12" s="10"/>
      <c r="E12" s="10"/>
      <c r="F12" s="10"/>
      <c r="K12" s="68"/>
      <c r="L12" s="70">
        <v>10.0</v>
      </c>
      <c r="M12" s="71">
        <v>111.5</v>
      </c>
      <c r="N12" s="71">
        <v>188.5</v>
      </c>
      <c r="O12" s="71">
        <v>109.5</v>
      </c>
      <c r="P12" s="71">
        <v>113.4</v>
      </c>
      <c r="Q12" s="68"/>
    </row>
    <row r="13">
      <c r="A13" s="59"/>
      <c r="C13" s="10"/>
      <c r="D13" s="10"/>
      <c r="E13" s="10"/>
      <c r="F13" s="10"/>
      <c r="K13" s="67"/>
      <c r="L13" s="70"/>
      <c r="M13" s="71"/>
      <c r="N13" s="71"/>
      <c r="O13" s="71"/>
      <c r="P13" s="71"/>
      <c r="Q13" s="68"/>
    </row>
    <row r="14">
      <c r="A14" s="59"/>
      <c r="C14" s="10"/>
      <c r="D14" s="10"/>
      <c r="E14" s="10"/>
      <c r="F14" s="10"/>
      <c r="K14" s="66"/>
      <c r="L14" s="70"/>
      <c r="M14" s="71"/>
      <c r="N14" s="71"/>
      <c r="O14" s="71"/>
      <c r="P14" s="71"/>
      <c r="Q14" s="68"/>
    </row>
    <row r="15">
      <c r="A15" s="59"/>
      <c r="C15" s="10"/>
      <c r="D15" s="10"/>
      <c r="E15" s="10"/>
      <c r="F15" s="10"/>
      <c r="K15" s="66"/>
      <c r="L15" s="70"/>
      <c r="M15" s="71"/>
      <c r="N15" s="71"/>
      <c r="O15" s="71"/>
      <c r="P15" s="71"/>
      <c r="Q15" s="68"/>
    </row>
    <row r="16">
      <c r="A16" s="10"/>
      <c r="C16" s="10"/>
      <c r="D16" s="10"/>
      <c r="E16" s="10"/>
      <c r="F16" s="10"/>
      <c r="K16" s="67"/>
      <c r="L16" s="70"/>
      <c r="M16" s="71"/>
      <c r="N16" s="71"/>
      <c r="O16" s="71"/>
      <c r="P16" s="71"/>
      <c r="Q16" s="68"/>
    </row>
    <row r="17">
      <c r="A17" s="10"/>
      <c r="C17" s="10"/>
      <c r="D17" s="10"/>
      <c r="E17" s="10"/>
      <c r="F17" s="10"/>
      <c r="K17" s="68"/>
      <c r="L17" s="70"/>
      <c r="M17" s="71"/>
      <c r="N17" s="71"/>
      <c r="O17" s="71"/>
      <c r="P17" s="71"/>
      <c r="Q17" s="68"/>
    </row>
    <row r="18">
      <c r="A18" s="59"/>
      <c r="C18" s="10"/>
      <c r="D18" s="10"/>
      <c r="E18" s="10"/>
      <c r="F18" s="10"/>
      <c r="K18" s="68"/>
      <c r="L18" s="70"/>
      <c r="M18" s="71"/>
      <c r="N18" s="71"/>
      <c r="O18" s="71"/>
      <c r="P18" s="71"/>
      <c r="Q18" s="68"/>
    </row>
    <row r="19">
      <c r="C19" s="10"/>
      <c r="D19" s="10"/>
      <c r="E19" s="10"/>
      <c r="F19" s="10"/>
    </row>
    <row r="20">
      <c r="C20" s="10"/>
      <c r="D20" s="10"/>
      <c r="E20" s="10"/>
      <c r="F20" s="10"/>
    </row>
    <row r="24">
      <c r="K24" s="3" t="s">
        <v>3072</v>
      </c>
    </row>
    <row r="25">
      <c r="C25" s="73"/>
      <c r="L25" s="3" t="s">
        <v>3071</v>
      </c>
      <c r="M25" s="74" t="s">
        <v>545</v>
      </c>
      <c r="N25" s="3" t="s">
        <v>3073</v>
      </c>
      <c r="O25" s="3" t="s">
        <v>844</v>
      </c>
      <c r="P25" s="3" t="s">
        <v>3074</v>
      </c>
    </row>
    <row r="26">
      <c r="C26" s="10"/>
      <c r="D26" s="10"/>
      <c r="E26" s="10"/>
      <c r="F26" s="70"/>
      <c r="L26" s="3">
        <v>1.0</v>
      </c>
      <c r="M26" s="10">
        <v>84086.0</v>
      </c>
      <c r="N26" s="10">
        <v>66856.0</v>
      </c>
      <c r="O26" s="10">
        <v>44851.0</v>
      </c>
      <c r="P26" s="70">
        <v>23227.0</v>
      </c>
    </row>
    <row r="27">
      <c r="C27" s="10"/>
      <c r="D27" s="10"/>
      <c r="E27" s="10"/>
      <c r="F27" s="70"/>
      <c r="L27" s="3">
        <v>2.0</v>
      </c>
      <c r="M27" s="10">
        <v>83927.0</v>
      </c>
      <c r="N27" s="10">
        <v>66860.0</v>
      </c>
      <c r="O27" s="10">
        <v>44835.0</v>
      </c>
      <c r="P27" s="70">
        <v>23207.0</v>
      </c>
    </row>
    <row r="28">
      <c r="C28" s="10"/>
      <c r="D28" s="10"/>
      <c r="E28" s="10"/>
      <c r="F28" s="70"/>
      <c r="L28" s="3">
        <v>3.0</v>
      </c>
      <c r="M28" s="10">
        <v>83595.0</v>
      </c>
      <c r="N28" s="10">
        <v>66575.0</v>
      </c>
      <c r="O28" s="10">
        <v>44831.0</v>
      </c>
      <c r="P28" s="70">
        <v>23215.0</v>
      </c>
    </row>
    <row r="29">
      <c r="C29" s="10"/>
      <c r="D29" s="10"/>
      <c r="E29" s="10"/>
      <c r="F29" s="70"/>
      <c r="L29" s="3">
        <v>4.0</v>
      </c>
      <c r="M29" s="10">
        <v>83596.0</v>
      </c>
      <c r="N29" s="10">
        <v>66820.0</v>
      </c>
      <c r="O29" s="10">
        <v>46102.0</v>
      </c>
      <c r="P29" s="70">
        <v>23182.0</v>
      </c>
    </row>
    <row r="30">
      <c r="C30" s="10"/>
      <c r="D30" s="10"/>
      <c r="E30" s="10"/>
      <c r="F30" s="70"/>
      <c r="L30" s="3">
        <v>5.0</v>
      </c>
      <c r="M30" s="10">
        <v>83789.0</v>
      </c>
      <c r="N30" s="10">
        <v>66872.0</v>
      </c>
      <c r="O30" s="10">
        <v>44804.0</v>
      </c>
      <c r="P30" s="70">
        <v>23201.0</v>
      </c>
    </row>
    <row r="31">
      <c r="C31" s="10"/>
      <c r="D31" s="10"/>
      <c r="E31" s="10"/>
      <c r="F31" s="70"/>
      <c r="L31" s="3">
        <v>6.0</v>
      </c>
      <c r="M31" s="10">
        <v>83613.0</v>
      </c>
      <c r="N31" s="10">
        <v>66799.0</v>
      </c>
      <c r="O31" s="10">
        <v>44796.0</v>
      </c>
      <c r="P31" s="70">
        <v>23198.0</v>
      </c>
    </row>
    <row r="32">
      <c r="C32" s="10"/>
      <c r="D32" s="10"/>
      <c r="E32" s="10"/>
      <c r="F32" s="70"/>
      <c r="L32" s="3">
        <v>7.0</v>
      </c>
      <c r="M32" s="10">
        <v>83517.0</v>
      </c>
      <c r="N32" s="10">
        <v>66802.0</v>
      </c>
      <c r="O32" s="10">
        <v>44798.0</v>
      </c>
      <c r="P32" s="70">
        <v>23193.0</v>
      </c>
    </row>
    <row r="33">
      <c r="C33" s="10"/>
      <c r="D33" s="10"/>
      <c r="E33" s="10"/>
      <c r="F33" s="70"/>
      <c r="L33" s="3">
        <v>8.0</v>
      </c>
      <c r="M33" s="10">
        <v>83791.0</v>
      </c>
      <c r="N33" s="10">
        <v>66884.0</v>
      </c>
      <c r="O33" s="10">
        <v>44692.0</v>
      </c>
      <c r="P33" s="70">
        <v>23214.0</v>
      </c>
    </row>
    <row r="34">
      <c r="A34" s="10"/>
      <c r="B34" s="59"/>
      <c r="C34" s="10"/>
      <c r="D34" s="10"/>
      <c r="E34" s="10"/>
      <c r="F34" s="75"/>
      <c r="G34" s="59"/>
      <c r="H34" s="10"/>
      <c r="I34" s="10"/>
      <c r="J34" s="59"/>
      <c r="K34" s="10"/>
      <c r="L34" s="59">
        <v>9.0</v>
      </c>
      <c r="M34" s="10">
        <v>83872.0</v>
      </c>
      <c r="N34" s="10">
        <v>66949.0</v>
      </c>
      <c r="O34" s="10">
        <v>44709.0</v>
      </c>
      <c r="P34" s="75">
        <v>23204.0</v>
      </c>
      <c r="Q34" s="59"/>
    </row>
    <row r="35">
      <c r="A35" s="59"/>
      <c r="B35" s="10"/>
      <c r="C35" s="10"/>
      <c r="D35" s="10"/>
      <c r="E35" s="10"/>
      <c r="F35" s="75"/>
      <c r="G35" s="59"/>
      <c r="H35" s="59"/>
      <c r="I35" s="10"/>
      <c r="J35" s="10"/>
      <c r="K35" s="59"/>
      <c r="L35" s="10">
        <v>10.0</v>
      </c>
      <c r="M35" s="10">
        <v>83457.0</v>
      </c>
      <c r="N35" s="10">
        <v>66880.0</v>
      </c>
      <c r="O35" s="10">
        <v>44693.0</v>
      </c>
      <c r="P35" s="75">
        <v>23154.0</v>
      </c>
      <c r="Q35" s="59"/>
    </row>
    <row r="36">
      <c r="A36" s="59"/>
      <c r="B36" s="59"/>
    </row>
    <row r="37">
      <c r="A37" s="59"/>
      <c r="B37" s="10"/>
      <c r="C37" s="59"/>
      <c r="D37" s="59"/>
      <c r="E37" s="59"/>
      <c r="F37" s="59"/>
      <c r="G37" s="59"/>
      <c r="H37" s="59"/>
      <c r="I37" s="10"/>
      <c r="J37" s="10"/>
      <c r="K37" s="59"/>
    </row>
    <row r="38">
      <c r="A38" s="59"/>
      <c r="B38" s="59"/>
    </row>
    <row r="39">
      <c r="A39" s="59"/>
      <c r="B39" s="59"/>
      <c r="C39" s="10"/>
      <c r="D39" s="59"/>
      <c r="E39" s="59"/>
      <c r="F39" s="59"/>
      <c r="G39" s="59"/>
      <c r="H39" s="59"/>
      <c r="I39" s="59"/>
      <c r="J39" s="10"/>
      <c r="K39" s="10"/>
      <c r="L39" s="59"/>
    </row>
    <row r="40">
      <c r="A40" s="59"/>
      <c r="B40" s="59"/>
      <c r="C40" s="59"/>
      <c r="D40" s="10"/>
      <c r="E40" s="59"/>
      <c r="F40" s="59"/>
      <c r="G40" s="59"/>
      <c r="H40" s="59"/>
      <c r="I40" s="59"/>
      <c r="J40" s="59"/>
      <c r="K40" s="10"/>
      <c r="L40" s="10"/>
      <c r="M40" s="59"/>
    </row>
    <row r="41">
      <c r="A41" s="10"/>
      <c r="B41" s="59"/>
      <c r="C41" s="59"/>
      <c r="D41" s="59"/>
    </row>
    <row r="42">
      <c r="A42" s="10"/>
      <c r="B42" s="59"/>
      <c r="C42" s="10"/>
      <c r="D42" s="59"/>
      <c r="E42" s="59"/>
      <c r="F42" s="59"/>
      <c r="G42" s="59"/>
      <c r="H42" s="59"/>
      <c r="I42" s="59"/>
      <c r="J42" s="10"/>
      <c r="K42" s="10"/>
      <c r="L42" s="59"/>
    </row>
    <row r="43">
      <c r="A43" s="59"/>
      <c r="B43" s="59"/>
      <c r="C43" s="59"/>
      <c r="D43" s="59"/>
      <c r="K43" s="3" t="s">
        <v>3075</v>
      </c>
    </row>
    <row r="44">
      <c r="B44" s="10"/>
      <c r="C44" s="59"/>
      <c r="D44" s="28"/>
      <c r="E44" s="28"/>
      <c r="F44" s="28"/>
      <c r="G44" s="28"/>
      <c r="H44" s="28"/>
      <c r="I44" s="28"/>
      <c r="J44" s="28"/>
      <c r="K44" s="28"/>
      <c r="L44" s="28" t="s">
        <v>3071</v>
      </c>
      <c r="M44" s="76" t="s">
        <v>216</v>
      </c>
      <c r="N44" s="77" t="s">
        <v>494</v>
      </c>
      <c r="O44" s="78" t="s">
        <v>592</v>
      </c>
      <c r="P44" s="73" t="s">
        <v>700</v>
      </c>
      <c r="Q44" s="73" t="s">
        <v>749</v>
      </c>
      <c r="R44" s="61" t="s">
        <v>890</v>
      </c>
      <c r="S44" s="61" t="s">
        <v>928</v>
      </c>
      <c r="T44" s="78" t="s">
        <v>971</v>
      </c>
      <c r="U44" s="78" t="s">
        <v>1008</v>
      </c>
      <c r="V44" s="79" t="s">
        <v>1039</v>
      </c>
    </row>
    <row r="45">
      <c r="B45" s="10"/>
      <c r="C45" s="59"/>
      <c r="D45" s="28"/>
      <c r="L45" s="3">
        <v>1.0</v>
      </c>
      <c r="M45" s="10">
        <v>2087.1</v>
      </c>
      <c r="N45" s="10">
        <v>45023.0</v>
      </c>
      <c r="O45" s="10">
        <v>773.7</v>
      </c>
      <c r="P45" s="10">
        <v>374.6</v>
      </c>
      <c r="Q45" s="10">
        <v>220.9</v>
      </c>
      <c r="R45" s="10">
        <v>196.6</v>
      </c>
      <c r="S45" s="10">
        <v>190.9</v>
      </c>
      <c r="T45" s="10">
        <v>1312.1</v>
      </c>
      <c r="U45" s="10">
        <v>719.2</v>
      </c>
      <c r="V45" s="10">
        <v>11660.0</v>
      </c>
    </row>
    <row r="46">
      <c r="B46" s="59"/>
      <c r="C46" s="59"/>
      <c r="D46" s="28"/>
      <c r="L46" s="3">
        <v>2.0</v>
      </c>
      <c r="M46" s="10">
        <v>2050.4</v>
      </c>
      <c r="N46" s="10">
        <v>44291.6</v>
      </c>
      <c r="O46" s="10">
        <v>772.6</v>
      </c>
      <c r="P46" s="10">
        <v>370.9</v>
      </c>
      <c r="Q46" s="10">
        <v>220.8</v>
      </c>
      <c r="R46" s="10">
        <v>193.2</v>
      </c>
      <c r="S46" s="10">
        <v>190.2</v>
      </c>
      <c r="T46" s="10">
        <v>1309.7</v>
      </c>
      <c r="U46" s="10">
        <v>713.2</v>
      </c>
      <c r="V46" s="10">
        <v>11651.7</v>
      </c>
    </row>
    <row r="47">
      <c r="C47" s="59"/>
      <c r="D47" s="28"/>
      <c r="L47" s="3">
        <v>3.0</v>
      </c>
      <c r="M47" s="10">
        <v>2042.4</v>
      </c>
      <c r="N47" s="10">
        <v>44839.4</v>
      </c>
      <c r="O47" s="10">
        <v>772.1</v>
      </c>
      <c r="P47" s="10">
        <v>371.3</v>
      </c>
      <c r="Q47" s="10">
        <v>220.9</v>
      </c>
      <c r="R47" s="10">
        <v>196.6</v>
      </c>
      <c r="S47" s="10">
        <v>190.3</v>
      </c>
      <c r="T47" s="10">
        <v>1312.7</v>
      </c>
      <c r="U47" s="10">
        <v>718.7</v>
      </c>
      <c r="V47" s="10">
        <v>11653.2</v>
      </c>
    </row>
    <row r="48">
      <c r="C48" s="59"/>
      <c r="D48" s="28"/>
      <c r="L48" s="3">
        <v>4.0</v>
      </c>
      <c r="M48" s="10">
        <v>2044.8</v>
      </c>
      <c r="N48" s="10">
        <v>44864.2</v>
      </c>
      <c r="O48" s="10">
        <v>773.3</v>
      </c>
      <c r="P48" s="10">
        <v>369.8</v>
      </c>
      <c r="Q48" s="10">
        <v>220.6</v>
      </c>
      <c r="R48" s="10">
        <v>193.1</v>
      </c>
      <c r="S48" s="10">
        <v>189.8</v>
      </c>
      <c r="T48" s="10">
        <v>1309.6</v>
      </c>
      <c r="U48" s="10">
        <v>714.0</v>
      </c>
      <c r="V48" s="10">
        <v>11655.1</v>
      </c>
    </row>
    <row r="49">
      <c r="C49" s="10"/>
      <c r="D49" s="28"/>
      <c r="L49" s="3">
        <v>5.0</v>
      </c>
      <c r="M49" s="10">
        <v>2029.6</v>
      </c>
      <c r="N49" s="10">
        <v>45097.4</v>
      </c>
      <c r="O49" s="10">
        <v>772.6</v>
      </c>
      <c r="P49" s="10">
        <v>371.8</v>
      </c>
      <c r="Q49" s="10">
        <v>221.0</v>
      </c>
      <c r="R49" s="10">
        <v>196.5</v>
      </c>
      <c r="S49" s="10">
        <v>189.9</v>
      </c>
      <c r="T49" s="10">
        <v>1306.7</v>
      </c>
      <c r="U49" s="10">
        <v>718.8</v>
      </c>
      <c r="V49" s="10">
        <v>11668.1</v>
      </c>
    </row>
    <row r="50">
      <c r="C50" s="10"/>
      <c r="D50" s="28"/>
      <c r="L50" s="3">
        <v>6.0</v>
      </c>
      <c r="M50" s="10">
        <v>2051.4</v>
      </c>
      <c r="N50" s="10">
        <v>45264.3</v>
      </c>
      <c r="O50" s="10">
        <v>772.8</v>
      </c>
      <c r="P50" s="10">
        <v>369.3</v>
      </c>
      <c r="Q50" s="10">
        <v>220.7</v>
      </c>
      <c r="R50" s="10">
        <v>193.1</v>
      </c>
      <c r="S50" s="10">
        <v>190.0</v>
      </c>
      <c r="T50" s="10">
        <v>1310.9</v>
      </c>
      <c r="U50" s="10">
        <v>713.6</v>
      </c>
      <c r="V50" s="10">
        <v>11655.7</v>
      </c>
    </row>
    <row r="51">
      <c r="C51" s="59"/>
      <c r="D51" s="28"/>
      <c r="L51" s="3">
        <v>7.0</v>
      </c>
      <c r="M51" s="10">
        <v>2041.2</v>
      </c>
      <c r="N51" s="10">
        <v>45033.9</v>
      </c>
      <c r="O51" s="10">
        <v>772.2</v>
      </c>
      <c r="P51" s="10">
        <v>371.7</v>
      </c>
      <c r="Q51" s="10">
        <v>220.9</v>
      </c>
      <c r="R51" s="10">
        <v>196.5</v>
      </c>
      <c r="S51" s="10">
        <v>189.6</v>
      </c>
      <c r="T51" s="10">
        <v>1312.8</v>
      </c>
      <c r="U51" s="10">
        <v>719.2</v>
      </c>
      <c r="V51" s="10">
        <v>11657.8</v>
      </c>
    </row>
    <row r="52">
      <c r="D52" s="28"/>
      <c r="L52" s="3">
        <v>8.0</v>
      </c>
      <c r="M52" s="10">
        <v>2040.1</v>
      </c>
      <c r="N52" s="10">
        <v>44915.0</v>
      </c>
      <c r="O52" s="10">
        <v>773.4</v>
      </c>
      <c r="P52" s="10">
        <v>369.0</v>
      </c>
      <c r="Q52" s="10">
        <v>220.6</v>
      </c>
      <c r="R52" s="10">
        <v>193.1</v>
      </c>
      <c r="S52" s="10">
        <v>190.1</v>
      </c>
      <c r="T52" s="10">
        <v>1306.0</v>
      </c>
      <c r="U52" s="10">
        <v>713.0</v>
      </c>
      <c r="V52" s="10">
        <v>11655.9</v>
      </c>
    </row>
    <row r="53">
      <c r="D53" s="28"/>
      <c r="L53" s="3">
        <v>9.0</v>
      </c>
      <c r="M53" s="10">
        <v>2040.8</v>
      </c>
      <c r="N53" s="10">
        <v>44595.2</v>
      </c>
      <c r="O53" s="10">
        <v>772.2</v>
      </c>
      <c r="P53" s="10">
        <v>370.5</v>
      </c>
      <c r="Q53" s="10">
        <v>220.8</v>
      </c>
      <c r="R53" s="10">
        <v>196.5</v>
      </c>
      <c r="S53" s="10">
        <v>190.4</v>
      </c>
      <c r="T53" s="10">
        <v>1307.4</v>
      </c>
      <c r="U53" s="10">
        <v>718.8</v>
      </c>
      <c r="V53" s="10">
        <v>11647.2</v>
      </c>
    </row>
    <row r="54">
      <c r="L54" s="3">
        <v>10.0</v>
      </c>
      <c r="M54" s="10">
        <v>2046.3</v>
      </c>
      <c r="N54" s="10">
        <v>44945.9</v>
      </c>
      <c r="O54" s="10">
        <v>773.6</v>
      </c>
      <c r="P54" s="10">
        <v>368.9</v>
      </c>
      <c r="Q54" s="10">
        <v>220.5</v>
      </c>
      <c r="R54" s="10">
        <v>193.1</v>
      </c>
      <c r="S54" s="10">
        <v>190.1</v>
      </c>
      <c r="T54" s="10">
        <v>1306.9</v>
      </c>
      <c r="U54" s="10">
        <v>713.2</v>
      </c>
      <c r="V54" s="10">
        <v>11667.7</v>
      </c>
    </row>
    <row r="61">
      <c r="C61" s="10"/>
      <c r="D61" s="59"/>
      <c r="E61" s="59"/>
      <c r="F61" s="59"/>
      <c r="G61" s="59"/>
      <c r="H61" s="59"/>
      <c r="I61" s="59"/>
      <c r="J61" s="10"/>
      <c r="K61" s="59"/>
      <c r="L61" s="59"/>
      <c r="M61" s="59"/>
      <c r="N61" s="59"/>
      <c r="O61" s="59"/>
      <c r="P61" s="59"/>
      <c r="Q61" s="10"/>
      <c r="R61" s="10"/>
      <c r="S61" s="59"/>
    </row>
    <row r="62">
      <c r="C62" s="59"/>
      <c r="G62" s="59"/>
      <c r="H62" s="10"/>
      <c r="I62" s="59"/>
      <c r="J62" s="59"/>
      <c r="K62" s="59" t="s">
        <v>3076</v>
      </c>
      <c r="L62" s="59"/>
      <c r="M62" s="59"/>
      <c r="N62" s="59"/>
      <c r="O62" s="10"/>
      <c r="P62" s="10"/>
      <c r="Q62" s="59"/>
    </row>
    <row r="63">
      <c r="C63" s="59"/>
      <c r="D63" s="10"/>
      <c r="E63" s="59"/>
      <c r="F63" s="59"/>
      <c r="G63" s="59"/>
      <c r="H63" s="59"/>
      <c r="I63" s="59"/>
      <c r="J63" s="59"/>
      <c r="K63" s="59"/>
      <c r="L63" s="59" t="s">
        <v>3071</v>
      </c>
      <c r="M63" s="61" t="s">
        <v>68</v>
      </c>
      <c r="N63" s="61" t="s">
        <v>118</v>
      </c>
      <c r="O63" s="61" t="s">
        <v>167</v>
      </c>
      <c r="P63" s="61" t="s">
        <v>402</v>
      </c>
      <c r="Q63" s="77" t="s">
        <v>451</v>
      </c>
      <c r="R63" s="78" t="s">
        <v>621</v>
      </c>
      <c r="S63" s="73" t="s">
        <v>662</v>
      </c>
    </row>
    <row r="64">
      <c r="C64" s="59"/>
      <c r="D64" s="59"/>
      <c r="E64" s="10"/>
      <c r="F64" s="10"/>
      <c r="G64" s="59"/>
      <c r="H64" s="59"/>
      <c r="I64" s="10"/>
      <c r="J64" s="59"/>
      <c r="K64" s="59"/>
      <c r="L64" s="59">
        <v>1.0</v>
      </c>
      <c r="M64" s="10">
        <v>44312.3</v>
      </c>
      <c r="N64" s="10">
        <v>16346.9</v>
      </c>
      <c r="O64" s="10">
        <v>5410.3</v>
      </c>
      <c r="P64" s="10">
        <v>8776.6</v>
      </c>
      <c r="Q64" s="10">
        <v>4865.7</v>
      </c>
      <c r="R64" s="10">
        <v>1670.9</v>
      </c>
      <c r="S64" s="10">
        <v>1664.8</v>
      </c>
    </row>
    <row r="65">
      <c r="C65" s="59"/>
      <c r="D65" s="59"/>
      <c r="E65" s="59"/>
      <c r="F65" s="59"/>
      <c r="G65" s="59"/>
      <c r="H65" s="59"/>
      <c r="I65" s="59"/>
      <c r="J65" s="59"/>
      <c r="L65" s="3">
        <v>2.0</v>
      </c>
      <c r="M65" s="10">
        <v>42410.6</v>
      </c>
      <c r="N65" s="10">
        <v>15635.6</v>
      </c>
      <c r="O65" s="10">
        <v>5219.7</v>
      </c>
      <c r="P65" s="59">
        <v>8594.4</v>
      </c>
      <c r="Q65" s="10">
        <v>4756.7</v>
      </c>
      <c r="R65" s="10">
        <v>1662.0</v>
      </c>
      <c r="S65" s="10">
        <v>1667.4</v>
      </c>
    </row>
    <row r="66">
      <c r="C66" s="59"/>
      <c r="D66" s="59"/>
      <c r="E66" s="59"/>
      <c r="F66" s="59"/>
      <c r="G66" s="59"/>
      <c r="H66" s="59"/>
      <c r="I66" s="59"/>
      <c r="J66" s="59"/>
      <c r="K66" s="10"/>
      <c r="L66" s="59">
        <v>3.0</v>
      </c>
      <c r="M66" s="10">
        <v>42188.6</v>
      </c>
      <c r="N66" s="10">
        <v>15618.1</v>
      </c>
      <c r="O66" s="10">
        <v>5232.6</v>
      </c>
      <c r="P66" s="59">
        <v>8521.3</v>
      </c>
      <c r="Q66" s="10">
        <v>4750.7</v>
      </c>
      <c r="R66" s="10">
        <v>1667.2</v>
      </c>
      <c r="S66" s="10">
        <v>1666.3</v>
      </c>
      <c r="T66" s="59"/>
    </row>
    <row r="67">
      <c r="C67" s="59"/>
      <c r="D67" s="59"/>
      <c r="E67" s="59"/>
      <c r="F67" s="59"/>
      <c r="G67" s="59"/>
      <c r="H67" s="59"/>
      <c r="I67" s="59"/>
      <c r="J67" s="59"/>
      <c r="K67" s="59"/>
      <c r="L67" s="3">
        <v>4.0</v>
      </c>
      <c r="M67" s="10">
        <v>42105.3</v>
      </c>
      <c r="N67" s="10">
        <v>15574.7</v>
      </c>
      <c r="O67" s="10">
        <v>5165.1</v>
      </c>
      <c r="P67" s="59">
        <v>8575.7</v>
      </c>
      <c r="Q67" s="10">
        <v>4737.7</v>
      </c>
      <c r="R67" s="10">
        <v>1662.4</v>
      </c>
      <c r="S67" s="10">
        <v>1663.4</v>
      </c>
    </row>
    <row r="68">
      <c r="C68" s="10"/>
      <c r="D68" s="59"/>
      <c r="E68" s="59"/>
      <c r="F68" s="59"/>
      <c r="G68" s="10"/>
      <c r="H68" s="59"/>
      <c r="I68" s="59"/>
      <c r="J68" s="10"/>
      <c r="K68" s="59"/>
      <c r="L68" s="3">
        <v>5.0</v>
      </c>
      <c r="M68" s="10">
        <v>42110.3</v>
      </c>
      <c r="N68" s="10">
        <v>15573.1</v>
      </c>
      <c r="O68" s="10">
        <v>5221.1</v>
      </c>
      <c r="P68" s="59">
        <v>8542.5</v>
      </c>
      <c r="Q68" s="10">
        <v>4750.4</v>
      </c>
      <c r="R68" s="10">
        <v>1669.6</v>
      </c>
      <c r="S68" s="10">
        <v>1666.7</v>
      </c>
    </row>
    <row r="69">
      <c r="C69" s="10"/>
      <c r="D69" s="59"/>
      <c r="E69" s="59"/>
      <c r="F69" s="59"/>
      <c r="G69" s="10"/>
      <c r="H69" s="10"/>
      <c r="I69" s="59"/>
      <c r="J69" s="10"/>
      <c r="K69" s="59"/>
      <c r="L69" s="3">
        <v>6.0</v>
      </c>
      <c r="M69" s="10">
        <v>42045.5</v>
      </c>
      <c r="N69" s="10">
        <v>15520.2</v>
      </c>
      <c r="O69" s="10">
        <v>5164.9</v>
      </c>
      <c r="P69" s="59">
        <v>8556.7</v>
      </c>
      <c r="Q69" s="10">
        <v>4739.0</v>
      </c>
      <c r="R69" s="10">
        <v>1665.0</v>
      </c>
      <c r="S69" s="10">
        <v>1665.2</v>
      </c>
    </row>
    <row r="70">
      <c r="C70" s="59"/>
      <c r="D70" s="10"/>
      <c r="E70" s="59"/>
      <c r="F70" s="59"/>
      <c r="G70" s="59"/>
      <c r="H70" s="10"/>
      <c r="I70" s="59"/>
      <c r="J70" s="59"/>
      <c r="K70" s="59"/>
      <c r="L70" s="3">
        <v>7.0</v>
      </c>
      <c r="M70" s="10">
        <v>42095.3</v>
      </c>
      <c r="N70" s="10">
        <v>15510.3</v>
      </c>
      <c r="O70" s="10">
        <v>5202.7</v>
      </c>
      <c r="P70" s="59">
        <v>8541.3</v>
      </c>
      <c r="Q70" s="10">
        <v>4737.1</v>
      </c>
      <c r="R70" s="10">
        <v>1670.0</v>
      </c>
      <c r="S70" s="10">
        <v>1662.2</v>
      </c>
    </row>
    <row r="71">
      <c r="D71" s="10"/>
      <c r="E71" s="10"/>
      <c r="F71" s="10"/>
      <c r="H71" s="59"/>
      <c r="I71" s="10"/>
      <c r="J71" s="10"/>
      <c r="K71" s="59"/>
      <c r="L71" s="3">
        <v>8.0</v>
      </c>
      <c r="M71" s="10">
        <v>42190.7</v>
      </c>
      <c r="N71" s="10">
        <v>15555.5</v>
      </c>
      <c r="O71" s="10">
        <v>5161.9</v>
      </c>
      <c r="P71" s="10">
        <v>8539.4</v>
      </c>
      <c r="Q71" s="10">
        <v>4703.5</v>
      </c>
      <c r="R71" s="10">
        <v>1669.3</v>
      </c>
      <c r="S71" s="10">
        <v>1663.0</v>
      </c>
    </row>
    <row r="72">
      <c r="D72" s="59"/>
      <c r="E72" s="10"/>
      <c r="F72" s="10"/>
      <c r="I72" s="10"/>
      <c r="J72" s="59"/>
      <c r="K72" s="59"/>
      <c r="L72" s="3">
        <v>9.0</v>
      </c>
      <c r="M72" s="10">
        <v>41935.6</v>
      </c>
      <c r="N72" s="10">
        <v>15546.1</v>
      </c>
      <c r="O72" s="10">
        <v>5175.2</v>
      </c>
      <c r="P72" s="10">
        <v>8558.6</v>
      </c>
      <c r="Q72" s="10">
        <v>4736.8</v>
      </c>
      <c r="R72" s="10">
        <v>1664.1</v>
      </c>
      <c r="S72" s="10">
        <v>1658.3</v>
      </c>
    </row>
    <row r="73">
      <c r="E73" s="59"/>
      <c r="F73" s="59"/>
      <c r="I73" s="59"/>
      <c r="K73" s="10"/>
      <c r="L73" s="3">
        <v>10.0</v>
      </c>
      <c r="M73" s="10">
        <v>42017.0</v>
      </c>
      <c r="N73" s="10">
        <v>15551.9</v>
      </c>
      <c r="O73" s="10">
        <v>5174.6</v>
      </c>
      <c r="P73" s="59">
        <v>8573.7</v>
      </c>
      <c r="Q73" s="10">
        <v>4731.3</v>
      </c>
      <c r="R73" s="10">
        <v>1665.1</v>
      </c>
      <c r="S73" s="10">
        <v>1661.7</v>
      </c>
    </row>
    <row r="74">
      <c r="K74" s="10"/>
    </row>
    <row r="75">
      <c r="K75" s="59"/>
    </row>
    <row r="79">
      <c r="G79" s="10"/>
      <c r="H79" s="59"/>
      <c r="I79" s="59"/>
      <c r="J79" s="59"/>
      <c r="K79" s="59"/>
      <c r="L79" s="59"/>
      <c r="M79" s="59"/>
      <c r="N79" s="10"/>
      <c r="O79" s="10"/>
      <c r="P79" s="59"/>
      <c r="Q79" s="59"/>
    </row>
    <row r="80">
      <c r="E80" s="10"/>
      <c r="F80" s="59"/>
      <c r="G80" s="59"/>
      <c r="H80" s="59"/>
      <c r="I80" s="59"/>
      <c r="J80" s="59"/>
      <c r="K80" s="59"/>
      <c r="L80" s="10"/>
      <c r="M80" s="10"/>
      <c r="N80" s="59"/>
      <c r="O80" s="59"/>
      <c r="P80" s="59"/>
      <c r="Q80" s="10"/>
      <c r="R80" s="59"/>
    </row>
    <row r="81">
      <c r="D81" s="10"/>
      <c r="E81" s="59"/>
      <c r="F81" s="59"/>
      <c r="G81" s="59"/>
      <c r="H81" s="59"/>
      <c r="I81" s="59"/>
      <c r="J81" s="59"/>
      <c r="K81" s="10"/>
      <c r="L81" s="10"/>
      <c r="M81" s="59"/>
    </row>
    <row r="82">
      <c r="D82" s="10"/>
      <c r="E82" s="59"/>
      <c r="F82" s="59"/>
      <c r="G82" s="59"/>
      <c r="H82" s="59"/>
      <c r="I82" s="59"/>
      <c r="J82" s="59"/>
      <c r="K82" s="10"/>
      <c r="L82" s="10"/>
      <c r="M82" s="59"/>
    </row>
    <row r="83">
      <c r="D83" s="59"/>
      <c r="E83" s="59"/>
      <c r="F83" s="59"/>
      <c r="G83" s="59"/>
      <c r="H83" s="59"/>
      <c r="I83" s="59"/>
    </row>
    <row r="84">
      <c r="D84" s="59"/>
      <c r="E84" s="59"/>
      <c r="F84" s="59"/>
      <c r="G84" s="59"/>
      <c r="H84" s="59"/>
      <c r="I84" s="59"/>
    </row>
    <row r="85">
      <c r="D85" s="59"/>
      <c r="E85" s="59"/>
      <c r="F85" s="59"/>
      <c r="G85" s="59"/>
      <c r="H85" s="59"/>
      <c r="I85" s="59"/>
    </row>
    <row r="86">
      <c r="D86" s="59"/>
      <c r="E86" s="59"/>
      <c r="F86" s="59"/>
      <c r="G86" s="10"/>
      <c r="H86" s="59"/>
      <c r="I86" s="59"/>
    </row>
    <row r="87">
      <c r="D87" s="59"/>
      <c r="E87" s="10"/>
      <c r="F87" s="10"/>
      <c r="G87" s="10"/>
      <c r="H87" s="10"/>
      <c r="I87" s="59"/>
    </row>
    <row r="88">
      <c r="D88" s="59"/>
      <c r="E88" s="10"/>
      <c r="F88" s="10"/>
      <c r="G88" s="59"/>
      <c r="H88" s="59"/>
      <c r="I88" s="10"/>
    </row>
    <row r="89">
      <c r="D89" s="10"/>
      <c r="E89" s="59"/>
      <c r="F89" s="59"/>
      <c r="I89" s="59"/>
    </row>
    <row r="90">
      <c r="D90" s="10"/>
    </row>
    <row r="91">
      <c r="D91" s="59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39.88"/>
  </cols>
  <sheetData>
    <row r="1">
      <c r="A1" s="80" t="s">
        <v>0</v>
      </c>
      <c r="B1" s="81" t="s">
        <v>1</v>
      </c>
      <c r="C1" s="82" t="s">
        <v>2</v>
      </c>
      <c r="D1" s="82" t="s">
        <v>3</v>
      </c>
      <c r="E1" s="82" t="s">
        <v>4</v>
      </c>
      <c r="F1" s="82" t="s">
        <v>5</v>
      </c>
      <c r="G1" s="82" t="s">
        <v>6</v>
      </c>
      <c r="H1" s="82" t="s">
        <v>7</v>
      </c>
      <c r="I1" s="82" t="s">
        <v>8</v>
      </c>
      <c r="J1" s="82" t="s">
        <v>9</v>
      </c>
      <c r="K1" s="83" t="s">
        <v>10</v>
      </c>
      <c r="L1" s="82" t="s">
        <v>11</v>
      </c>
      <c r="M1" s="82" t="s">
        <v>12</v>
      </c>
      <c r="N1" s="82" t="s">
        <v>13</v>
      </c>
      <c r="O1" s="82" t="s">
        <v>14</v>
      </c>
    </row>
    <row r="2">
      <c r="A2" s="84" t="s">
        <v>15</v>
      </c>
      <c r="B2" s="85"/>
      <c r="C2" s="85"/>
      <c r="D2" s="85"/>
      <c r="E2" s="85"/>
      <c r="F2" s="85"/>
      <c r="G2" s="85"/>
      <c r="H2" s="85"/>
      <c r="I2" s="85"/>
      <c r="J2" s="85"/>
      <c r="K2" s="84"/>
      <c r="L2" s="85"/>
      <c r="M2" s="85"/>
      <c r="N2" s="85"/>
      <c r="O2" s="85"/>
      <c r="P2" s="85"/>
      <c r="Q2" s="85"/>
      <c r="R2" s="85"/>
    </row>
    <row r="3">
      <c r="A3" s="86" t="s">
        <v>16</v>
      </c>
      <c r="B3" s="10" t="s">
        <v>3077</v>
      </c>
      <c r="C3" s="10" t="s">
        <v>3078</v>
      </c>
      <c r="D3" s="10" t="s">
        <v>3079</v>
      </c>
      <c r="E3" s="10" t="s">
        <v>3080</v>
      </c>
      <c r="F3" s="10" t="s">
        <v>3081</v>
      </c>
      <c r="G3" s="10" t="s">
        <v>3082</v>
      </c>
      <c r="H3" s="10" t="s">
        <v>3083</v>
      </c>
      <c r="I3" s="10" t="s">
        <v>3084</v>
      </c>
      <c r="J3" s="10" t="s">
        <v>3085</v>
      </c>
      <c r="K3" s="87" t="s">
        <v>3086</v>
      </c>
      <c r="L3" s="85"/>
      <c r="M3" s="85"/>
      <c r="N3" s="85"/>
      <c r="O3" s="85"/>
      <c r="P3" s="85"/>
      <c r="Q3" s="85"/>
      <c r="R3" s="85"/>
    </row>
    <row r="4">
      <c r="A4" s="86" t="s">
        <v>27</v>
      </c>
      <c r="B4" s="13" t="s">
        <v>3087</v>
      </c>
      <c r="C4" s="13" t="s">
        <v>3088</v>
      </c>
      <c r="D4" s="13" t="s">
        <v>3089</v>
      </c>
      <c r="E4" s="13" t="s">
        <v>3090</v>
      </c>
      <c r="F4" s="13" t="s">
        <v>3091</v>
      </c>
      <c r="G4" s="13" t="s">
        <v>3092</v>
      </c>
      <c r="H4" s="13" t="s">
        <v>3093</v>
      </c>
      <c r="I4" s="13" t="s">
        <v>3094</v>
      </c>
      <c r="J4" s="13" t="s">
        <v>3095</v>
      </c>
      <c r="K4" s="88" t="s">
        <v>3096</v>
      </c>
      <c r="M4" s="85"/>
      <c r="N4" s="85"/>
      <c r="O4" s="85"/>
      <c r="P4" s="85"/>
      <c r="Q4" s="85"/>
      <c r="R4" s="85"/>
    </row>
    <row r="5">
      <c r="A5" s="86" t="s">
        <v>38</v>
      </c>
      <c r="B5" s="10" t="s">
        <v>310</v>
      </c>
      <c r="C5" s="10" t="s">
        <v>3097</v>
      </c>
      <c r="D5" s="10" t="s">
        <v>3098</v>
      </c>
      <c r="E5" s="10" t="s">
        <v>3099</v>
      </c>
      <c r="F5" s="10" t="s">
        <v>3100</v>
      </c>
      <c r="G5" s="10" t="s">
        <v>3101</v>
      </c>
      <c r="H5" s="10" t="s">
        <v>3102</v>
      </c>
      <c r="I5" s="10" t="s">
        <v>2420</v>
      </c>
      <c r="J5" s="10" t="s">
        <v>3103</v>
      </c>
      <c r="K5" s="87" t="s">
        <v>3104</v>
      </c>
      <c r="M5" s="85"/>
      <c r="N5" s="85"/>
      <c r="O5" s="85"/>
      <c r="P5" s="85"/>
      <c r="Q5" s="85"/>
      <c r="R5" s="85"/>
    </row>
    <row r="6">
      <c r="A6" s="86" t="s">
        <v>49</v>
      </c>
      <c r="B6" s="13" t="s">
        <v>3105</v>
      </c>
      <c r="C6" s="13" t="s">
        <v>3106</v>
      </c>
      <c r="D6" s="13" t="s">
        <v>3107</v>
      </c>
      <c r="E6" s="13" t="s">
        <v>3108</v>
      </c>
      <c r="F6" s="13" t="s">
        <v>3109</v>
      </c>
      <c r="G6" s="13" t="s">
        <v>3110</v>
      </c>
      <c r="H6" s="13" t="s">
        <v>3111</v>
      </c>
      <c r="I6" s="13" t="s">
        <v>3112</v>
      </c>
      <c r="J6" s="13" t="s">
        <v>3113</v>
      </c>
      <c r="K6" s="88" t="s">
        <v>3114</v>
      </c>
      <c r="M6" s="85"/>
      <c r="N6" s="85"/>
      <c r="O6" s="85"/>
      <c r="P6" s="85"/>
      <c r="Q6" s="85"/>
      <c r="R6" s="85"/>
    </row>
    <row r="7">
      <c r="A7" s="89" t="s">
        <v>60</v>
      </c>
      <c r="B7" s="10" t="s">
        <v>3115</v>
      </c>
      <c r="C7" s="10" t="s">
        <v>2452</v>
      </c>
      <c r="D7" s="10" t="s">
        <v>398</v>
      </c>
      <c r="E7" s="10" t="s">
        <v>398</v>
      </c>
      <c r="F7" s="10" t="s">
        <v>398</v>
      </c>
      <c r="G7" s="10" t="s">
        <v>398</v>
      </c>
      <c r="H7" s="10" t="s">
        <v>398</v>
      </c>
      <c r="I7" s="10" t="s">
        <v>398</v>
      </c>
      <c r="J7" s="10" t="s">
        <v>398</v>
      </c>
      <c r="K7" s="87" t="s">
        <v>398</v>
      </c>
      <c r="L7" s="3" t="s">
        <v>3116</v>
      </c>
      <c r="M7" s="85"/>
      <c r="N7" s="85"/>
      <c r="O7" s="85"/>
      <c r="P7" s="85"/>
      <c r="Q7" s="85"/>
      <c r="R7" s="85"/>
    </row>
    <row r="8">
      <c r="A8" s="80"/>
      <c r="B8" s="90">
        <v>1.131E11</v>
      </c>
      <c r="C8" s="90">
        <v>1.125E11</v>
      </c>
      <c r="D8" s="90">
        <v>1.126E11</v>
      </c>
      <c r="E8" s="90">
        <v>1.126E11</v>
      </c>
      <c r="F8" s="90">
        <v>1.126E11</v>
      </c>
      <c r="G8" s="90">
        <v>1.126E11</v>
      </c>
      <c r="H8" s="90">
        <v>1.126E11</v>
      </c>
      <c r="I8" s="90">
        <v>1.126E11</v>
      </c>
      <c r="J8" s="90">
        <v>1.126E11</v>
      </c>
      <c r="K8" s="90">
        <v>1.126E11</v>
      </c>
      <c r="L8" s="2">
        <f>AVERAGE(B8:K8)</f>
        <v>112640000000</v>
      </c>
      <c r="M8" s="2">
        <f>AVERAGE(C8:K8)</f>
        <v>112588888889</v>
      </c>
      <c r="N8" s="91">
        <f>STDEV(B8:K8)/L8</f>
        <v>0.001461776638</v>
      </c>
      <c r="O8" s="91">
        <f>STDEV(C8:K8)/M8</f>
        <v>0.0002960623705</v>
      </c>
      <c r="P8" s="85"/>
      <c r="Q8" s="85"/>
      <c r="R8" s="85"/>
    </row>
    <row r="9">
      <c r="A9" s="92" t="s">
        <v>68</v>
      </c>
      <c r="B9" s="93"/>
      <c r="C9" s="93"/>
      <c r="D9" s="93"/>
      <c r="E9" s="93"/>
      <c r="F9" s="93"/>
      <c r="G9" s="93"/>
      <c r="H9" s="93"/>
      <c r="I9" s="93"/>
      <c r="J9" s="93"/>
      <c r="K9" s="94"/>
      <c r="L9" s="85"/>
      <c r="M9" s="85"/>
      <c r="N9" s="91"/>
      <c r="O9" s="91"/>
      <c r="P9" s="85"/>
      <c r="Q9" s="85"/>
      <c r="R9" s="85"/>
    </row>
    <row r="10">
      <c r="A10" s="86" t="s">
        <v>16</v>
      </c>
      <c r="B10" s="10" t="s">
        <v>3117</v>
      </c>
      <c r="C10" s="10" t="s">
        <v>3118</v>
      </c>
      <c r="D10" s="10" t="s">
        <v>3119</v>
      </c>
      <c r="E10" s="10" t="s">
        <v>3120</v>
      </c>
      <c r="F10" s="10" t="s">
        <v>3121</v>
      </c>
      <c r="G10" s="10" t="s">
        <v>3122</v>
      </c>
      <c r="H10" s="10" t="s">
        <v>3123</v>
      </c>
      <c r="I10" s="10" t="s">
        <v>3124</v>
      </c>
      <c r="J10" s="10" t="s">
        <v>3125</v>
      </c>
      <c r="K10" s="87" t="s">
        <v>3126</v>
      </c>
      <c r="L10" s="85"/>
      <c r="M10" s="85"/>
      <c r="N10" s="91"/>
      <c r="O10" s="91"/>
      <c r="P10" s="85"/>
      <c r="Q10" s="85"/>
      <c r="R10" s="85"/>
    </row>
    <row r="11">
      <c r="A11" s="86" t="s">
        <v>27</v>
      </c>
      <c r="B11" s="13" t="s">
        <v>3127</v>
      </c>
      <c r="C11" s="13" t="s">
        <v>3128</v>
      </c>
      <c r="D11" s="13" t="s">
        <v>3129</v>
      </c>
      <c r="E11" s="13" t="s">
        <v>3130</v>
      </c>
      <c r="F11" s="13" t="s">
        <v>3131</v>
      </c>
      <c r="G11" s="13" t="s">
        <v>3132</v>
      </c>
      <c r="H11" s="13" t="s">
        <v>3133</v>
      </c>
      <c r="I11" s="13" t="s">
        <v>3134</v>
      </c>
      <c r="J11" s="13" t="s">
        <v>3135</v>
      </c>
      <c r="K11" s="88" t="s">
        <v>3136</v>
      </c>
      <c r="M11" s="85"/>
      <c r="N11" s="91"/>
      <c r="O11" s="91"/>
      <c r="P11" s="85"/>
      <c r="Q11" s="85"/>
      <c r="R11" s="85"/>
    </row>
    <row r="12">
      <c r="A12" s="86" t="s">
        <v>38</v>
      </c>
      <c r="B12" s="10" t="s">
        <v>3137</v>
      </c>
      <c r="C12" s="10" t="s">
        <v>3138</v>
      </c>
      <c r="D12" s="10" t="s">
        <v>3139</v>
      </c>
      <c r="E12" s="10" t="s">
        <v>3140</v>
      </c>
      <c r="F12" s="10" t="s">
        <v>3141</v>
      </c>
      <c r="G12" s="10" t="s">
        <v>3139</v>
      </c>
      <c r="H12" s="10" t="s">
        <v>3142</v>
      </c>
      <c r="I12" s="10" t="s">
        <v>3143</v>
      </c>
      <c r="J12" s="10" t="s">
        <v>3144</v>
      </c>
      <c r="K12" s="87" t="s">
        <v>3145</v>
      </c>
      <c r="M12" s="85"/>
      <c r="N12" s="91"/>
      <c r="O12" s="91"/>
      <c r="P12" s="85"/>
      <c r="Q12" s="85"/>
      <c r="R12" s="85"/>
    </row>
    <row r="13">
      <c r="A13" s="86" t="s">
        <v>49</v>
      </c>
      <c r="B13" s="13" t="s">
        <v>3146</v>
      </c>
      <c r="C13" s="13" t="s">
        <v>3147</v>
      </c>
      <c r="D13" s="13" t="s">
        <v>3148</v>
      </c>
      <c r="E13" s="13" t="s">
        <v>3149</v>
      </c>
      <c r="F13" s="13" t="s">
        <v>3150</v>
      </c>
      <c r="G13" s="13" t="s">
        <v>3151</v>
      </c>
      <c r="H13" s="13" t="s">
        <v>3152</v>
      </c>
      <c r="I13" s="13" t="s">
        <v>3153</v>
      </c>
      <c r="J13" s="13" t="s">
        <v>3154</v>
      </c>
      <c r="K13" s="88" t="s">
        <v>3155</v>
      </c>
      <c r="M13" s="85"/>
      <c r="N13" s="91"/>
      <c r="O13" s="91"/>
      <c r="P13" s="85"/>
      <c r="Q13" s="85"/>
      <c r="R13" s="85"/>
    </row>
    <row r="14">
      <c r="A14" s="89" t="s">
        <v>60</v>
      </c>
      <c r="B14" s="10" t="s">
        <v>3156</v>
      </c>
      <c r="C14" s="10" t="s">
        <v>3157</v>
      </c>
      <c r="D14" s="10" t="s">
        <v>3158</v>
      </c>
      <c r="E14" s="10" t="s">
        <v>3159</v>
      </c>
      <c r="F14" s="10" t="s">
        <v>3160</v>
      </c>
      <c r="G14" s="10" t="s">
        <v>3161</v>
      </c>
      <c r="H14" s="10" t="s">
        <v>3162</v>
      </c>
      <c r="I14" s="10" t="s">
        <v>3163</v>
      </c>
      <c r="J14" s="10" t="s">
        <v>3164</v>
      </c>
      <c r="K14" s="87" t="s">
        <v>3165</v>
      </c>
      <c r="L14" s="3" t="s">
        <v>3166</v>
      </c>
      <c r="M14" s="85"/>
      <c r="N14" s="91"/>
      <c r="O14" s="91"/>
      <c r="P14" s="85"/>
      <c r="Q14" s="85"/>
      <c r="R14" s="85"/>
    </row>
    <row r="15">
      <c r="A15" s="80"/>
      <c r="B15" s="90">
        <v>4.30932E10</v>
      </c>
      <c r="C15" s="90">
        <v>4.29698E10</v>
      </c>
      <c r="D15" s="90">
        <v>4.29433E10</v>
      </c>
      <c r="E15" s="90">
        <v>4.2968E10</v>
      </c>
      <c r="F15" s="90">
        <v>4.29658E10</v>
      </c>
      <c r="G15" s="90">
        <v>4.29225E10</v>
      </c>
      <c r="H15" s="90">
        <v>4.29343E10</v>
      </c>
      <c r="I15" s="90">
        <v>4.29341E10</v>
      </c>
      <c r="J15" s="90">
        <v>4.2959E10</v>
      </c>
      <c r="K15" s="90">
        <v>4.29617E10</v>
      </c>
      <c r="L15" s="2">
        <f>AVERAGE(B15:K15)</f>
        <v>42965170000</v>
      </c>
      <c r="M15" s="2">
        <f>AVERAGE(C15:K15)</f>
        <v>42950944444</v>
      </c>
      <c r="N15" s="91">
        <f>STDEV(B15:K15)/L15</f>
        <v>0.00111591612</v>
      </c>
      <c r="O15" s="91">
        <f>STDEV(C15:K15)/M15</f>
        <v>0.0004095963233</v>
      </c>
      <c r="P15" s="85"/>
      <c r="Q15" s="85"/>
      <c r="R15" s="85"/>
    </row>
    <row r="16">
      <c r="A16" s="92" t="s">
        <v>118</v>
      </c>
      <c r="B16" s="93"/>
      <c r="C16" s="93"/>
      <c r="D16" s="93"/>
      <c r="E16" s="93"/>
      <c r="F16" s="93"/>
      <c r="G16" s="93"/>
      <c r="H16" s="93"/>
      <c r="I16" s="93"/>
      <c r="J16" s="93"/>
      <c r="K16" s="94"/>
      <c r="L16" s="85"/>
      <c r="M16" s="85"/>
      <c r="N16" s="91"/>
      <c r="O16" s="91"/>
      <c r="P16" s="85"/>
      <c r="Q16" s="85"/>
      <c r="R16" s="85"/>
    </row>
    <row r="17">
      <c r="A17" s="86" t="s">
        <v>16</v>
      </c>
      <c r="B17" s="10" t="s">
        <v>3167</v>
      </c>
      <c r="C17" s="10" t="s">
        <v>3168</v>
      </c>
      <c r="D17" s="10" t="s">
        <v>3169</v>
      </c>
      <c r="E17" s="10" t="s">
        <v>3170</v>
      </c>
      <c r="F17" s="10" t="s">
        <v>3171</v>
      </c>
      <c r="G17" s="10" t="s">
        <v>3172</v>
      </c>
      <c r="H17" s="10" t="s">
        <v>3173</v>
      </c>
      <c r="I17" s="10" t="s">
        <v>3174</v>
      </c>
      <c r="J17" s="10" t="s">
        <v>3175</v>
      </c>
      <c r="K17" s="87" t="s">
        <v>3176</v>
      </c>
      <c r="L17" s="85"/>
      <c r="M17" s="85"/>
      <c r="N17" s="91"/>
      <c r="O17" s="91"/>
      <c r="P17" s="85"/>
      <c r="Q17" s="85"/>
      <c r="R17" s="85"/>
    </row>
    <row r="18">
      <c r="A18" s="86" t="s">
        <v>27</v>
      </c>
      <c r="B18" s="13" t="s">
        <v>3177</v>
      </c>
      <c r="C18" s="13" t="s">
        <v>3178</v>
      </c>
      <c r="D18" s="13" t="s">
        <v>3179</v>
      </c>
      <c r="E18" s="13" t="s">
        <v>3180</v>
      </c>
      <c r="F18" s="13" t="s">
        <v>3181</v>
      </c>
      <c r="G18" s="13" t="s">
        <v>3182</v>
      </c>
      <c r="H18" s="13" t="s">
        <v>3183</v>
      </c>
      <c r="I18" s="13" t="s">
        <v>1229</v>
      </c>
      <c r="J18" s="13" t="s">
        <v>3184</v>
      </c>
      <c r="K18" s="88" t="s">
        <v>3185</v>
      </c>
      <c r="M18" s="85"/>
      <c r="N18" s="91"/>
      <c r="O18" s="91"/>
      <c r="P18" s="85"/>
      <c r="Q18" s="85"/>
      <c r="R18" s="85"/>
    </row>
    <row r="19">
      <c r="A19" s="86" t="s">
        <v>38</v>
      </c>
      <c r="B19" s="10" t="s">
        <v>3186</v>
      </c>
      <c r="C19" s="10" t="s">
        <v>3177</v>
      </c>
      <c r="D19" s="10" t="s">
        <v>3187</v>
      </c>
      <c r="E19" s="10" t="s">
        <v>3188</v>
      </c>
      <c r="F19" s="10" t="s">
        <v>3189</v>
      </c>
      <c r="G19" s="10" t="s">
        <v>3190</v>
      </c>
      <c r="H19" s="10" t="s">
        <v>3191</v>
      </c>
      <c r="I19" s="10" t="s">
        <v>3192</v>
      </c>
      <c r="J19" s="10" t="s">
        <v>3193</v>
      </c>
      <c r="K19" s="87" t="s">
        <v>3194</v>
      </c>
      <c r="M19" s="85"/>
      <c r="N19" s="91"/>
      <c r="O19" s="91"/>
      <c r="P19" s="85"/>
      <c r="Q19" s="85"/>
      <c r="R19" s="85"/>
    </row>
    <row r="20">
      <c r="A20" s="86" t="s">
        <v>49</v>
      </c>
      <c r="B20" s="13" t="s">
        <v>3195</v>
      </c>
      <c r="C20" s="13" t="s">
        <v>3196</v>
      </c>
      <c r="D20" s="13" t="s">
        <v>3197</v>
      </c>
      <c r="E20" s="13" t="s">
        <v>3198</v>
      </c>
      <c r="F20" s="13" t="s">
        <v>3199</v>
      </c>
      <c r="G20" s="13" t="s">
        <v>3200</v>
      </c>
      <c r="H20" s="13" t="s">
        <v>3201</v>
      </c>
      <c r="I20" s="13" t="s">
        <v>3202</v>
      </c>
      <c r="J20" s="13" t="s">
        <v>3203</v>
      </c>
      <c r="K20" s="88" t="s">
        <v>3198</v>
      </c>
      <c r="M20" s="85"/>
      <c r="N20" s="91"/>
      <c r="O20" s="91"/>
      <c r="P20" s="85"/>
      <c r="Q20" s="85"/>
      <c r="R20" s="85"/>
    </row>
    <row r="21">
      <c r="A21" s="89" t="s">
        <v>60</v>
      </c>
      <c r="B21" s="10" t="s">
        <v>3204</v>
      </c>
      <c r="C21" s="10" t="s">
        <v>3205</v>
      </c>
      <c r="D21" s="10" t="s">
        <v>3206</v>
      </c>
      <c r="E21" s="10" t="s">
        <v>3207</v>
      </c>
      <c r="F21" s="10" t="s">
        <v>3208</v>
      </c>
      <c r="G21" s="10" t="s">
        <v>3209</v>
      </c>
      <c r="H21" s="10" t="s">
        <v>3210</v>
      </c>
      <c r="I21" s="10" t="s">
        <v>3211</v>
      </c>
      <c r="J21" s="10" t="s">
        <v>3212</v>
      </c>
      <c r="K21" s="87" t="s">
        <v>3213</v>
      </c>
      <c r="L21" s="3" t="s">
        <v>3214</v>
      </c>
      <c r="M21" s="85"/>
      <c r="N21" s="91"/>
      <c r="O21" s="91"/>
      <c r="P21" s="85"/>
      <c r="Q21" s="85"/>
      <c r="R21" s="85"/>
    </row>
    <row r="22">
      <c r="A22" s="80"/>
      <c r="B22" s="90">
        <v>1.58955E10</v>
      </c>
      <c r="C22" s="90">
        <v>1.58583E10</v>
      </c>
      <c r="D22" s="90">
        <v>1.58461E10</v>
      </c>
      <c r="E22" s="90">
        <v>1.58566E10</v>
      </c>
      <c r="F22" s="90">
        <v>1.58602E10</v>
      </c>
      <c r="G22" s="90">
        <v>1.58541E10</v>
      </c>
      <c r="H22" s="90">
        <v>1.58503E10</v>
      </c>
      <c r="I22" s="90">
        <v>1.58526E10</v>
      </c>
      <c r="J22" s="90">
        <v>1.58523E10</v>
      </c>
      <c r="K22" s="90">
        <v>1.58776E10</v>
      </c>
      <c r="L22" s="2">
        <f>AVERAGE(B22:K22)</f>
        <v>15860360000</v>
      </c>
      <c r="M22" s="2">
        <f>AVERAGE(C22:K22)</f>
        <v>15856455556</v>
      </c>
      <c r="N22" s="91">
        <f>STDEV(B22:K22)/L22</f>
        <v>0.0009444370356</v>
      </c>
      <c r="O22" s="91">
        <f>STDEV(C22:K22)/M22</f>
        <v>0.0005673040174</v>
      </c>
      <c r="P22" s="85"/>
      <c r="Q22" s="85"/>
      <c r="R22" s="85"/>
    </row>
    <row r="23">
      <c r="A23" s="92" t="s">
        <v>167</v>
      </c>
      <c r="B23" s="93"/>
      <c r="C23" s="93"/>
      <c r="D23" s="93"/>
      <c r="E23" s="93"/>
      <c r="F23" s="93"/>
      <c r="G23" s="93"/>
      <c r="H23" s="93"/>
      <c r="I23" s="93"/>
      <c r="J23" s="93"/>
      <c r="K23" s="94"/>
      <c r="L23" s="85"/>
      <c r="M23" s="85"/>
      <c r="N23" s="91"/>
      <c r="O23" s="91"/>
      <c r="P23" s="85"/>
      <c r="Q23" s="85"/>
      <c r="R23" s="85"/>
    </row>
    <row r="24">
      <c r="A24" s="86" t="s">
        <v>16</v>
      </c>
      <c r="B24" s="10" t="s">
        <v>3215</v>
      </c>
      <c r="C24" s="10" t="s">
        <v>3216</v>
      </c>
      <c r="D24" s="10" t="s">
        <v>3217</v>
      </c>
      <c r="E24" s="10" t="s">
        <v>3218</v>
      </c>
      <c r="F24" s="10" t="s">
        <v>3219</v>
      </c>
      <c r="G24" s="10" t="s">
        <v>3220</v>
      </c>
      <c r="H24" s="10" t="s">
        <v>3218</v>
      </c>
      <c r="I24" s="10" t="s">
        <v>3221</v>
      </c>
      <c r="J24" s="10" t="s">
        <v>3222</v>
      </c>
      <c r="K24" s="87" t="s">
        <v>3223</v>
      </c>
      <c r="L24" s="85"/>
      <c r="M24" s="85"/>
      <c r="N24" s="91"/>
      <c r="O24" s="91"/>
      <c r="P24" s="85"/>
      <c r="Q24" s="85"/>
      <c r="R24" s="85"/>
    </row>
    <row r="25">
      <c r="A25" s="86" t="s">
        <v>27</v>
      </c>
      <c r="B25" s="13" t="s">
        <v>3224</v>
      </c>
      <c r="C25" s="13" t="s">
        <v>1268</v>
      </c>
      <c r="D25" s="13" t="s">
        <v>3225</v>
      </c>
      <c r="E25" s="13" t="s">
        <v>3226</v>
      </c>
      <c r="F25" s="13" t="s">
        <v>3227</v>
      </c>
      <c r="G25" s="13" t="s">
        <v>3228</v>
      </c>
      <c r="H25" s="13" t="s">
        <v>3227</v>
      </c>
      <c r="I25" s="13" t="s">
        <v>3229</v>
      </c>
      <c r="J25" s="13" t="s">
        <v>3230</v>
      </c>
      <c r="K25" s="88" t="s">
        <v>1297</v>
      </c>
      <c r="M25" s="85"/>
      <c r="N25" s="91"/>
      <c r="O25" s="91"/>
      <c r="P25" s="85"/>
      <c r="Q25" s="85"/>
      <c r="R25" s="85"/>
    </row>
    <row r="26">
      <c r="A26" s="86" t="s">
        <v>38</v>
      </c>
      <c r="B26" s="10" t="s">
        <v>3231</v>
      </c>
      <c r="C26" s="10" t="s">
        <v>1299</v>
      </c>
      <c r="D26" s="10" t="s">
        <v>3232</v>
      </c>
      <c r="E26" s="10" t="s">
        <v>203</v>
      </c>
      <c r="F26" s="10" t="s">
        <v>200</v>
      </c>
      <c r="G26" s="10" t="s">
        <v>3233</v>
      </c>
      <c r="H26" s="10" t="s">
        <v>205</v>
      </c>
      <c r="I26" s="10" t="s">
        <v>3234</v>
      </c>
      <c r="J26" s="10" t="s">
        <v>3235</v>
      </c>
      <c r="K26" s="87" t="s">
        <v>3236</v>
      </c>
      <c r="M26" s="85"/>
      <c r="N26" s="91"/>
      <c r="O26" s="91"/>
      <c r="P26" s="85"/>
      <c r="Q26" s="85"/>
      <c r="R26" s="85"/>
    </row>
    <row r="27">
      <c r="A27" s="86" t="s">
        <v>49</v>
      </c>
      <c r="B27" s="13" t="s">
        <v>3237</v>
      </c>
      <c r="C27" s="13" t="s">
        <v>3238</v>
      </c>
      <c r="D27" s="13" t="s">
        <v>3239</v>
      </c>
      <c r="E27" s="13" t="s">
        <v>3227</v>
      </c>
      <c r="F27" s="13" t="s">
        <v>3226</v>
      </c>
      <c r="G27" s="13" t="s">
        <v>3240</v>
      </c>
      <c r="H27" s="13" t="s">
        <v>3240</v>
      </c>
      <c r="I27" s="13" t="s">
        <v>3227</v>
      </c>
      <c r="J27" s="13" t="s">
        <v>3241</v>
      </c>
      <c r="K27" s="88" t="s">
        <v>3242</v>
      </c>
      <c r="M27" s="85"/>
      <c r="N27" s="91"/>
      <c r="O27" s="91"/>
      <c r="P27" s="85"/>
      <c r="Q27" s="85"/>
      <c r="R27" s="85"/>
    </row>
    <row r="28">
      <c r="A28" s="89" t="s">
        <v>60</v>
      </c>
      <c r="B28" s="10" t="s">
        <v>3243</v>
      </c>
      <c r="C28" s="10" t="s">
        <v>3244</v>
      </c>
      <c r="D28" s="10" t="s">
        <v>3245</v>
      </c>
      <c r="E28" s="10" t="s">
        <v>3246</v>
      </c>
      <c r="F28" s="10" t="s">
        <v>3245</v>
      </c>
      <c r="G28" s="10" t="s">
        <v>3247</v>
      </c>
      <c r="H28" s="10" t="s">
        <v>3248</v>
      </c>
      <c r="I28" s="10" t="s">
        <v>3249</v>
      </c>
      <c r="J28" s="10" t="s">
        <v>3250</v>
      </c>
      <c r="K28" s="87" t="s">
        <v>3251</v>
      </c>
      <c r="L28" s="3" t="s">
        <v>3252</v>
      </c>
      <c r="M28" s="85"/>
      <c r="N28" s="91"/>
      <c r="O28" s="91"/>
      <c r="P28" s="85"/>
      <c r="Q28" s="85"/>
      <c r="R28" s="85"/>
    </row>
    <row r="29">
      <c r="A29" s="80"/>
      <c r="B29" s="90">
        <v>5.3354E9</v>
      </c>
      <c r="C29" s="90">
        <v>5.3368E9</v>
      </c>
      <c r="D29" s="90">
        <v>5.3348E9</v>
      </c>
      <c r="E29" s="90">
        <v>5.3371E9</v>
      </c>
      <c r="F29" s="90">
        <v>5.3348E9</v>
      </c>
      <c r="G29" s="90">
        <v>5.3331E9</v>
      </c>
      <c r="H29" s="90">
        <v>5.3352E9</v>
      </c>
      <c r="I29" s="90">
        <v>5.334E9</v>
      </c>
      <c r="J29" s="90">
        <v>5.3343E9</v>
      </c>
      <c r="K29" s="90">
        <v>5.3429E9</v>
      </c>
      <c r="L29" s="2">
        <f>AVERAGE(B29:K29)</f>
        <v>5335840000</v>
      </c>
      <c r="M29" s="2">
        <f>AVERAGE(C29:K29)</f>
        <v>5335888889</v>
      </c>
      <c r="N29" s="91">
        <f>STDEV(B29:K29)/L29</f>
        <v>0.000516598567</v>
      </c>
      <c r="O29" s="91">
        <f>STDEV(C29:K29)/M29</f>
        <v>0.000547068031</v>
      </c>
      <c r="P29" s="85"/>
      <c r="Q29" s="85"/>
      <c r="R29" s="85"/>
    </row>
    <row r="30">
      <c r="A30" s="92" t="s">
        <v>216</v>
      </c>
      <c r="B30" s="93"/>
      <c r="C30" s="93"/>
      <c r="D30" s="93"/>
      <c r="E30" s="93"/>
      <c r="F30" s="93"/>
      <c r="G30" s="93"/>
      <c r="H30" s="93"/>
      <c r="I30" s="93"/>
      <c r="J30" s="93"/>
      <c r="K30" s="94"/>
      <c r="L30" s="85"/>
      <c r="M30" s="85"/>
      <c r="N30" s="91"/>
      <c r="O30" s="91"/>
      <c r="P30" s="85"/>
      <c r="Q30" s="85"/>
      <c r="R30" s="85"/>
    </row>
    <row r="31">
      <c r="A31" s="86" t="s">
        <v>16</v>
      </c>
      <c r="B31" s="10" t="s">
        <v>3253</v>
      </c>
      <c r="C31" s="10" t="s">
        <v>3254</v>
      </c>
      <c r="D31" s="10" t="s">
        <v>3255</v>
      </c>
      <c r="E31" s="10" t="s">
        <v>3256</v>
      </c>
      <c r="F31" s="10" t="s">
        <v>3257</v>
      </c>
      <c r="G31" s="10" t="s">
        <v>3257</v>
      </c>
      <c r="H31" s="10" t="s">
        <v>3258</v>
      </c>
      <c r="I31" s="10" t="s">
        <v>3255</v>
      </c>
      <c r="J31" s="10" t="s">
        <v>3256</v>
      </c>
      <c r="K31" s="87" t="s">
        <v>3258</v>
      </c>
      <c r="L31" s="85"/>
      <c r="M31" s="85"/>
      <c r="N31" s="91"/>
      <c r="O31" s="91"/>
      <c r="P31" s="85"/>
      <c r="Q31" s="85"/>
      <c r="R31" s="85"/>
    </row>
    <row r="32">
      <c r="A32" s="86" t="s">
        <v>27</v>
      </c>
      <c r="B32" s="13" t="s">
        <v>3259</v>
      </c>
      <c r="C32" s="13" t="s">
        <v>3260</v>
      </c>
      <c r="D32" s="13" t="s">
        <v>3261</v>
      </c>
      <c r="E32" s="13" t="s">
        <v>3262</v>
      </c>
      <c r="F32" s="13" t="s">
        <v>3262</v>
      </c>
      <c r="G32" s="13" t="s">
        <v>3262</v>
      </c>
      <c r="H32" s="13" t="s">
        <v>3259</v>
      </c>
      <c r="I32" s="13" t="s">
        <v>1327</v>
      </c>
      <c r="J32" s="13" t="s">
        <v>3260</v>
      </c>
      <c r="K32" s="88" t="s">
        <v>3260</v>
      </c>
      <c r="M32" s="85"/>
      <c r="N32" s="91"/>
      <c r="O32" s="91"/>
      <c r="P32" s="85"/>
      <c r="Q32" s="85"/>
      <c r="R32" s="85"/>
    </row>
    <row r="33">
      <c r="A33" s="86" t="s">
        <v>38</v>
      </c>
      <c r="B33" s="10" t="s">
        <v>3263</v>
      </c>
      <c r="C33" s="10" t="s">
        <v>1315</v>
      </c>
      <c r="D33" s="10" t="s">
        <v>1319</v>
      </c>
      <c r="E33" s="10" t="s">
        <v>3264</v>
      </c>
      <c r="F33" s="10" t="s">
        <v>1329</v>
      </c>
      <c r="G33" s="10" t="s">
        <v>1319</v>
      </c>
      <c r="H33" s="10" t="s">
        <v>1318</v>
      </c>
      <c r="I33" s="10" t="s">
        <v>3264</v>
      </c>
      <c r="J33" s="10" t="s">
        <v>220</v>
      </c>
      <c r="K33" s="87" t="s">
        <v>1315</v>
      </c>
      <c r="M33" s="85"/>
      <c r="N33" s="91"/>
      <c r="O33" s="91"/>
      <c r="P33" s="85"/>
      <c r="Q33" s="85"/>
      <c r="R33" s="85"/>
    </row>
    <row r="34">
      <c r="A34" s="86" t="s">
        <v>49</v>
      </c>
      <c r="B34" s="13" t="s">
        <v>3265</v>
      </c>
      <c r="C34" s="13" t="s">
        <v>3266</v>
      </c>
      <c r="D34" s="13" t="s">
        <v>3267</v>
      </c>
      <c r="E34" s="13" t="s">
        <v>218</v>
      </c>
      <c r="F34" s="13" t="s">
        <v>3268</v>
      </c>
      <c r="G34" s="13" t="s">
        <v>1323</v>
      </c>
      <c r="H34" s="13" t="s">
        <v>3267</v>
      </c>
      <c r="I34" s="13" t="s">
        <v>3268</v>
      </c>
      <c r="J34" s="13" t="s">
        <v>218</v>
      </c>
      <c r="K34" s="88" t="s">
        <v>218</v>
      </c>
      <c r="M34" s="85"/>
      <c r="N34" s="91"/>
      <c r="O34" s="91"/>
      <c r="P34" s="85"/>
      <c r="Q34" s="85"/>
      <c r="R34" s="85"/>
    </row>
    <row r="35">
      <c r="A35" s="89" t="s">
        <v>60</v>
      </c>
      <c r="B35" s="10" t="s">
        <v>3269</v>
      </c>
      <c r="C35" s="10" t="s">
        <v>3270</v>
      </c>
      <c r="D35" s="10" t="s">
        <v>3271</v>
      </c>
      <c r="E35" s="10" t="s">
        <v>3272</v>
      </c>
      <c r="F35" s="10" t="s">
        <v>3272</v>
      </c>
      <c r="G35" s="10" t="s">
        <v>3273</v>
      </c>
      <c r="H35" s="10" t="s">
        <v>1341</v>
      </c>
      <c r="I35" s="10" t="s">
        <v>3274</v>
      </c>
      <c r="J35" s="10" t="s">
        <v>3275</v>
      </c>
      <c r="K35" s="87" t="s">
        <v>3276</v>
      </c>
      <c r="L35" s="3" t="s">
        <v>3277</v>
      </c>
      <c r="M35" s="85"/>
      <c r="N35" s="91"/>
      <c r="O35" s="91"/>
      <c r="P35" s="85"/>
      <c r="Q35" s="85"/>
      <c r="R35" s="85"/>
    </row>
    <row r="36">
      <c r="A36" s="80"/>
      <c r="B36" s="90">
        <v>2058800.0</v>
      </c>
      <c r="C36" s="90">
        <v>2060300.0</v>
      </c>
      <c r="D36" s="90">
        <v>2061200.0</v>
      </c>
      <c r="E36" s="90">
        <v>2060700.0</v>
      </c>
      <c r="F36" s="90">
        <v>2060700.0</v>
      </c>
      <c r="G36" s="90">
        <v>2059600.0</v>
      </c>
      <c r="H36" s="90">
        <v>2060400.0</v>
      </c>
      <c r="I36" s="90">
        <v>2060500.0</v>
      </c>
      <c r="J36" s="90">
        <v>2061100.0</v>
      </c>
      <c r="K36" s="90">
        <v>2061000.0</v>
      </c>
      <c r="L36" s="2">
        <f>AVERAGE(B36:K36)</f>
        <v>2060430</v>
      </c>
      <c r="M36" s="2">
        <f>AVERAGE(C36:K36)</f>
        <v>2060611.111</v>
      </c>
      <c r="N36" s="91">
        <f>STDEV(B36:K36)/L36</f>
        <v>0.0003574170652</v>
      </c>
      <c r="O36" s="91">
        <f>STDEV(C36:K36)/M36</f>
        <v>0.0002382937078</v>
      </c>
      <c r="P36" s="85"/>
      <c r="Q36" s="85"/>
      <c r="R36" s="85"/>
    </row>
    <row r="37">
      <c r="A37" s="92" t="s">
        <v>257</v>
      </c>
      <c r="B37" s="93"/>
      <c r="C37" s="93"/>
      <c r="D37" s="93"/>
      <c r="E37" s="93"/>
      <c r="F37" s="93"/>
      <c r="G37" s="93"/>
      <c r="H37" s="93"/>
      <c r="I37" s="93"/>
      <c r="J37" s="93"/>
      <c r="K37" s="94"/>
      <c r="L37" s="85"/>
      <c r="M37" s="85"/>
      <c r="N37" s="91"/>
      <c r="O37" s="91"/>
      <c r="P37" s="85"/>
      <c r="Q37" s="85"/>
      <c r="R37" s="85"/>
    </row>
    <row r="38">
      <c r="A38" s="86" t="s">
        <v>16</v>
      </c>
      <c r="B38" s="10" t="s">
        <v>3278</v>
      </c>
      <c r="C38" s="10" t="s">
        <v>3279</v>
      </c>
      <c r="D38" s="10" t="s">
        <v>3280</v>
      </c>
      <c r="E38" s="10" t="s">
        <v>3281</v>
      </c>
      <c r="F38" s="10" t="s">
        <v>3282</v>
      </c>
      <c r="G38" s="10" t="s">
        <v>3283</v>
      </c>
      <c r="H38" s="10" t="s">
        <v>3284</v>
      </c>
      <c r="I38" s="10" t="s">
        <v>3285</v>
      </c>
      <c r="J38" s="10" t="s">
        <v>3286</v>
      </c>
      <c r="K38" s="87" t="s">
        <v>3287</v>
      </c>
      <c r="L38" s="85"/>
      <c r="M38" s="85"/>
      <c r="N38" s="91"/>
      <c r="O38" s="91"/>
      <c r="P38" s="85"/>
      <c r="Q38" s="85"/>
      <c r="R38" s="85"/>
    </row>
    <row r="39">
      <c r="A39" s="86" t="s">
        <v>27</v>
      </c>
      <c r="B39" s="13" t="s">
        <v>3288</v>
      </c>
      <c r="C39" s="13" t="s">
        <v>3289</v>
      </c>
      <c r="D39" s="13" t="s">
        <v>3290</v>
      </c>
      <c r="E39" s="13" t="s">
        <v>3291</v>
      </c>
      <c r="F39" s="13" t="s">
        <v>3292</v>
      </c>
      <c r="G39" s="13" t="s">
        <v>3293</v>
      </c>
      <c r="H39" s="13" t="s">
        <v>3294</v>
      </c>
      <c r="I39" s="13" t="s">
        <v>3295</v>
      </c>
      <c r="J39" s="13" t="s">
        <v>3296</v>
      </c>
      <c r="K39" s="88" t="s">
        <v>3297</v>
      </c>
      <c r="M39" s="85"/>
      <c r="N39" s="91"/>
      <c r="O39" s="91"/>
      <c r="P39" s="85"/>
      <c r="Q39" s="85"/>
      <c r="R39" s="85"/>
    </row>
    <row r="40">
      <c r="A40" s="86" t="s">
        <v>38</v>
      </c>
      <c r="B40" s="10" t="s">
        <v>3298</v>
      </c>
      <c r="C40" s="10" t="s">
        <v>3299</v>
      </c>
      <c r="D40" s="10" t="s">
        <v>3300</v>
      </c>
      <c r="E40" s="10" t="s">
        <v>3301</v>
      </c>
      <c r="F40" s="10" t="s">
        <v>3302</v>
      </c>
      <c r="G40" s="10" t="s">
        <v>3303</v>
      </c>
      <c r="H40" s="10" t="s">
        <v>3304</v>
      </c>
      <c r="I40" s="10" t="s">
        <v>3305</v>
      </c>
      <c r="J40" s="10" t="s">
        <v>3306</v>
      </c>
      <c r="K40" s="87" t="s">
        <v>3307</v>
      </c>
      <c r="M40" s="85"/>
      <c r="N40" s="91"/>
      <c r="O40" s="91"/>
      <c r="P40" s="85"/>
      <c r="Q40" s="85"/>
      <c r="R40" s="85"/>
    </row>
    <row r="41">
      <c r="A41" s="86" t="s">
        <v>49</v>
      </c>
      <c r="B41" s="13" t="s">
        <v>3308</v>
      </c>
      <c r="C41" s="13" t="s">
        <v>3309</v>
      </c>
      <c r="D41" s="13" t="s">
        <v>3310</v>
      </c>
      <c r="E41" s="13" t="s">
        <v>3311</v>
      </c>
      <c r="F41" s="13" t="s">
        <v>3312</v>
      </c>
      <c r="G41" s="13" t="s">
        <v>3313</v>
      </c>
      <c r="H41" s="13" t="s">
        <v>3314</v>
      </c>
      <c r="I41" s="13" t="s">
        <v>3315</v>
      </c>
      <c r="J41" s="13" t="s">
        <v>3316</v>
      </c>
      <c r="K41" s="88" t="s">
        <v>3317</v>
      </c>
      <c r="M41" s="85"/>
      <c r="N41" s="91"/>
      <c r="O41" s="91"/>
      <c r="P41" s="85"/>
      <c r="Q41" s="85"/>
      <c r="R41" s="85"/>
    </row>
    <row r="42">
      <c r="A42" s="89" t="s">
        <v>60</v>
      </c>
      <c r="B42" s="10" t="s">
        <v>3318</v>
      </c>
      <c r="C42" s="10" t="s">
        <v>3319</v>
      </c>
      <c r="D42" s="10" t="s">
        <v>3319</v>
      </c>
      <c r="E42" s="10" t="s">
        <v>3319</v>
      </c>
      <c r="F42" s="10" t="s">
        <v>3319</v>
      </c>
      <c r="G42" s="10" t="s">
        <v>3319</v>
      </c>
      <c r="H42" s="10" t="s">
        <v>3319</v>
      </c>
      <c r="I42" s="10" t="s">
        <v>3318</v>
      </c>
      <c r="J42" s="10" t="s">
        <v>3319</v>
      </c>
      <c r="K42" s="87" t="s">
        <v>3320</v>
      </c>
      <c r="L42" s="3" t="s">
        <v>3321</v>
      </c>
      <c r="M42" s="85"/>
      <c r="N42" s="91"/>
      <c r="O42" s="91"/>
      <c r="P42" s="85"/>
      <c r="Q42" s="85"/>
      <c r="R42" s="85"/>
    </row>
    <row r="43">
      <c r="A43" s="80"/>
      <c r="B43" s="90">
        <v>1.908E11</v>
      </c>
      <c r="C43" s="90">
        <v>1.909E11</v>
      </c>
      <c r="D43" s="90">
        <v>1.909E11</v>
      </c>
      <c r="E43" s="90">
        <v>1.909E11</v>
      </c>
      <c r="F43" s="90">
        <v>1.909E11</v>
      </c>
      <c r="G43" s="90">
        <v>1.909E11</v>
      </c>
      <c r="H43" s="90">
        <v>1.909E11</v>
      </c>
      <c r="I43" s="90">
        <v>1.908E11</v>
      </c>
      <c r="J43" s="90">
        <v>1.909E11</v>
      </c>
      <c r="K43" s="90">
        <v>1.912E11</v>
      </c>
      <c r="L43" s="2">
        <f>AVERAGE(B43:K43)</f>
        <v>190910000000</v>
      </c>
      <c r="M43" s="2">
        <f>AVERAGE(C43:K43)</f>
        <v>190922222222</v>
      </c>
      <c r="N43" s="91">
        <f>STDEV(B43:K43)/L43</f>
        <v>0.0005764522207</v>
      </c>
      <c r="O43" s="91">
        <f>STDEV(C43:K43)/M43</f>
        <v>0.0005724354179</v>
      </c>
      <c r="P43" s="85"/>
      <c r="Q43" s="85"/>
      <c r="R43" s="85"/>
    </row>
    <row r="44">
      <c r="A44" s="92" t="s">
        <v>306</v>
      </c>
      <c r="B44" s="93"/>
      <c r="C44" s="93"/>
      <c r="D44" s="93"/>
      <c r="E44" s="93"/>
      <c r="F44" s="93"/>
      <c r="G44" s="93"/>
      <c r="H44" s="93"/>
      <c r="I44" s="93"/>
      <c r="J44" s="93"/>
      <c r="K44" s="94"/>
      <c r="L44" s="85"/>
      <c r="M44" s="85"/>
      <c r="N44" s="91"/>
      <c r="O44" s="91"/>
      <c r="P44" s="85"/>
      <c r="Q44" s="85"/>
      <c r="R44" s="85"/>
    </row>
    <row r="45">
      <c r="A45" s="86" t="s">
        <v>16</v>
      </c>
      <c r="B45" s="10" t="s">
        <v>3322</v>
      </c>
      <c r="C45" s="10" t="s">
        <v>3323</v>
      </c>
      <c r="D45" s="10" t="s">
        <v>3324</v>
      </c>
      <c r="E45" s="10" t="s">
        <v>3325</v>
      </c>
      <c r="F45" s="10" t="s">
        <v>3326</v>
      </c>
      <c r="G45" s="10" t="s">
        <v>3327</v>
      </c>
      <c r="H45" s="10" t="s">
        <v>3328</v>
      </c>
      <c r="I45" s="10" t="s">
        <v>3329</v>
      </c>
      <c r="J45" s="10" t="s">
        <v>3330</v>
      </c>
      <c r="K45" s="87" t="s">
        <v>3331</v>
      </c>
      <c r="L45" s="85"/>
      <c r="M45" s="85"/>
      <c r="N45" s="91"/>
      <c r="O45" s="91"/>
      <c r="P45" s="85"/>
      <c r="Q45" s="85"/>
      <c r="R45" s="85"/>
    </row>
    <row r="46">
      <c r="A46" s="86" t="s">
        <v>27</v>
      </c>
      <c r="B46" s="13" t="s">
        <v>3332</v>
      </c>
      <c r="C46" s="13" t="s">
        <v>3333</v>
      </c>
      <c r="D46" s="13" t="s">
        <v>3334</v>
      </c>
      <c r="E46" s="13" t="s">
        <v>3335</v>
      </c>
      <c r="F46" s="13" t="s">
        <v>3336</v>
      </c>
      <c r="G46" s="13" t="s">
        <v>3337</v>
      </c>
      <c r="H46" s="13" t="s">
        <v>3338</v>
      </c>
      <c r="I46" s="13" t="s">
        <v>3339</v>
      </c>
      <c r="J46" s="13" t="s">
        <v>3340</v>
      </c>
      <c r="K46" s="88" t="s">
        <v>3341</v>
      </c>
      <c r="M46" s="85"/>
      <c r="N46" s="91"/>
      <c r="O46" s="91"/>
      <c r="P46" s="85"/>
      <c r="Q46" s="85"/>
      <c r="R46" s="85"/>
    </row>
    <row r="47">
      <c r="A47" s="86" t="s">
        <v>38</v>
      </c>
      <c r="B47" s="10" t="s">
        <v>3342</v>
      </c>
      <c r="C47" s="10" t="s">
        <v>3343</v>
      </c>
      <c r="D47" s="10" t="s">
        <v>3344</v>
      </c>
      <c r="E47" s="10" t="s">
        <v>3345</v>
      </c>
      <c r="F47" s="10" t="s">
        <v>3346</v>
      </c>
      <c r="G47" s="10" t="s">
        <v>3347</v>
      </c>
      <c r="H47" s="10" t="s">
        <v>3348</v>
      </c>
      <c r="I47" s="10" t="s">
        <v>3349</v>
      </c>
      <c r="J47" s="10" t="s">
        <v>3350</v>
      </c>
      <c r="K47" s="87" t="s">
        <v>3351</v>
      </c>
      <c r="M47" s="85"/>
      <c r="N47" s="91"/>
      <c r="O47" s="91"/>
      <c r="P47" s="85"/>
      <c r="Q47" s="85"/>
      <c r="R47" s="85"/>
    </row>
    <row r="48">
      <c r="A48" s="86" t="s">
        <v>49</v>
      </c>
      <c r="B48" s="13" t="s">
        <v>3352</v>
      </c>
      <c r="C48" s="13" t="s">
        <v>3353</v>
      </c>
      <c r="D48" s="13" t="s">
        <v>3354</v>
      </c>
      <c r="E48" s="13" t="s">
        <v>3355</v>
      </c>
      <c r="F48" s="13" t="s">
        <v>3356</v>
      </c>
      <c r="G48" s="13" t="s">
        <v>3357</v>
      </c>
      <c r="H48" s="13" t="s">
        <v>3358</v>
      </c>
      <c r="I48" s="13" t="s">
        <v>3359</v>
      </c>
      <c r="J48" s="13" t="s">
        <v>3360</v>
      </c>
      <c r="K48" s="88" t="s">
        <v>3361</v>
      </c>
      <c r="M48" s="85"/>
      <c r="N48" s="91"/>
      <c r="O48" s="91"/>
      <c r="P48" s="85"/>
      <c r="Q48" s="85"/>
      <c r="R48" s="85"/>
    </row>
    <row r="49">
      <c r="A49" s="89" t="s">
        <v>60</v>
      </c>
      <c r="B49" s="10" t="s">
        <v>3362</v>
      </c>
      <c r="C49" s="10" t="s">
        <v>3362</v>
      </c>
      <c r="D49" s="10" t="s">
        <v>399</v>
      </c>
      <c r="E49" s="10" t="s">
        <v>3362</v>
      </c>
      <c r="F49" s="10" t="s">
        <v>399</v>
      </c>
      <c r="G49" s="10" t="s">
        <v>399</v>
      </c>
      <c r="H49" s="10" t="s">
        <v>399</v>
      </c>
      <c r="I49" s="10" t="s">
        <v>399</v>
      </c>
      <c r="J49" s="10" t="s">
        <v>399</v>
      </c>
      <c r="K49" s="87" t="s">
        <v>399</v>
      </c>
      <c r="L49" s="3" t="s">
        <v>3363</v>
      </c>
      <c r="M49" s="85"/>
      <c r="N49" s="91"/>
      <c r="O49" s="91"/>
      <c r="P49" s="85"/>
      <c r="Q49" s="85"/>
      <c r="R49" s="85"/>
    </row>
    <row r="50">
      <c r="A50" s="80"/>
      <c r="B50" s="90">
        <v>1.12E11</v>
      </c>
      <c r="C50" s="90">
        <v>1.12E11</v>
      </c>
      <c r="D50" s="90">
        <v>1.119E11</v>
      </c>
      <c r="E50" s="90">
        <v>1.12E11</v>
      </c>
      <c r="F50" s="90">
        <v>1.119E11</v>
      </c>
      <c r="G50" s="90">
        <v>1.119E11</v>
      </c>
      <c r="H50" s="90">
        <v>1.119E11</v>
      </c>
      <c r="I50" s="90">
        <v>1.119E11</v>
      </c>
      <c r="J50" s="90">
        <v>1.119E11</v>
      </c>
      <c r="K50" s="90">
        <v>1.119E11</v>
      </c>
      <c r="L50" s="2">
        <f>AVERAGE(B50:K50)</f>
        <v>111930000000</v>
      </c>
      <c r="M50" s="2">
        <f>AVERAGE(C50:K50)</f>
        <v>111922222222</v>
      </c>
      <c r="N50" s="91">
        <f>STDEV(B50:K50)/L50</f>
        <v>0.0004315607</v>
      </c>
      <c r="O50" s="91">
        <f>STDEV(C50:K50)/M50</f>
        <v>0.0003939865945</v>
      </c>
      <c r="P50" s="85"/>
      <c r="Q50" s="85"/>
      <c r="R50" s="85"/>
    </row>
    <row r="51">
      <c r="A51" s="92" t="s">
        <v>355</v>
      </c>
      <c r="B51" s="93"/>
      <c r="C51" s="93"/>
      <c r="D51" s="93"/>
      <c r="E51" s="93"/>
      <c r="F51" s="93"/>
      <c r="G51" s="93"/>
      <c r="H51" s="93"/>
      <c r="I51" s="93"/>
      <c r="J51" s="93"/>
      <c r="K51" s="94"/>
      <c r="L51" s="85"/>
      <c r="M51" s="85"/>
      <c r="N51" s="91"/>
      <c r="O51" s="91"/>
      <c r="P51" s="85"/>
      <c r="Q51" s="85"/>
      <c r="R51" s="85"/>
    </row>
    <row r="52">
      <c r="A52" s="86" t="s">
        <v>16</v>
      </c>
      <c r="B52" s="10" t="s">
        <v>3364</v>
      </c>
      <c r="C52" s="10" t="s">
        <v>3365</v>
      </c>
      <c r="D52" s="10" t="s">
        <v>3366</v>
      </c>
      <c r="E52" s="10" t="s">
        <v>3367</v>
      </c>
      <c r="F52" s="10" t="s">
        <v>3368</v>
      </c>
      <c r="G52" s="10" t="s">
        <v>3369</v>
      </c>
      <c r="H52" s="10" t="s">
        <v>3370</v>
      </c>
      <c r="I52" s="10" t="s">
        <v>3371</v>
      </c>
      <c r="J52" s="10" t="s">
        <v>3372</v>
      </c>
      <c r="K52" s="87" t="s">
        <v>3373</v>
      </c>
      <c r="L52" s="85"/>
      <c r="M52" s="85"/>
      <c r="N52" s="91"/>
      <c r="O52" s="91"/>
      <c r="P52" s="85"/>
      <c r="Q52" s="85"/>
      <c r="R52" s="85"/>
    </row>
    <row r="53">
      <c r="A53" s="86" t="s">
        <v>27</v>
      </c>
      <c r="B53" s="13" t="s">
        <v>3374</v>
      </c>
      <c r="C53" s="13" t="s">
        <v>3375</v>
      </c>
      <c r="D53" s="13" t="s">
        <v>3376</v>
      </c>
      <c r="E53" s="13" t="s">
        <v>3377</v>
      </c>
      <c r="F53" s="13" t="s">
        <v>3378</v>
      </c>
      <c r="G53" s="13" t="s">
        <v>3379</v>
      </c>
      <c r="H53" s="13" t="s">
        <v>3380</v>
      </c>
      <c r="I53" s="13" t="s">
        <v>3381</v>
      </c>
      <c r="J53" s="13" t="s">
        <v>3382</v>
      </c>
      <c r="K53" s="88" t="s">
        <v>3383</v>
      </c>
      <c r="M53" s="85"/>
      <c r="N53" s="91"/>
      <c r="O53" s="91"/>
      <c r="P53" s="85"/>
      <c r="Q53" s="85"/>
      <c r="R53" s="85"/>
    </row>
    <row r="54">
      <c r="A54" s="86" t="s">
        <v>38</v>
      </c>
      <c r="B54" s="10" t="s">
        <v>3384</v>
      </c>
      <c r="C54" s="10" t="s">
        <v>3385</v>
      </c>
      <c r="D54" s="10" t="s">
        <v>3386</v>
      </c>
      <c r="E54" s="10" t="s">
        <v>3387</v>
      </c>
      <c r="F54" s="10" t="s">
        <v>3386</v>
      </c>
      <c r="G54" s="10" t="s">
        <v>3388</v>
      </c>
      <c r="H54" s="10" t="s">
        <v>3389</v>
      </c>
      <c r="I54" s="10" t="s">
        <v>3390</v>
      </c>
      <c r="J54" s="10" t="s">
        <v>3391</v>
      </c>
      <c r="K54" s="87" t="s">
        <v>3392</v>
      </c>
      <c r="M54" s="85"/>
      <c r="N54" s="91"/>
      <c r="O54" s="91"/>
      <c r="P54" s="85"/>
      <c r="Q54" s="85"/>
      <c r="R54" s="85"/>
    </row>
    <row r="55">
      <c r="A55" s="86" t="s">
        <v>49</v>
      </c>
      <c r="B55" s="13" t="s">
        <v>3393</v>
      </c>
      <c r="C55" s="13" t="s">
        <v>3394</v>
      </c>
      <c r="D55" s="13" t="s">
        <v>3395</v>
      </c>
      <c r="E55" s="13" t="s">
        <v>1161</v>
      </c>
      <c r="F55" s="13" t="s">
        <v>3396</v>
      </c>
      <c r="G55" s="13" t="s">
        <v>3397</v>
      </c>
      <c r="H55" s="13" t="s">
        <v>3398</v>
      </c>
      <c r="I55" s="13" t="s">
        <v>3399</v>
      </c>
      <c r="J55" s="13" t="s">
        <v>3400</v>
      </c>
      <c r="K55" s="88" t="s">
        <v>3401</v>
      </c>
      <c r="M55" s="85"/>
      <c r="N55" s="91"/>
      <c r="O55" s="91"/>
      <c r="P55" s="85"/>
      <c r="Q55" s="85"/>
      <c r="R55" s="85"/>
    </row>
    <row r="56">
      <c r="A56" s="89" t="s">
        <v>60</v>
      </c>
      <c r="B56" s="10" t="s">
        <v>3402</v>
      </c>
      <c r="C56" s="10" t="s">
        <v>3402</v>
      </c>
      <c r="D56" s="10" t="s">
        <v>3403</v>
      </c>
      <c r="E56" s="10" t="s">
        <v>3402</v>
      </c>
      <c r="F56" s="10" t="s">
        <v>3402</v>
      </c>
      <c r="G56" s="10" t="s">
        <v>3403</v>
      </c>
      <c r="H56" s="10" t="s">
        <v>3402</v>
      </c>
      <c r="I56" s="10" t="s">
        <v>3403</v>
      </c>
      <c r="J56" s="10" t="s">
        <v>3402</v>
      </c>
      <c r="K56" s="87" t="s">
        <v>3403</v>
      </c>
      <c r="L56" s="3" t="s">
        <v>3404</v>
      </c>
      <c r="M56" s="85"/>
      <c r="N56" s="91"/>
      <c r="O56" s="91"/>
      <c r="P56" s="85"/>
      <c r="Q56" s="85"/>
      <c r="R56" s="85"/>
    </row>
    <row r="57">
      <c r="A57" s="80"/>
      <c r="B57" s="90">
        <v>1.153E11</v>
      </c>
      <c r="C57" s="90">
        <v>1.153E11</v>
      </c>
      <c r="D57" s="90">
        <v>1.152E11</v>
      </c>
      <c r="E57" s="90">
        <v>1.153E11</v>
      </c>
      <c r="F57" s="90">
        <v>1.153E11</v>
      </c>
      <c r="G57" s="90">
        <v>1.152E11</v>
      </c>
      <c r="H57" s="90">
        <v>1.153E11</v>
      </c>
      <c r="I57" s="90">
        <v>1.152E11</v>
      </c>
      <c r="J57" s="90">
        <v>1.153E11</v>
      </c>
      <c r="K57" s="90">
        <v>1.152E11</v>
      </c>
      <c r="L57" s="2">
        <f>AVERAGE(B57:K57)</f>
        <v>115260000000</v>
      </c>
      <c r="M57" s="2">
        <f>AVERAGE(C57:K57)</f>
        <v>115255555556</v>
      </c>
      <c r="N57" s="91">
        <f>STDEV(B57:K57)/L57</f>
        <v>0.0004480286131</v>
      </c>
      <c r="O57" s="91">
        <f>STDEV(C57:K57)/M57</f>
        <v>0.0004572849215</v>
      </c>
      <c r="P57" s="85"/>
      <c r="Q57" s="85"/>
      <c r="R57" s="85"/>
    </row>
    <row r="58">
      <c r="A58" s="92" t="s">
        <v>402</v>
      </c>
      <c r="B58" s="93"/>
      <c r="C58" s="93"/>
      <c r="D58" s="93"/>
      <c r="E58" s="93"/>
      <c r="F58" s="93"/>
      <c r="G58" s="93"/>
      <c r="H58" s="93"/>
      <c r="I58" s="93"/>
      <c r="J58" s="93"/>
      <c r="K58" s="94"/>
      <c r="L58" s="85"/>
      <c r="M58" s="85"/>
      <c r="N58" s="91"/>
      <c r="O58" s="91"/>
      <c r="P58" s="85"/>
      <c r="Q58" s="85"/>
      <c r="R58" s="85"/>
    </row>
    <row r="59">
      <c r="A59" s="86" t="s">
        <v>16</v>
      </c>
      <c r="B59" s="10" t="s">
        <v>3405</v>
      </c>
      <c r="C59" s="10" t="s">
        <v>3406</v>
      </c>
      <c r="D59" s="10" t="s">
        <v>3405</v>
      </c>
      <c r="E59" s="10" t="s">
        <v>3407</v>
      </c>
      <c r="F59" s="10" t="s">
        <v>3408</v>
      </c>
      <c r="G59" s="10" t="s">
        <v>3409</v>
      </c>
      <c r="H59" s="10" t="s">
        <v>3410</v>
      </c>
      <c r="I59" s="10" t="s">
        <v>3411</v>
      </c>
      <c r="J59" s="10" t="s">
        <v>3412</v>
      </c>
      <c r="K59" s="87" t="s">
        <v>3406</v>
      </c>
      <c r="L59" s="85"/>
      <c r="M59" s="85"/>
      <c r="N59" s="91"/>
      <c r="O59" s="91"/>
      <c r="P59" s="85"/>
      <c r="Q59" s="85"/>
      <c r="R59" s="85"/>
    </row>
    <row r="60">
      <c r="A60" s="86" t="s">
        <v>27</v>
      </c>
      <c r="B60" s="13" t="s">
        <v>3413</v>
      </c>
      <c r="C60" s="13" t="s">
        <v>3414</v>
      </c>
      <c r="D60" s="13" t="s">
        <v>2507</v>
      </c>
      <c r="E60" s="13" t="s">
        <v>3415</v>
      </c>
      <c r="F60" s="13" t="s">
        <v>3416</v>
      </c>
      <c r="G60" s="13" t="s">
        <v>3417</v>
      </c>
      <c r="H60" s="13" t="s">
        <v>3418</v>
      </c>
      <c r="I60" s="13" t="s">
        <v>3419</v>
      </c>
      <c r="J60" s="13" t="s">
        <v>3420</v>
      </c>
      <c r="K60" s="88" t="s">
        <v>3421</v>
      </c>
      <c r="M60" s="85"/>
      <c r="N60" s="91"/>
      <c r="O60" s="91"/>
      <c r="P60" s="85"/>
      <c r="Q60" s="85"/>
      <c r="R60" s="85"/>
    </row>
    <row r="61">
      <c r="A61" s="86" t="s">
        <v>38</v>
      </c>
      <c r="B61" s="10" t="s">
        <v>3422</v>
      </c>
      <c r="C61" s="10" t="s">
        <v>3423</v>
      </c>
      <c r="D61" s="10" t="s">
        <v>3424</v>
      </c>
      <c r="E61" s="10" t="s">
        <v>3425</v>
      </c>
      <c r="F61" s="10" t="s">
        <v>3426</v>
      </c>
      <c r="G61" s="10" t="s">
        <v>3423</v>
      </c>
      <c r="H61" s="10" t="s">
        <v>3427</v>
      </c>
      <c r="I61" s="10" t="s">
        <v>3428</v>
      </c>
      <c r="J61" s="10" t="s">
        <v>3429</v>
      </c>
      <c r="K61" s="87" t="s">
        <v>3430</v>
      </c>
      <c r="M61" s="85"/>
      <c r="N61" s="91"/>
      <c r="O61" s="91"/>
      <c r="P61" s="85"/>
      <c r="Q61" s="85"/>
      <c r="R61" s="85"/>
    </row>
    <row r="62">
      <c r="A62" s="86" t="s">
        <v>49</v>
      </c>
      <c r="B62" s="13" t="s">
        <v>3431</v>
      </c>
      <c r="C62" s="13" t="s">
        <v>2519</v>
      </c>
      <c r="D62" s="13" t="s">
        <v>2525</v>
      </c>
      <c r="E62" s="13" t="s">
        <v>1509</v>
      </c>
      <c r="F62" s="13" t="s">
        <v>1507</v>
      </c>
      <c r="G62" s="13" t="s">
        <v>3432</v>
      </c>
      <c r="H62" s="13" t="s">
        <v>3433</v>
      </c>
      <c r="I62" s="13" t="s">
        <v>3434</v>
      </c>
      <c r="J62" s="13" t="s">
        <v>1509</v>
      </c>
      <c r="K62" s="88" t="s">
        <v>1507</v>
      </c>
      <c r="M62" s="85"/>
      <c r="N62" s="91"/>
      <c r="O62" s="91"/>
      <c r="P62" s="85"/>
      <c r="Q62" s="85"/>
      <c r="R62" s="85"/>
    </row>
    <row r="63">
      <c r="A63" s="89" t="s">
        <v>60</v>
      </c>
      <c r="B63" s="10" t="s">
        <v>3435</v>
      </c>
      <c r="C63" s="10" t="s">
        <v>3436</v>
      </c>
      <c r="D63" s="10" t="s">
        <v>3437</v>
      </c>
      <c r="E63" s="10" t="s">
        <v>3438</v>
      </c>
      <c r="F63" s="10" t="s">
        <v>3439</v>
      </c>
      <c r="G63" s="10" t="s">
        <v>3440</v>
      </c>
      <c r="H63" s="10" t="s">
        <v>3441</v>
      </c>
      <c r="I63" s="10" t="s">
        <v>3442</v>
      </c>
      <c r="J63" s="10" t="s">
        <v>3443</v>
      </c>
      <c r="K63" s="87" t="s">
        <v>3444</v>
      </c>
      <c r="L63" s="3" t="s">
        <v>3445</v>
      </c>
      <c r="M63" s="85"/>
      <c r="N63" s="91"/>
      <c r="O63" s="91"/>
      <c r="P63" s="85"/>
      <c r="Q63" s="85"/>
      <c r="R63" s="85"/>
    </row>
    <row r="64">
      <c r="A64" s="80"/>
      <c r="B64" s="90">
        <v>8.7358E9</v>
      </c>
      <c r="C64" s="90">
        <v>8.7376E9</v>
      </c>
      <c r="D64" s="90">
        <v>8.7374E9</v>
      </c>
      <c r="E64" s="90">
        <v>8.7319E9</v>
      </c>
      <c r="F64" s="90">
        <v>8.7339E9</v>
      </c>
      <c r="G64" s="90">
        <v>8.734E9</v>
      </c>
      <c r="H64" s="90">
        <v>8.735E9</v>
      </c>
      <c r="I64" s="90">
        <v>8.7324E9</v>
      </c>
      <c r="J64" s="90">
        <v>8.7369E9</v>
      </c>
      <c r="K64" s="90">
        <v>8.737E9</v>
      </c>
      <c r="L64" s="2">
        <f>AVERAGE(B64:K64)</f>
        <v>8735190000</v>
      </c>
      <c r="M64" s="2">
        <f>AVERAGE(C64:K64)</f>
        <v>8735122222</v>
      </c>
      <c r="N64" s="91">
        <f>STDEV(B64:K64)/L64</f>
        <v>0.0002382744291</v>
      </c>
      <c r="O64" s="91">
        <f>STDEV(C64:K64)/M64</f>
        <v>0.0002513865948</v>
      </c>
      <c r="P64" s="85"/>
      <c r="Q64" s="85"/>
      <c r="R64" s="85"/>
    </row>
    <row r="65">
      <c r="A65" s="92" t="s">
        <v>451</v>
      </c>
      <c r="B65" s="95"/>
      <c r="C65" s="93"/>
      <c r="D65" s="95"/>
      <c r="E65" s="95"/>
      <c r="F65" s="95"/>
      <c r="G65" s="95"/>
      <c r="H65" s="95"/>
      <c r="I65" s="95"/>
      <c r="J65" s="95"/>
      <c r="K65" s="96"/>
      <c r="L65" s="85"/>
      <c r="M65" s="85"/>
      <c r="N65" s="91"/>
      <c r="O65" s="91"/>
      <c r="P65" s="85"/>
      <c r="Q65" s="85"/>
      <c r="R65" s="85"/>
    </row>
    <row r="66">
      <c r="A66" s="86" t="s">
        <v>16</v>
      </c>
      <c r="B66" s="10" t="s">
        <v>3446</v>
      </c>
      <c r="C66" s="10" t="s">
        <v>3447</v>
      </c>
      <c r="D66" s="10" t="s">
        <v>3448</v>
      </c>
      <c r="E66" s="10" t="s">
        <v>3449</v>
      </c>
      <c r="F66" s="10" t="s">
        <v>3450</v>
      </c>
      <c r="G66" s="10" t="s">
        <v>2314</v>
      </c>
      <c r="H66" s="10" t="s">
        <v>1285</v>
      </c>
      <c r="I66" s="10" t="s">
        <v>3447</v>
      </c>
      <c r="J66" s="10" t="s">
        <v>3448</v>
      </c>
      <c r="K66" s="87" t="s">
        <v>3448</v>
      </c>
      <c r="L66" s="85"/>
      <c r="M66" s="85"/>
      <c r="N66" s="91"/>
      <c r="O66" s="91"/>
      <c r="P66" s="85"/>
      <c r="Q66" s="85"/>
      <c r="R66" s="85"/>
    </row>
    <row r="67">
      <c r="A67" s="86" t="s">
        <v>27</v>
      </c>
      <c r="B67" s="13" t="s">
        <v>3451</v>
      </c>
      <c r="C67" s="13" t="s">
        <v>3452</v>
      </c>
      <c r="D67" s="13" t="s">
        <v>3453</v>
      </c>
      <c r="E67" s="13" t="s">
        <v>3451</v>
      </c>
      <c r="F67" s="13" t="s">
        <v>3454</v>
      </c>
      <c r="G67" s="13" t="s">
        <v>2562</v>
      </c>
      <c r="H67" s="13" t="s">
        <v>3453</v>
      </c>
      <c r="I67" s="13" t="s">
        <v>3452</v>
      </c>
      <c r="J67" s="13" t="s">
        <v>3455</v>
      </c>
      <c r="K67" s="88" t="s">
        <v>3456</v>
      </c>
      <c r="M67" s="85"/>
      <c r="N67" s="91"/>
      <c r="O67" s="91"/>
      <c r="P67" s="85"/>
      <c r="Q67" s="85"/>
      <c r="R67" s="85"/>
    </row>
    <row r="68">
      <c r="A68" s="86" t="s">
        <v>38</v>
      </c>
      <c r="B68" s="10" t="s">
        <v>3457</v>
      </c>
      <c r="C68" s="10" t="s">
        <v>3458</v>
      </c>
      <c r="D68" s="10" t="s">
        <v>455</v>
      </c>
      <c r="E68" s="10" t="s">
        <v>3459</v>
      </c>
      <c r="F68" s="10" t="s">
        <v>3457</v>
      </c>
      <c r="G68" s="10" t="s">
        <v>3460</v>
      </c>
      <c r="H68" s="10" t="s">
        <v>185</v>
      </c>
      <c r="I68" s="10" t="s">
        <v>185</v>
      </c>
      <c r="J68" s="10" t="s">
        <v>3457</v>
      </c>
      <c r="K68" s="87" t="s">
        <v>455</v>
      </c>
      <c r="M68" s="85"/>
      <c r="N68" s="91"/>
      <c r="O68" s="91"/>
      <c r="P68" s="85"/>
      <c r="Q68" s="85"/>
      <c r="R68" s="85"/>
    </row>
    <row r="69">
      <c r="A69" s="86" t="s">
        <v>49</v>
      </c>
      <c r="B69" s="13" t="s">
        <v>3461</v>
      </c>
      <c r="C69" s="13" t="s">
        <v>3462</v>
      </c>
      <c r="D69" s="13" t="s">
        <v>3463</v>
      </c>
      <c r="E69" s="13" t="s">
        <v>3464</v>
      </c>
      <c r="F69" s="13" t="s">
        <v>3464</v>
      </c>
      <c r="G69" s="13" t="s">
        <v>3461</v>
      </c>
      <c r="H69" s="13" t="s">
        <v>3465</v>
      </c>
      <c r="I69" s="13" t="s">
        <v>3462</v>
      </c>
      <c r="J69" s="13" t="s">
        <v>3463</v>
      </c>
      <c r="K69" s="88" t="s">
        <v>3463</v>
      </c>
      <c r="M69" s="85"/>
      <c r="N69" s="91"/>
      <c r="O69" s="91"/>
      <c r="P69" s="85"/>
      <c r="Q69" s="85"/>
      <c r="R69" s="85"/>
    </row>
    <row r="70">
      <c r="A70" s="89" t="s">
        <v>60</v>
      </c>
      <c r="B70" s="10" t="s">
        <v>3466</v>
      </c>
      <c r="C70" s="10" t="s">
        <v>3467</v>
      </c>
      <c r="D70" s="10" t="s">
        <v>3468</v>
      </c>
      <c r="E70" s="10" t="s">
        <v>3469</v>
      </c>
      <c r="F70" s="10" t="s">
        <v>3470</v>
      </c>
      <c r="G70" s="10" t="s">
        <v>3471</v>
      </c>
      <c r="H70" s="10" t="s">
        <v>3472</v>
      </c>
      <c r="I70" s="10" t="s">
        <v>3466</v>
      </c>
      <c r="J70" s="10" t="s">
        <v>3473</v>
      </c>
      <c r="K70" s="87" t="s">
        <v>3474</v>
      </c>
      <c r="L70" s="3" t="s">
        <v>3475</v>
      </c>
      <c r="M70" s="85"/>
      <c r="N70" s="91"/>
      <c r="O70" s="91"/>
      <c r="P70" s="85"/>
      <c r="Q70" s="85"/>
      <c r="R70" s="85"/>
    </row>
    <row r="71">
      <c r="A71" s="80"/>
      <c r="B71" s="90">
        <v>4.819E9</v>
      </c>
      <c r="C71" s="90">
        <v>4.8193E9</v>
      </c>
      <c r="D71" s="90">
        <v>4.818E9</v>
      </c>
      <c r="E71" s="90">
        <v>4.8197E9</v>
      </c>
      <c r="F71" s="90">
        <v>4.8188E9</v>
      </c>
      <c r="G71" s="90">
        <v>4.8182E9</v>
      </c>
      <c r="H71" s="90">
        <v>4.8191E9</v>
      </c>
      <c r="I71" s="90">
        <v>4.819E9</v>
      </c>
      <c r="J71" s="90">
        <v>4.8177E9</v>
      </c>
      <c r="K71" s="90">
        <v>4.8275E9</v>
      </c>
      <c r="L71" s="2">
        <f>AVERAGE(B71:K71)</f>
        <v>4819630000</v>
      </c>
      <c r="M71" s="2">
        <f>AVERAGE(C71:K71)</f>
        <v>4819700000</v>
      </c>
      <c r="N71" s="91">
        <f>STDEV(B71:K71)/L71</f>
        <v>0.0005878370035</v>
      </c>
      <c r="O71" s="91">
        <f>STDEV(C71:K71)/M71</f>
        <v>0.0006215802718</v>
      </c>
      <c r="P71" s="85"/>
      <c r="Q71" s="85"/>
      <c r="R71" s="85"/>
    </row>
    <row r="72">
      <c r="A72" s="92" t="s">
        <v>494</v>
      </c>
      <c r="B72" s="95"/>
      <c r="C72" s="93"/>
      <c r="D72" s="95"/>
      <c r="E72" s="95"/>
      <c r="F72" s="95"/>
      <c r="G72" s="95"/>
      <c r="H72" s="95"/>
      <c r="I72" s="95"/>
      <c r="J72" s="95"/>
      <c r="K72" s="96"/>
      <c r="L72" s="85"/>
      <c r="M72" s="85"/>
      <c r="N72" s="91"/>
      <c r="O72" s="91"/>
      <c r="P72" s="85"/>
      <c r="Q72" s="85"/>
      <c r="R72" s="85"/>
    </row>
    <row r="73">
      <c r="A73" s="86" t="s">
        <v>16</v>
      </c>
      <c r="B73" s="10" t="s">
        <v>3476</v>
      </c>
      <c r="C73" s="10" t="s">
        <v>3477</v>
      </c>
      <c r="D73" s="10" t="s">
        <v>3478</v>
      </c>
      <c r="E73" s="10" t="s">
        <v>3479</v>
      </c>
      <c r="F73" s="10" t="s">
        <v>3480</v>
      </c>
      <c r="G73" s="10" t="s">
        <v>3481</v>
      </c>
      <c r="H73" s="10" t="s">
        <v>3482</v>
      </c>
      <c r="I73" s="10" t="s">
        <v>3483</v>
      </c>
      <c r="J73" s="10" t="s">
        <v>3484</v>
      </c>
      <c r="K73" s="87" t="s">
        <v>3485</v>
      </c>
      <c r="L73" s="85"/>
      <c r="M73" s="85"/>
      <c r="N73" s="91"/>
      <c r="O73" s="91"/>
      <c r="P73" s="85"/>
      <c r="Q73" s="85"/>
      <c r="R73" s="85"/>
    </row>
    <row r="74">
      <c r="A74" s="86" t="s">
        <v>27</v>
      </c>
      <c r="B74" s="13" t="s">
        <v>3486</v>
      </c>
      <c r="C74" s="13" t="s">
        <v>3487</v>
      </c>
      <c r="D74" s="13" t="s">
        <v>3488</v>
      </c>
      <c r="E74" s="13" t="s">
        <v>3489</v>
      </c>
      <c r="F74" s="13" t="s">
        <v>3490</v>
      </c>
      <c r="G74" s="13" t="s">
        <v>3490</v>
      </c>
      <c r="H74" s="13" t="s">
        <v>3491</v>
      </c>
      <c r="I74" s="13" t="s">
        <v>3492</v>
      </c>
      <c r="J74" s="13" t="s">
        <v>3493</v>
      </c>
      <c r="K74" s="88" t="s">
        <v>3494</v>
      </c>
      <c r="M74" s="85"/>
      <c r="N74" s="91"/>
      <c r="O74" s="91"/>
      <c r="P74" s="85"/>
      <c r="Q74" s="85"/>
      <c r="R74" s="85"/>
    </row>
    <row r="75">
      <c r="A75" s="86" t="s">
        <v>38</v>
      </c>
      <c r="B75" s="10" t="s">
        <v>3495</v>
      </c>
      <c r="C75" s="10" t="s">
        <v>3496</v>
      </c>
      <c r="D75" s="10" t="s">
        <v>3497</v>
      </c>
      <c r="E75" s="10" t="s">
        <v>3498</v>
      </c>
      <c r="F75" s="10" t="s">
        <v>3499</v>
      </c>
      <c r="G75" s="10" t="s">
        <v>3500</v>
      </c>
      <c r="H75" s="10" t="s">
        <v>3501</v>
      </c>
      <c r="I75" s="10" t="s">
        <v>3502</v>
      </c>
      <c r="J75" s="10" t="s">
        <v>3503</v>
      </c>
      <c r="K75" s="87" t="s">
        <v>3504</v>
      </c>
      <c r="M75" s="85"/>
      <c r="N75" s="91"/>
      <c r="O75" s="91"/>
      <c r="P75" s="85"/>
      <c r="Q75" s="85"/>
      <c r="R75" s="85"/>
    </row>
    <row r="76">
      <c r="A76" s="86" t="s">
        <v>49</v>
      </c>
      <c r="B76" s="13" t="s">
        <v>3505</v>
      </c>
      <c r="C76" s="13" t="s">
        <v>3506</v>
      </c>
      <c r="D76" s="13" t="s">
        <v>3507</v>
      </c>
      <c r="E76" s="13" t="s">
        <v>3508</v>
      </c>
      <c r="F76" s="13" t="s">
        <v>3509</v>
      </c>
      <c r="G76" s="13" t="s">
        <v>3510</v>
      </c>
      <c r="H76" s="13" t="s">
        <v>3511</v>
      </c>
      <c r="I76" s="13" t="s">
        <v>3512</v>
      </c>
      <c r="J76" s="13" t="s">
        <v>3513</v>
      </c>
      <c r="K76" s="88" t="s">
        <v>3514</v>
      </c>
      <c r="M76" s="85"/>
      <c r="N76" s="91"/>
      <c r="O76" s="91"/>
      <c r="P76" s="85"/>
      <c r="Q76" s="85"/>
      <c r="R76" s="85"/>
    </row>
    <row r="77">
      <c r="A77" s="89" t="s">
        <v>60</v>
      </c>
      <c r="B77" s="10" t="s">
        <v>3515</v>
      </c>
      <c r="C77" s="10" t="s">
        <v>3516</v>
      </c>
      <c r="D77" s="10" t="s">
        <v>3517</v>
      </c>
      <c r="E77" s="10" t="s">
        <v>3518</v>
      </c>
      <c r="F77" s="10" t="s">
        <v>3519</v>
      </c>
      <c r="G77" s="10" t="s">
        <v>3520</v>
      </c>
      <c r="H77" s="10" t="s">
        <v>3521</v>
      </c>
      <c r="I77" s="10" t="s">
        <v>3522</v>
      </c>
      <c r="J77" s="10" t="s">
        <v>3523</v>
      </c>
      <c r="K77" s="87" t="s">
        <v>3524</v>
      </c>
      <c r="L77" s="3" t="s">
        <v>3525</v>
      </c>
      <c r="M77" s="85"/>
      <c r="N77" s="91"/>
      <c r="O77" s="91"/>
      <c r="P77" s="85"/>
      <c r="Q77" s="85"/>
      <c r="R77" s="85"/>
    </row>
    <row r="78">
      <c r="A78" s="80"/>
      <c r="B78" s="90">
        <v>4.49005E7</v>
      </c>
      <c r="C78" s="90">
        <v>4.4821E7</v>
      </c>
      <c r="D78" s="90">
        <v>4.48751E7</v>
      </c>
      <c r="E78" s="90">
        <v>4.48584E7</v>
      </c>
      <c r="F78" s="90">
        <v>4.48806E7</v>
      </c>
      <c r="G78" s="90">
        <v>4.50258E7</v>
      </c>
      <c r="H78" s="90">
        <v>4.49563E7</v>
      </c>
      <c r="I78" s="90">
        <v>4.49182E7</v>
      </c>
      <c r="J78" s="90">
        <v>4.44855E7</v>
      </c>
      <c r="K78" s="90">
        <v>4.48906E7</v>
      </c>
      <c r="L78" s="2">
        <f>AVERAGE(B78:K78)</f>
        <v>44861200</v>
      </c>
      <c r="M78" s="2">
        <f>AVERAGE(C78:K78)</f>
        <v>44856833.33</v>
      </c>
      <c r="N78" s="91">
        <f>STDEV(B78:K78)/L78</f>
        <v>0.003197104036</v>
      </c>
      <c r="O78" s="91">
        <f>STDEV(C78:K78)/M78</f>
        <v>0.003375616691</v>
      </c>
      <c r="P78" s="97"/>
      <c r="Q78" s="97"/>
      <c r="R78" s="97"/>
    </row>
    <row r="79">
      <c r="A79" s="92" t="s">
        <v>545</v>
      </c>
      <c r="B79" s="95"/>
      <c r="C79" s="93"/>
      <c r="D79" s="95"/>
      <c r="E79" s="95"/>
      <c r="F79" s="95"/>
      <c r="G79" s="95"/>
      <c r="H79" s="95"/>
      <c r="I79" s="95"/>
      <c r="J79" s="95"/>
      <c r="K79" s="96"/>
      <c r="L79" s="85"/>
      <c r="M79" s="85"/>
      <c r="N79" s="91"/>
      <c r="O79" s="91"/>
      <c r="P79" s="85"/>
      <c r="Q79" s="85"/>
      <c r="R79" s="85"/>
    </row>
    <row r="80">
      <c r="A80" s="86" t="s">
        <v>16</v>
      </c>
      <c r="B80" s="10" t="s">
        <v>3526</v>
      </c>
      <c r="C80" s="10" t="s">
        <v>2659</v>
      </c>
      <c r="D80" s="10" t="s">
        <v>3527</v>
      </c>
      <c r="E80" s="10" t="s">
        <v>3528</v>
      </c>
      <c r="F80" s="10" t="s">
        <v>2640</v>
      </c>
      <c r="G80" s="10" t="s">
        <v>3529</v>
      </c>
      <c r="H80" s="10" t="s">
        <v>2632</v>
      </c>
      <c r="I80" s="10" t="s">
        <v>3530</v>
      </c>
      <c r="J80" s="10" t="s">
        <v>1637</v>
      </c>
      <c r="K80" s="87" t="s">
        <v>3531</v>
      </c>
      <c r="L80" s="85"/>
      <c r="M80" s="85"/>
      <c r="N80" s="91"/>
      <c r="O80" s="91"/>
      <c r="P80" s="85"/>
      <c r="Q80" s="85"/>
      <c r="R80" s="85"/>
    </row>
    <row r="81">
      <c r="A81" s="86" t="s">
        <v>27</v>
      </c>
      <c r="B81" s="13" t="s">
        <v>3532</v>
      </c>
      <c r="C81" s="13" t="s">
        <v>3533</v>
      </c>
      <c r="D81" s="13" t="s">
        <v>3534</v>
      </c>
      <c r="E81" s="13" t="s">
        <v>3535</v>
      </c>
      <c r="F81" s="13" t="s">
        <v>3536</v>
      </c>
      <c r="G81" s="13" t="s">
        <v>3537</v>
      </c>
      <c r="H81" s="13" t="s">
        <v>3538</v>
      </c>
      <c r="I81" s="13" t="s">
        <v>3539</v>
      </c>
      <c r="J81" s="13" t="s">
        <v>3540</v>
      </c>
      <c r="K81" s="88" t="s">
        <v>3541</v>
      </c>
      <c r="M81" s="85"/>
      <c r="N81" s="91"/>
      <c r="O81" s="91"/>
      <c r="P81" s="85"/>
      <c r="Q81" s="85"/>
      <c r="R81" s="85"/>
    </row>
    <row r="82">
      <c r="A82" s="86" t="s">
        <v>38</v>
      </c>
      <c r="B82" s="10" t="s">
        <v>3542</v>
      </c>
      <c r="C82" s="10" t="s">
        <v>3543</v>
      </c>
      <c r="D82" s="10" t="s">
        <v>3544</v>
      </c>
      <c r="E82" s="10" t="s">
        <v>3545</v>
      </c>
      <c r="F82" s="10" t="s">
        <v>3546</v>
      </c>
      <c r="G82" s="10" t="s">
        <v>3547</v>
      </c>
      <c r="H82" s="10" t="s">
        <v>3548</v>
      </c>
      <c r="I82" s="10" t="s">
        <v>3549</v>
      </c>
      <c r="J82" s="10" t="s">
        <v>3550</v>
      </c>
      <c r="K82" s="87" t="s">
        <v>3551</v>
      </c>
      <c r="M82" s="85"/>
      <c r="N82" s="91"/>
      <c r="O82" s="91"/>
      <c r="P82" s="85"/>
      <c r="Q82" s="85"/>
      <c r="R82" s="85"/>
    </row>
    <row r="83">
      <c r="A83" s="86" t="s">
        <v>49</v>
      </c>
      <c r="B83" s="13" t="s">
        <v>3552</v>
      </c>
      <c r="C83" s="13" t="s">
        <v>565</v>
      </c>
      <c r="D83" s="13" t="s">
        <v>3553</v>
      </c>
      <c r="E83" s="13" t="s">
        <v>3554</v>
      </c>
      <c r="F83" s="13" t="s">
        <v>3555</v>
      </c>
      <c r="G83" s="13" t="s">
        <v>3556</v>
      </c>
      <c r="H83" s="13" t="s">
        <v>3557</v>
      </c>
      <c r="I83" s="13" t="s">
        <v>571</v>
      </c>
      <c r="J83" s="13" t="s">
        <v>3558</v>
      </c>
      <c r="K83" s="88" t="s">
        <v>3559</v>
      </c>
      <c r="M83" s="85"/>
      <c r="N83" s="91"/>
      <c r="O83" s="91"/>
      <c r="P83" s="85"/>
      <c r="Q83" s="85"/>
      <c r="R83" s="85"/>
    </row>
    <row r="84">
      <c r="A84" s="89" t="s">
        <v>60</v>
      </c>
      <c r="B84" s="10" t="s">
        <v>3560</v>
      </c>
      <c r="C84" s="10" t="s">
        <v>3561</v>
      </c>
      <c r="D84" s="10" t="s">
        <v>3562</v>
      </c>
      <c r="E84" s="10" t="s">
        <v>3563</v>
      </c>
      <c r="F84" s="10" t="s">
        <v>3564</v>
      </c>
      <c r="G84" s="10" t="s">
        <v>3565</v>
      </c>
      <c r="H84" s="10" t="s">
        <v>3566</v>
      </c>
      <c r="I84" s="10" t="s">
        <v>3567</v>
      </c>
      <c r="J84" s="10" t="s">
        <v>3568</v>
      </c>
      <c r="K84" s="87" t="s">
        <v>3569</v>
      </c>
      <c r="L84" s="3" t="s">
        <v>3570</v>
      </c>
      <c r="M84" s="85"/>
      <c r="N84" s="91"/>
      <c r="O84" s="91"/>
      <c r="P84" s="85"/>
      <c r="Q84" s="85"/>
      <c r="R84" s="85"/>
    </row>
    <row r="85">
      <c r="A85" s="80"/>
      <c r="B85" s="90">
        <v>83810.0</v>
      </c>
      <c r="C85" s="90">
        <v>84008.0</v>
      </c>
      <c r="D85" s="90">
        <v>83458.0</v>
      </c>
      <c r="E85" s="90">
        <v>82787.0</v>
      </c>
      <c r="F85" s="90">
        <v>83412.0</v>
      </c>
      <c r="G85" s="90">
        <v>83825.0</v>
      </c>
      <c r="H85" s="90">
        <v>83539.0</v>
      </c>
      <c r="I85" s="90">
        <v>83784.0</v>
      </c>
      <c r="J85" s="90">
        <v>83421.0</v>
      </c>
      <c r="K85" s="90">
        <v>83496.0</v>
      </c>
      <c r="L85" s="2">
        <f>AVERAGE(B85:K85)</f>
        <v>83554</v>
      </c>
      <c r="M85" s="2">
        <f>AVERAGE(C85:K85)</f>
        <v>83525.55556</v>
      </c>
      <c r="N85" s="91">
        <f>STDEV(B85:K85)/L85</f>
        <v>0.004062452662</v>
      </c>
      <c r="O85" s="91">
        <f>STDEV(C85:K85)/M85</f>
        <v>0.004156250167</v>
      </c>
      <c r="P85" s="85"/>
      <c r="Q85" s="85"/>
      <c r="R85" s="85"/>
    </row>
    <row r="86">
      <c r="A86" s="92" t="s">
        <v>592</v>
      </c>
      <c r="B86" s="95"/>
      <c r="C86" s="95"/>
      <c r="D86" s="95"/>
      <c r="E86" s="95"/>
      <c r="F86" s="95"/>
      <c r="G86" s="95"/>
      <c r="H86" s="95"/>
      <c r="I86" s="95"/>
      <c r="J86" s="95"/>
      <c r="K86" s="96"/>
      <c r="L86" s="85"/>
      <c r="M86" s="85"/>
      <c r="N86" s="91"/>
      <c r="O86" s="91"/>
      <c r="P86" s="85"/>
      <c r="Q86" s="85"/>
      <c r="R86" s="85"/>
    </row>
    <row r="87">
      <c r="A87" s="86" t="s">
        <v>16</v>
      </c>
      <c r="B87" s="10" t="s">
        <v>3571</v>
      </c>
      <c r="C87" s="10" t="s">
        <v>3572</v>
      </c>
      <c r="D87" s="10" t="s">
        <v>3573</v>
      </c>
      <c r="E87" s="10" t="s">
        <v>3574</v>
      </c>
      <c r="F87" s="10" t="s">
        <v>3573</v>
      </c>
      <c r="G87" s="10" t="s">
        <v>3573</v>
      </c>
      <c r="H87" s="10" t="s">
        <v>3575</v>
      </c>
      <c r="I87" s="10" t="s">
        <v>3571</v>
      </c>
      <c r="J87" s="10" t="s">
        <v>3573</v>
      </c>
      <c r="K87" s="87" t="s">
        <v>3573</v>
      </c>
      <c r="L87" s="85"/>
      <c r="M87" s="85"/>
      <c r="N87" s="91"/>
      <c r="O87" s="91"/>
      <c r="P87" s="85"/>
      <c r="Q87" s="85"/>
      <c r="R87" s="85"/>
    </row>
    <row r="88">
      <c r="A88" s="86" t="s">
        <v>27</v>
      </c>
      <c r="B88" s="13" t="s">
        <v>1971</v>
      </c>
      <c r="C88" s="13" t="s">
        <v>3576</v>
      </c>
      <c r="D88" s="13" t="s">
        <v>1685</v>
      </c>
      <c r="E88" s="13" t="s">
        <v>3577</v>
      </c>
      <c r="F88" s="13" t="s">
        <v>3577</v>
      </c>
      <c r="G88" s="13" t="s">
        <v>3577</v>
      </c>
      <c r="H88" s="13" t="s">
        <v>3578</v>
      </c>
      <c r="I88" s="13" t="s">
        <v>3578</v>
      </c>
      <c r="J88" s="13" t="s">
        <v>3578</v>
      </c>
      <c r="K88" s="88" t="s">
        <v>3577</v>
      </c>
      <c r="M88" s="85"/>
      <c r="N88" s="91"/>
      <c r="O88" s="91"/>
      <c r="P88" s="85"/>
      <c r="Q88" s="85"/>
      <c r="R88" s="85"/>
    </row>
    <row r="89">
      <c r="A89" s="86" t="s">
        <v>38</v>
      </c>
      <c r="B89" s="10" t="s">
        <v>2673</v>
      </c>
      <c r="C89" s="10" t="s">
        <v>594</v>
      </c>
      <c r="D89" s="10" t="s">
        <v>3579</v>
      </c>
      <c r="E89" s="10" t="s">
        <v>3579</v>
      </c>
      <c r="F89" s="10" t="s">
        <v>3580</v>
      </c>
      <c r="G89" s="10" t="s">
        <v>3580</v>
      </c>
      <c r="H89" s="10" t="s">
        <v>594</v>
      </c>
      <c r="I89" s="10" t="s">
        <v>594</v>
      </c>
      <c r="J89" s="10" t="s">
        <v>3579</v>
      </c>
      <c r="K89" s="87" t="s">
        <v>3581</v>
      </c>
      <c r="M89" s="85"/>
      <c r="N89" s="91"/>
      <c r="O89" s="91"/>
      <c r="P89" s="85"/>
      <c r="Q89" s="85"/>
      <c r="R89" s="85"/>
    </row>
    <row r="90">
      <c r="A90" s="86" t="s">
        <v>49</v>
      </c>
      <c r="B90" s="13" t="s">
        <v>2010</v>
      </c>
      <c r="C90" s="13" t="s">
        <v>601</v>
      </c>
      <c r="D90" s="13" t="s">
        <v>601</v>
      </c>
      <c r="E90" s="13" t="s">
        <v>601</v>
      </c>
      <c r="F90" s="13" t="s">
        <v>601</v>
      </c>
      <c r="G90" s="13" t="s">
        <v>3582</v>
      </c>
      <c r="H90" s="13" t="s">
        <v>3582</v>
      </c>
      <c r="I90" s="13" t="s">
        <v>601</v>
      </c>
      <c r="J90" s="13" t="s">
        <v>601</v>
      </c>
      <c r="K90" s="88" t="s">
        <v>3582</v>
      </c>
      <c r="M90" s="85"/>
      <c r="N90" s="91"/>
      <c r="O90" s="91"/>
      <c r="P90" s="85"/>
      <c r="Q90" s="85"/>
      <c r="R90" s="85"/>
    </row>
    <row r="91">
      <c r="A91" s="89" t="s">
        <v>60</v>
      </c>
      <c r="B91" s="10" t="s">
        <v>3583</v>
      </c>
      <c r="C91" s="10" t="s">
        <v>3584</v>
      </c>
      <c r="D91" s="10" t="s">
        <v>3585</v>
      </c>
      <c r="E91" s="10" t="s">
        <v>3586</v>
      </c>
      <c r="F91" s="10" t="s">
        <v>3587</v>
      </c>
      <c r="G91" s="10" t="s">
        <v>3587</v>
      </c>
      <c r="H91" s="10" t="s">
        <v>3588</v>
      </c>
      <c r="I91" s="10" t="s">
        <v>3586</v>
      </c>
      <c r="J91" s="10" t="s">
        <v>3589</v>
      </c>
      <c r="K91" s="87" t="s">
        <v>3590</v>
      </c>
      <c r="L91" s="3" t="s">
        <v>3591</v>
      </c>
      <c r="M91" s="85"/>
      <c r="N91" s="91"/>
      <c r="O91" s="91"/>
      <c r="P91" s="85"/>
      <c r="Q91" s="85"/>
      <c r="R91" s="85"/>
    </row>
    <row r="92">
      <c r="A92" s="80"/>
      <c r="B92" s="90">
        <v>776600.0</v>
      </c>
      <c r="C92" s="90">
        <v>776000.0</v>
      </c>
      <c r="D92" s="90">
        <v>777300.0</v>
      </c>
      <c r="E92" s="90">
        <v>776700.0</v>
      </c>
      <c r="F92" s="90">
        <v>777100.0</v>
      </c>
      <c r="G92" s="90">
        <v>777100.0</v>
      </c>
      <c r="H92" s="90">
        <v>776800.0</v>
      </c>
      <c r="I92" s="90">
        <v>776700.0</v>
      </c>
      <c r="J92" s="90">
        <v>777000.0</v>
      </c>
      <c r="K92" s="90">
        <v>777200.0</v>
      </c>
      <c r="L92" s="2">
        <f>AVERAGE(B92:K92)</f>
        <v>776850</v>
      </c>
      <c r="M92" s="2">
        <f>AVERAGE(C92:K92)</f>
        <v>776877.7778</v>
      </c>
      <c r="N92" s="91">
        <f>STDEV(B92:K92)/L92</f>
        <v>0.0004901701169</v>
      </c>
      <c r="O92" s="91">
        <f>STDEV(C92:K92)/M92</f>
        <v>0.0005058636189</v>
      </c>
      <c r="P92" s="85"/>
      <c r="Q92" s="85"/>
      <c r="R92" s="85"/>
    </row>
    <row r="93">
      <c r="A93" s="92" t="s">
        <v>621</v>
      </c>
      <c r="B93" s="93"/>
      <c r="C93" s="93"/>
      <c r="D93" s="93"/>
      <c r="E93" s="93"/>
      <c r="F93" s="93"/>
      <c r="G93" s="93"/>
      <c r="H93" s="93"/>
      <c r="I93" s="93"/>
      <c r="J93" s="93"/>
      <c r="K93" s="94"/>
      <c r="L93" s="85"/>
      <c r="M93" s="85"/>
      <c r="N93" s="91"/>
      <c r="O93" s="91"/>
      <c r="P93" s="85"/>
      <c r="Q93" s="85"/>
      <c r="R93" s="85"/>
    </row>
    <row r="94">
      <c r="A94" s="86" t="s">
        <v>16</v>
      </c>
      <c r="B94" s="10" t="s">
        <v>3592</v>
      </c>
      <c r="C94" s="10" t="s">
        <v>649</v>
      </c>
      <c r="D94" s="10" t="s">
        <v>3593</v>
      </c>
      <c r="E94" s="10" t="s">
        <v>1747</v>
      </c>
      <c r="F94" s="10" t="s">
        <v>645</v>
      </c>
      <c r="G94" s="10" t="s">
        <v>691</v>
      </c>
      <c r="H94" s="10" t="s">
        <v>688</v>
      </c>
      <c r="I94" s="10" t="s">
        <v>3594</v>
      </c>
      <c r="J94" s="10" t="s">
        <v>648</v>
      </c>
      <c r="K94" s="87" t="s">
        <v>1746</v>
      </c>
      <c r="L94" s="85"/>
      <c r="M94" s="85"/>
      <c r="N94" s="91"/>
      <c r="O94" s="91"/>
      <c r="P94" s="85"/>
      <c r="Q94" s="85"/>
      <c r="R94" s="85"/>
    </row>
    <row r="95">
      <c r="A95" s="86" t="s">
        <v>27</v>
      </c>
      <c r="B95" s="13" t="s">
        <v>3595</v>
      </c>
      <c r="C95" s="13" t="s">
        <v>3596</v>
      </c>
      <c r="D95" s="13" t="s">
        <v>3597</v>
      </c>
      <c r="E95" s="13" t="s">
        <v>3595</v>
      </c>
      <c r="F95" s="13" t="s">
        <v>3598</v>
      </c>
      <c r="G95" s="13" t="s">
        <v>3599</v>
      </c>
      <c r="H95" s="13" t="s">
        <v>3600</v>
      </c>
      <c r="I95" s="13" t="s">
        <v>3601</v>
      </c>
      <c r="J95" s="13" t="s">
        <v>3599</v>
      </c>
      <c r="K95" s="88" t="s">
        <v>3601</v>
      </c>
      <c r="M95" s="85"/>
      <c r="N95" s="91"/>
      <c r="O95" s="91"/>
      <c r="P95" s="85"/>
      <c r="Q95" s="85"/>
      <c r="R95" s="85"/>
    </row>
    <row r="96">
      <c r="A96" s="86" t="s">
        <v>38</v>
      </c>
      <c r="B96" s="10" t="s">
        <v>1700</v>
      </c>
      <c r="C96" s="10" t="s">
        <v>3602</v>
      </c>
      <c r="D96" s="10" t="s">
        <v>1698</v>
      </c>
      <c r="E96" s="10" t="s">
        <v>3603</v>
      </c>
      <c r="F96" s="10" t="s">
        <v>3604</v>
      </c>
      <c r="G96" s="10" t="s">
        <v>2708</v>
      </c>
      <c r="H96" s="10" t="s">
        <v>3605</v>
      </c>
      <c r="I96" s="10" t="s">
        <v>3606</v>
      </c>
      <c r="J96" s="10" t="s">
        <v>623</v>
      </c>
      <c r="K96" s="87" t="s">
        <v>3607</v>
      </c>
      <c r="M96" s="85"/>
      <c r="N96" s="91"/>
      <c r="O96" s="91"/>
      <c r="P96" s="85"/>
      <c r="Q96" s="85"/>
      <c r="R96" s="85"/>
    </row>
    <row r="97">
      <c r="A97" s="86" t="s">
        <v>49</v>
      </c>
      <c r="B97" s="13" t="s">
        <v>681</v>
      </c>
      <c r="C97" s="13" t="s">
        <v>3608</v>
      </c>
      <c r="D97" s="13" t="s">
        <v>678</v>
      </c>
      <c r="E97" s="13" t="s">
        <v>1696</v>
      </c>
      <c r="F97" s="13" t="s">
        <v>3609</v>
      </c>
      <c r="G97" s="13" t="s">
        <v>3609</v>
      </c>
      <c r="H97" s="13" t="s">
        <v>628</v>
      </c>
      <c r="I97" s="13" t="s">
        <v>640</v>
      </c>
      <c r="J97" s="13" t="s">
        <v>1732</v>
      </c>
      <c r="K97" s="88" t="s">
        <v>640</v>
      </c>
      <c r="M97" s="85"/>
      <c r="N97" s="91"/>
      <c r="O97" s="91"/>
      <c r="P97" s="85"/>
      <c r="Q97" s="85"/>
      <c r="R97" s="85"/>
    </row>
    <row r="98">
      <c r="A98" s="89" t="s">
        <v>60</v>
      </c>
      <c r="B98" s="10" t="s">
        <v>3610</v>
      </c>
      <c r="C98" s="10" t="s">
        <v>3611</v>
      </c>
      <c r="D98" s="10" t="s">
        <v>3612</v>
      </c>
      <c r="E98" s="10" t="s">
        <v>3613</v>
      </c>
      <c r="F98" s="10" t="s">
        <v>3614</v>
      </c>
      <c r="G98" s="10" t="s">
        <v>3615</v>
      </c>
      <c r="H98" s="10" t="s">
        <v>2719</v>
      </c>
      <c r="I98" s="10" t="s">
        <v>2716</v>
      </c>
      <c r="J98" s="10" t="s">
        <v>3614</v>
      </c>
      <c r="K98" s="87" t="s">
        <v>3616</v>
      </c>
      <c r="L98" s="3" t="s">
        <v>3617</v>
      </c>
      <c r="M98" s="85"/>
      <c r="N98" s="91"/>
      <c r="O98" s="91"/>
      <c r="P98" s="85"/>
      <c r="Q98" s="85"/>
      <c r="R98" s="85"/>
    </row>
    <row r="99">
      <c r="A99" s="80"/>
      <c r="B99" s="98">
        <f t="shared" ref="B99:K99" si="1">LEFT(B98,FIND(" ",B98))*IF(RIGHT(B98,LEN(B98)-FIND(" ", B98))="GH/s",1000000000,1)*IF(RIGHT(B98,LEN(B98)-FIND(" ", B98))="MH/s",1000000,1)*IF(RIGHT(B98,LEN(B98)-FIND(" ", B98))="kH/s",1000,1)</f>
        <v>1669400000</v>
      </c>
      <c r="C99" s="98">
        <f t="shared" si="1"/>
        <v>1666500000</v>
      </c>
      <c r="D99" s="98">
        <f t="shared" si="1"/>
        <v>1667900000</v>
      </c>
      <c r="E99" s="98">
        <f t="shared" si="1"/>
        <v>1672500000</v>
      </c>
      <c r="F99" s="98">
        <f t="shared" si="1"/>
        <v>1666200000</v>
      </c>
      <c r="G99" s="98">
        <f t="shared" si="1"/>
        <v>1665400000</v>
      </c>
      <c r="H99" s="98">
        <f t="shared" si="1"/>
        <v>1666700000</v>
      </c>
      <c r="I99" s="98">
        <f t="shared" si="1"/>
        <v>1667400000</v>
      </c>
      <c r="J99" s="98">
        <f t="shared" si="1"/>
        <v>1666200000</v>
      </c>
      <c r="K99" s="98">
        <f t="shared" si="1"/>
        <v>1665600000</v>
      </c>
      <c r="L99" s="2">
        <f>AVERAGE(B99:K99)</f>
        <v>1667380000</v>
      </c>
      <c r="M99" s="2">
        <f>AVERAGE(C99:K99)</f>
        <v>1667155556</v>
      </c>
      <c r="N99" s="91">
        <f>STDEV(B99:K99)/L99</f>
        <v>0.001290586661</v>
      </c>
      <c r="O99" s="91">
        <f>STDEV(C99:K99)/M99</f>
        <v>0.001292447243</v>
      </c>
      <c r="P99" s="85"/>
      <c r="Q99" s="85"/>
      <c r="R99" s="85"/>
    </row>
    <row r="100">
      <c r="A100" s="92" t="s">
        <v>662</v>
      </c>
      <c r="B100" s="93"/>
      <c r="C100" s="93"/>
      <c r="D100" s="93"/>
      <c r="E100" s="93"/>
      <c r="F100" s="93"/>
      <c r="G100" s="93"/>
      <c r="H100" s="93"/>
      <c r="I100" s="93"/>
      <c r="J100" s="93"/>
      <c r="K100" s="94"/>
      <c r="L100" s="85"/>
      <c r="M100" s="85"/>
      <c r="N100" s="91"/>
      <c r="O100" s="91"/>
      <c r="P100" s="85"/>
      <c r="Q100" s="85"/>
      <c r="R100" s="85"/>
    </row>
    <row r="101">
      <c r="A101" s="86" t="s">
        <v>16</v>
      </c>
      <c r="B101" s="10" t="s">
        <v>686</v>
      </c>
      <c r="C101" s="10" t="s">
        <v>647</v>
      </c>
      <c r="D101" s="10" t="s">
        <v>646</v>
      </c>
      <c r="E101" s="10" t="s">
        <v>686</v>
      </c>
      <c r="F101" s="10" t="s">
        <v>647</v>
      </c>
      <c r="G101" s="10" t="s">
        <v>3618</v>
      </c>
      <c r="H101" s="10" t="s">
        <v>687</v>
      </c>
      <c r="I101" s="10" t="s">
        <v>691</v>
      </c>
      <c r="J101" s="10" t="s">
        <v>1746</v>
      </c>
      <c r="K101" s="87" t="s">
        <v>3594</v>
      </c>
      <c r="L101" s="85"/>
      <c r="M101" s="85"/>
      <c r="N101" s="91"/>
      <c r="O101" s="91"/>
      <c r="P101" s="85"/>
      <c r="Q101" s="85"/>
      <c r="R101" s="85"/>
    </row>
    <row r="102">
      <c r="A102" s="86" t="s">
        <v>27</v>
      </c>
      <c r="B102" s="13" t="s">
        <v>3598</v>
      </c>
      <c r="C102" s="13" t="s">
        <v>3619</v>
      </c>
      <c r="D102" s="13" t="s">
        <v>3620</v>
      </c>
      <c r="E102" s="13" t="s">
        <v>3621</v>
      </c>
      <c r="F102" s="13" t="s">
        <v>3622</v>
      </c>
      <c r="G102" s="13" t="s">
        <v>3623</v>
      </c>
      <c r="H102" s="13" t="s">
        <v>3622</v>
      </c>
      <c r="I102" s="13" t="s">
        <v>3624</v>
      </c>
      <c r="J102" s="13" t="s">
        <v>3625</v>
      </c>
      <c r="K102" s="88" t="s">
        <v>3626</v>
      </c>
      <c r="M102" s="85"/>
      <c r="N102" s="91"/>
      <c r="O102" s="91"/>
      <c r="P102" s="85"/>
      <c r="Q102" s="85"/>
      <c r="R102" s="85"/>
    </row>
    <row r="103">
      <c r="A103" s="86" t="s">
        <v>38</v>
      </c>
      <c r="B103" s="10" t="s">
        <v>1701</v>
      </c>
      <c r="C103" s="10" t="s">
        <v>3627</v>
      </c>
      <c r="D103" s="10" t="s">
        <v>3627</v>
      </c>
      <c r="E103" s="10" t="s">
        <v>2704</v>
      </c>
      <c r="F103" s="10" t="s">
        <v>1739</v>
      </c>
      <c r="G103" s="10" t="s">
        <v>2702</v>
      </c>
      <c r="H103" s="10" t="s">
        <v>2685</v>
      </c>
      <c r="I103" s="10" t="s">
        <v>631</v>
      </c>
      <c r="J103" s="10" t="s">
        <v>3627</v>
      </c>
      <c r="K103" s="87" t="s">
        <v>3604</v>
      </c>
      <c r="M103" s="85"/>
      <c r="N103" s="91"/>
      <c r="O103" s="91"/>
      <c r="P103" s="85"/>
      <c r="Q103" s="85"/>
      <c r="R103" s="85"/>
    </row>
    <row r="104">
      <c r="A104" s="86" t="s">
        <v>49</v>
      </c>
      <c r="B104" s="13" t="s">
        <v>1732</v>
      </c>
      <c r="C104" s="13" t="s">
        <v>665</v>
      </c>
      <c r="D104" s="13" t="s">
        <v>1744</v>
      </c>
      <c r="E104" s="13" t="s">
        <v>623</v>
      </c>
      <c r="F104" s="13" t="s">
        <v>629</v>
      </c>
      <c r="G104" s="13" t="s">
        <v>627</v>
      </c>
      <c r="H104" s="13" t="s">
        <v>3628</v>
      </c>
      <c r="I104" s="13" t="s">
        <v>3629</v>
      </c>
      <c r="J104" s="13" t="s">
        <v>629</v>
      </c>
      <c r="K104" s="88" t="s">
        <v>626</v>
      </c>
      <c r="M104" s="85"/>
      <c r="N104" s="91"/>
      <c r="O104" s="91"/>
      <c r="P104" s="85"/>
      <c r="Q104" s="85"/>
      <c r="R104" s="85"/>
    </row>
    <row r="105">
      <c r="A105" s="89" t="s">
        <v>60</v>
      </c>
      <c r="B105" s="10" t="s">
        <v>3630</v>
      </c>
      <c r="C105" s="10" t="s">
        <v>3631</v>
      </c>
      <c r="D105" s="10" t="s">
        <v>2695</v>
      </c>
      <c r="E105" s="10" t="s">
        <v>3632</v>
      </c>
      <c r="F105" s="10" t="s">
        <v>3633</v>
      </c>
      <c r="G105" s="10" t="s">
        <v>3634</v>
      </c>
      <c r="H105" s="10" t="s">
        <v>3635</v>
      </c>
      <c r="I105" s="10" t="s">
        <v>3636</v>
      </c>
      <c r="J105" s="10" t="s">
        <v>3637</v>
      </c>
      <c r="K105" s="87" t="s">
        <v>3630</v>
      </c>
      <c r="L105" s="3" t="s">
        <v>3638</v>
      </c>
      <c r="M105" s="85"/>
      <c r="N105" s="91"/>
      <c r="O105" s="91"/>
      <c r="P105" s="85"/>
      <c r="Q105" s="85"/>
      <c r="R105" s="85"/>
    </row>
    <row r="106">
      <c r="A106" s="80"/>
      <c r="B106" s="98">
        <f t="shared" ref="B106:K106" si="2">LEFT(B105,FIND(" ",B105))*IF(RIGHT(B105,LEN(B105)-FIND(" ", B105))="GH/s",1000000000,1)*IF(RIGHT(B105,LEN(B105)-FIND(" ", B105))="MH/s",1000000,1)*IF(RIGHT(B105,LEN(B105)-FIND(" ", B105))="kH/s",1000,1)</f>
        <v>1668400000</v>
      </c>
      <c r="C106" s="98">
        <f t="shared" si="2"/>
        <v>1670700000</v>
      </c>
      <c r="D106" s="98">
        <f t="shared" si="2"/>
        <v>1670900000</v>
      </c>
      <c r="E106" s="98">
        <f t="shared" si="2"/>
        <v>1671100000</v>
      </c>
      <c r="F106" s="98">
        <f t="shared" si="2"/>
        <v>1670300000</v>
      </c>
      <c r="G106" s="98">
        <f t="shared" si="2"/>
        <v>1667600000</v>
      </c>
      <c r="H106" s="98">
        <f t="shared" si="2"/>
        <v>1673400000</v>
      </c>
      <c r="I106" s="98">
        <f t="shared" si="2"/>
        <v>1666900000</v>
      </c>
      <c r="J106" s="98">
        <f t="shared" si="2"/>
        <v>1670800000</v>
      </c>
      <c r="K106" s="98">
        <f t="shared" si="2"/>
        <v>1668400000</v>
      </c>
      <c r="L106" s="2">
        <f>AVERAGE(B106:K106)</f>
        <v>1669850000</v>
      </c>
      <c r="M106" s="2">
        <f>AVERAGE(C106:K106)</f>
        <v>1670011111</v>
      </c>
      <c r="N106" s="91">
        <f>STDEV(B106:K106)/L106</f>
        <v>0.00118205642</v>
      </c>
      <c r="O106" s="91">
        <f>STDEV(C106:K106)/M106</f>
        <v>0.001211159323</v>
      </c>
      <c r="P106" s="85"/>
      <c r="Q106" s="85"/>
      <c r="R106" s="85"/>
    </row>
    <row r="107">
      <c r="A107" s="92" t="s">
        <v>700</v>
      </c>
      <c r="B107" s="93"/>
      <c r="C107" s="93"/>
      <c r="D107" s="93"/>
      <c r="E107" s="93"/>
      <c r="F107" s="93"/>
      <c r="G107" s="93"/>
      <c r="H107" s="93"/>
      <c r="I107" s="93"/>
      <c r="J107" s="93"/>
      <c r="K107" s="94"/>
      <c r="L107" s="85"/>
      <c r="M107" s="85"/>
      <c r="N107" s="91"/>
      <c r="O107" s="91"/>
      <c r="P107" s="85"/>
      <c r="Q107" s="85"/>
      <c r="R107" s="85"/>
    </row>
    <row r="108">
      <c r="A108" s="86" t="s">
        <v>16</v>
      </c>
      <c r="B108" s="10" t="s">
        <v>3639</v>
      </c>
      <c r="C108" s="10" t="s">
        <v>3640</v>
      </c>
      <c r="D108" s="10" t="s">
        <v>3641</v>
      </c>
      <c r="E108" s="10" t="s">
        <v>3642</v>
      </c>
      <c r="F108" s="10" t="s">
        <v>3643</v>
      </c>
      <c r="G108" s="10" t="s">
        <v>3644</v>
      </c>
      <c r="H108" s="10" t="s">
        <v>3645</v>
      </c>
      <c r="I108" s="10" t="s">
        <v>3646</v>
      </c>
      <c r="J108" s="10" t="s">
        <v>3647</v>
      </c>
      <c r="K108" s="87" t="s">
        <v>3648</v>
      </c>
      <c r="L108" s="85"/>
      <c r="M108" s="85"/>
      <c r="N108" s="91"/>
      <c r="O108" s="91"/>
      <c r="P108" s="85"/>
      <c r="Q108" s="85"/>
      <c r="R108" s="85"/>
    </row>
    <row r="109">
      <c r="A109" s="86" t="s">
        <v>27</v>
      </c>
      <c r="B109" s="13" t="s">
        <v>3649</v>
      </c>
      <c r="C109" s="13" t="s">
        <v>3650</v>
      </c>
      <c r="D109" s="13" t="s">
        <v>3651</v>
      </c>
      <c r="E109" s="13" t="s">
        <v>3652</v>
      </c>
      <c r="F109" s="13" t="s">
        <v>3653</v>
      </c>
      <c r="G109" s="13" t="s">
        <v>3654</v>
      </c>
      <c r="H109" s="13" t="s">
        <v>3655</v>
      </c>
      <c r="I109" s="13" t="s">
        <v>3656</v>
      </c>
      <c r="J109" s="13" t="s">
        <v>3657</v>
      </c>
      <c r="K109" s="88" t="s">
        <v>3658</v>
      </c>
      <c r="M109" s="85"/>
      <c r="N109" s="91"/>
      <c r="O109" s="91"/>
      <c r="P109" s="85"/>
      <c r="Q109" s="85"/>
      <c r="R109" s="85"/>
    </row>
    <row r="110">
      <c r="A110" s="86" t="s">
        <v>38</v>
      </c>
      <c r="B110" s="10" t="s">
        <v>3659</v>
      </c>
      <c r="C110" s="10" t="s">
        <v>3660</v>
      </c>
      <c r="D110" s="10" t="s">
        <v>3661</v>
      </c>
      <c r="E110" s="10" t="s">
        <v>3662</v>
      </c>
      <c r="F110" s="10" t="s">
        <v>3663</v>
      </c>
      <c r="G110" s="10" t="s">
        <v>3655</v>
      </c>
      <c r="H110" s="10" t="s">
        <v>3664</v>
      </c>
      <c r="I110" s="10" t="s">
        <v>3665</v>
      </c>
      <c r="J110" s="10" t="s">
        <v>3666</v>
      </c>
      <c r="K110" s="87" t="s">
        <v>3667</v>
      </c>
      <c r="M110" s="85"/>
      <c r="N110" s="91"/>
      <c r="O110" s="91"/>
      <c r="P110" s="85"/>
      <c r="Q110" s="85"/>
      <c r="R110" s="85"/>
    </row>
    <row r="111">
      <c r="A111" s="86" t="s">
        <v>49</v>
      </c>
      <c r="B111" s="13" t="s">
        <v>3668</v>
      </c>
      <c r="C111" s="13" t="s">
        <v>3669</v>
      </c>
      <c r="D111" s="13" t="s">
        <v>3670</v>
      </c>
      <c r="E111" s="13" t="s">
        <v>3671</v>
      </c>
      <c r="F111" s="13" t="s">
        <v>3672</v>
      </c>
      <c r="G111" s="13" t="s">
        <v>3673</v>
      </c>
      <c r="H111" s="13" t="s">
        <v>3674</v>
      </c>
      <c r="I111" s="13" t="s">
        <v>3675</v>
      </c>
      <c r="J111" s="13" t="s">
        <v>3676</v>
      </c>
      <c r="K111" s="88" t="s">
        <v>3677</v>
      </c>
      <c r="M111" s="85"/>
      <c r="N111" s="91"/>
      <c r="O111" s="91"/>
      <c r="P111" s="85"/>
      <c r="Q111" s="85"/>
      <c r="R111" s="85"/>
    </row>
    <row r="112">
      <c r="A112" s="89" t="s">
        <v>60</v>
      </c>
      <c r="B112" s="10" t="s">
        <v>3678</v>
      </c>
      <c r="C112" s="10" t="s">
        <v>3679</v>
      </c>
      <c r="D112" s="10" t="s">
        <v>3679</v>
      </c>
      <c r="E112" s="10" t="s">
        <v>3680</v>
      </c>
      <c r="F112" s="10" t="s">
        <v>3681</v>
      </c>
      <c r="G112" s="10" t="s">
        <v>3681</v>
      </c>
      <c r="H112" s="10" t="s">
        <v>3682</v>
      </c>
      <c r="I112" s="10" t="s">
        <v>3683</v>
      </c>
      <c r="J112" s="10" t="s">
        <v>3682</v>
      </c>
      <c r="K112" s="87" t="s">
        <v>3683</v>
      </c>
      <c r="L112" s="3" t="s">
        <v>3684</v>
      </c>
      <c r="M112" s="85"/>
      <c r="N112" s="91"/>
      <c r="O112" s="91"/>
      <c r="P112" s="85"/>
      <c r="Q112" s="85"/>
      <c r="R112" s="85"/>
    </row>
    <row r="113">
      <c r="A113" s="80"/>
      <c r="B113" s="98">
        <f t="shared" ref="B113:K113" si="3">LEFT(B112,FIND(" ",B112))*IF(RIGHT(B112,LEN(B112)-FIND(" ", B112))="GH/s",1000000000,1)*IF(RIGHT(B112,LEN(B112)-FIND(" ", B112))="MH/s",1000000,1)*IF(RIGHT(B112,LEN(B112)-FIND(" ", B112))="kH/s",1000,1)</f>
        <v>373600</v>
      </c>
      <c r="C113" s="98">
        <f t="shared" si="3"/>
        <v>374200</v>
      </c>
      <c r="D113" s="98">
        <f t="shared" si="3"/>
        <v>374200</v>
      </c>
      <c r="E113" s="98">
        <f t="shared" si="3"/>
        <v>374500</v>
      </c>
      <c r="F113" s="98">
        <f t="shared" si="3"/>
        <v>374300</v>
      </c>
      <c r="G113" s="98">
        <f t="shared" si="3"/>
        <v>374300</v>
      </c>
      <c r="H113" s="98">
        <f t="shared" si="3"/>
        <v>374400</v>
      </c>
      <c r="I113" s="98">
        <f t="shared" si="3"/>
        <v>373700</v>
      </c>
      <c r="J113" s="98">
        <f t="shared" si="3"/>
        <v>374400</v>
      </c>
      <c r="K113" s="98">
        <f t="shared" si="3"/>
        <v>373700</v>
      </c>
      <c r="L113" s="2">
        <f>AVERAGE(B113:K113)</f>
        <v>374130</v>
      </c>
      <c r="M113" s="2">
        <f>AVERAGE(C113:K113)</f>
        <v>374188.8889</v>
      </c>
      <c r="N113" s="91">
        <f>STDEV(B113:K113)/L113</f>
        <v>0.0008914012732</v>
      </c>
      <c r="O113" s="91">
        <f>STDEV(C113:K113)/M113</f>
        <v>0.0007842214358</v>
      </c>
      <c r="P113" s="85"/>
      <c r="Q113" s="85"/>
      <c r="R113" s="85"/>
    </row>
    <row r="114">
      <c r="A114" s="92" t="s">
        <v>749</v>
      </c>
      <c r="B114" s="93"/>
      <c r="C114" s="93"/>
      <c r="D114" s="93"/>
      <c r="E114" s="93"/>
      <c r="F114" s="93"/>
      <c r="G114" s="93"/>
      <c r="H114" s="93"/>
      <c r="I114" s="93"/>
      <c r="J114" s="93"/>
      <c r="K114" s="94"/>
      <c r="L114" s="85"/>
      <c r="M114" s="85"/>
      <c r="N114" s="91"/>
      <c r="O114" s="91"/>
      <c r="P114" s="85"/>
      <c r="Q114" s="85"/>
      <c r="R114" s="85"/>
    </row>
    <row r="115">
      <c r="A115" s="86" t="s">
        <v>16</v>
      </c>
      <c r="B115" s="10" t="s">
        <v>3685</v>
      </c>
      <c r="C115" s="10" t="s">
        <v>3686</v>
      </c>
      <c r="D115" s="10" t="s">
        <v>3687</v>
      </c>
      <c r="E115" s="10" t="s">
        <v>3688</v>
      </c>
      <c r="F115" s="10" t="s">
        <v>3689</v>
      </c>
      <c r="G115" s="10" t="s">
        <v>3690</v>
      </c>
      <c r="H115" s="10" t="s">
        <v>3691</v>
      </c>
      <c r="I115" s="10" t="s">
        <v>3692</v>
      </c>
      <c r="J115" s="10" t="s">
        <v>3693</v>
      </c>
      <c r="K115" s="87" t="s">
        <v>3694</v>
      </c>
      <c r="L115" s="85"/>
      <c r="M115" s="85"/>
      <c r="N115" s="91"/>
      <c r="O115" s="91"/>
      <c r="P115" s="85"/>
      <c r="Q115" s="85"/>
      <c r="R115" s="85"/>
    </row>
    <row r="116">
      <c r="A116" s="86" t="s">
        <v>27</v>
      </c>
      <c r="B116" s="13" t="s">
        <v>3695</v>
      </c>
      <c r="C116" s="13" t="s">
        <v>3696</v>
      </c>
      <c r="D116" s="13" t="s">
        <v>3697</v>
      </c>
      <c r="E116" s="13" t="s">
        <v>3698</v>
      </c>
      <c r="F116" s="13" t="s">
        <v>3699</v>
      </c>
      <c r="G116" s="13" t="s">
        <v>3696</v>
      </c>
      <c r="H116" s="13" t="s">
        <v>3700</v>
      </c>
      <c r="I116" s="13" t="s">
        <v>3701</v>
      </c>
      <c r="J116" s="13" t="s">
        <v>3702</v>
      </c>
      <c r="K116" s="88" t="s">
        <v>3703</v>
      </c>
      <c r="M116" s="85"/>
      <c r="N116" s="91"/>
      <c r="O116" s="91"/>
      <c r="P116" s="85"/>
      <c r="Q116" s="85"/>
      <c r="R116" s="85"/>
    </row>
    <row r="117">
      <c r="A117" s="86" t="s">
        <v>38</v>
      </c>
      <c r="B117" s="10" t="s">
        <v>3704</v>
      </c>
      <c r="C117" s="10" t="s">
        <v>3705</v>
      </c>
      <c r="D117" s="10" t="s">
        <v>3706</v>
      </c>
      <c r="E117" s="10" t="s">
        <v>3707</v>
      </c>
      <c r="F117" s="10" t="s">
        <v>3708</v>
      </c>
      <c r="G117" s="10" t="s">
        <v>3709</v>
      </c>
      <c r="H117" s="10" t="s">
        <v>2772</v>
      </c>
      <c r="I117" s="10" t="s">
        <v>3710</v>
      </c>
      <c r="J117" s="10" t="s">
        <v>3711</v>
      </c>
      <c r="K117" s="87" t="s">
        <v>3709</v>
      </c>
      <c r="M117" s="85"/>
      <c r="N117" s="91"/>
      <c r="O117" s="91"/>
      <c r="P117" s="85"/>
      <c r="Q117" s="85"/>
      <c r="R117" s="85"/>
    </row>
    <row r="118">
      <c r="A118" s="86" t="s">
        <v>49</v>
      </c>
      <c r="B118" s="13" t="s">
        <v>3712</v>
      </c>
      <c r="C118" s="13" t="s">
        <v>3713</v>
      </c>
      <c r="D118" s="13" t="s">
        <v>3714</v>
      </c>
      <c r="E118" s="13" t="s">
        <v>3715</v>
      </c>
      <c r="F118" s="13" t="s">
        <v>3716</v>
      </c>
      <c r="G118" s="13" t="s">
        <v>3717</v>
      </c>
      <c r="H118" s="13" t="s">
        <v>3718</v>
      </c>
      <c r="I118" s="13" t="s">
        <v>3719</v>
      </c>
      <c r="J118" s="13" t="s">
        <v>3720</v>
      </c>
      <c r="K118" s="88" t="s">
        <v>3721</v>
      </c>
      <c r="M118" s="85"/>
      <c r="N118" s="91"/>
      <c r="O118" s="91"/>
      <c r="P118" s="85"/>
      <c r="Q118" s="85"/>
      <c r="R118" s="85"/>
    </row>
    <row r="119">
      <c r="A119" s="89" t="s">
        <v>60</v>
      </c>
      <c r="B119" s="10" t="s">
        <v>3722</v>
      </c>
      <c r="C119" s="10" t="s">
        <v>3723</v>
      </c>
      <c r="D119" s="10" t="s">
        <v>3724</v>
      </c>
      <c r="E119" s="10" t="s">
        <v>3724</v>
      </c>
      <c r="F119" s="10" t="s">
        <v>3724</v>
      </c>
      <c r="G119" s="10" t="s">
        <v>3725</v>
      </c>
      <c r="H119" s="10" t="s">
        <v>3725</v>
      </c>
      <c r="I119" s="10" t="s">
        <v>3726</v>
      </c>
      <c r="J119" s="10" t="s">
        <v>3727</v>
      </c>
      <c r="K119" s="87" t="s">
        <v>3726</v>
      </c>
      <c r="L119" s="3" t="s">
        <v>3728</v>
      </c>
      <c r="M119" s="85"/>
      <c r="N119" s="91"/>
      <c r="O119" s="91"/>
      <c r="P119" s="85"/>
      <c r="Q119" s="85"/>
      <c r="R119" s="85"/>
    </row>
    <row r="120">
      <c r="A120" s="80"/>
      <c r="B120" s="98">
        <f t="shared" ref="B120:K120" si="4">LEFT(B119,FIND(" ",B119))*IF(RIGHT(B119,LEN(B119)-FIND(" ", B119))="GH/s",1000000000,1)*IF(RIGHT(B119,LEN(B119)-FIND(" ", B119))="MH/s",1000000,1)*IF(RIGHT(B119,LEN(B119)-FIND(" ", B119))="kH/s",1000,1)</f>
        <v>221900</v>
      </c>
      <c r="C120" s="98">
        <f t="shared" si="4"/>
        <v>221300</v>
      </c>
      <c r="D120" s="98">
        <f t="shared" si="4"/>
        <v>221400</v>
      </c>
      <c r="E120" s="98">
        <f t="shared" si="4"/>
        <v>221400</v>
      </c>
      <c r="F120" s="98">
        <f t="shared" si="4"/>
        <v>221400</v>
      </c>
      <c r="G120" s="98">
        <f t="shared" si="4"/>
        <v>221600</v>
      </c>
      <c r="H120" s="98">
        <f t="shared" si="4"/>
        <v>221600</v>
      </c>
      <c r="I120" s="98">
        <f t="shared" si="4"/>
        <v>221700</v>
      </c>
      <c r="J120" s="98">
        <f t="shared" si="4"/>
        <v>221800</v>
      </c>
      <c r="K120" s="98">
        <f t="shared" si="4"/>
        <v>221700</v>
      </c>
      <c r="L120" s="2">
        <f>AVERAGE(B120:K120)</f>
        <v>221580</v>
      </c>
      <c r="M120" s="2">
        <f>AVERAGE(C120:K120)</f>
        <v>221544.4444</v>
      </c>
      <c r="N120" s="91">
        <f>STDEV(B120:K120)/L120</f>
        <v>0.0008975800397</v>
      </c>
      <c r="O120" s="91">
        <f>STDEV(C120:K120)/M120</f>
        <v>0.0007854185146</v>
      </c>
      <c r="P120" s="85"/>
      <c r="Q120" s="85"/>
      <c r="R120" s="85"/>
    </row>
    <row r="121">
      <c r="A121" s="92" t="s">
        <v>795</v>
      </c>
      <c r="B121" s="93"/>
      <c r="C121" s="93"/>
      <c r="D121" s="93"/>
      <c r="E121" s="93"/>
      <c r="F121" s="93"/>
      <c r="G121" s="93"/>
      <c r="H121" s="93"/>
      <c r="I121" s="93"/>
      <c r="J121" s="93"/>
      <c r="K121" s="94"/>
      <c r="L121" s="85"/>
      <c r="M121" s="85"/>
      <c r="N121" s="91"/>
      <c r="O121" s="91"/>
      <c r="P121" s="85"/>
      <c r="Q121" s="85"/>
      <c r="R121" s="85"/>
    </row>
    <row r="122">
      <c r="A122" s="86" t="s">
        <v>16</v>
      </c>
      <c r="B122" s="10" t="s">
        <v>3729</v>
      </c>
      <c r="C122" s="10" t="s">
        <v>3730</v>
      </c>
      <c r="D122" s="10" t="s">
        <v>3731</v>
      </c>
      <c r="E122" s="10" t="s">
        <v>3732</v>
      </c>
      <c r="F122" s="10" t="s">
        <v>3733</v>
      </c>
      <c r="G122" s="10" t="s">
        <v>3734</v>
      </c>
      <c r="H122" s="10" t="s">
        <v>3735</v>
      </c>
      <c r="I122" s="10" t="s">
        <v>3736</v>
      </c>
      <c r="J122" s="10" t="s">
        <v>3737</v>
      </c>
      <c r="K122" s="87" t="s">
        <v>3738</v>
      </c>
      <c r="L122" s="85"/>
      <c r="M122" s="85"/>
      <c r="N122" s="91"/>
      <c r="O122" s="91"/>
      <c r="P122" s="85"/>
      <c r="Q122" s="85"/>
      <c r="R122" s="85"/>
    </row>
    <row r="123">
      <c r="A123" s="86" t="s">
        <v>27</v>
      </c>
      <c r="B123" s="13" t="s">
        <v>2806</v>
      </c>
      <c r="C123" s="13" t="s">
        <v>3739</v>
      </c>
      <c r="D123" s="13" t="s">
        <v>3740</v>
      </c>
      <c r="E123" s="13" t="s">
        <v>3741</v>
      </c>
      <c r="F123" s="13" t="s">
        <v>3742</v>
      </c>
      <c r="G123" s="13" t="s">
        <v>3743</v>
      </c>
      <c r="H123" s="13" t="s">
        <v>3744</v>
      </c>
      <c r="I123" s="13" t="s">
        <v>3745</v>
      </c>
      <c r="J123" s="13" t="s">
        <v>3746</v>
      </c>
      <c r="K123" s="88" t="s">
        <v>3747</v>
      </c>
      <c r="M123" s="85"/>
      <c r="N123" s="91"/>
      <c r="O123" s="91"/>
      <c r="P123" s="85"/>
      <c r="Q123" s="85"/>
      <c r="R123" s="85"/>
    </row>
    <row r="124">
      <c r="A124" s="86" t="s">
        <v>38</v>
      </c>
      <c r="B124" s="10" t="s">
        <v>3748</v>
      </c>
      <c r="C124" s="10" t="s">
        <v>3749</v>
      </c>
      <c r="D124" s="10" t="s">
        <v>2825</v>
      </c>
      <c r="E124" s="10" t="s">
        <v>3750</v>
      </c>
      <c r="F124" s="10" t="s">
        <v>3751</v>
      </c>
      <c r="G124" s="10" t="s">
        <v>3752</v>
      </c>
      <c r="H124" s="10" t="s">
        <v>3753</v>
      </c>
      <c r="I124" s="10" t="s">
        <v>3754</v>
      </c>
      <c r="J124" s="10" t="s">
        <v>3755</v>
      </c>
      <c r="K124" s="87" t="s">
        <v>3756</v>
      </c>
      <c r="M124" s="85"/>
      <c r="N124" s="91"/>
      <c r="O124" s="91"/>
      <c r="P124" s="85"/>
      <c r="Q124" s="85"/>
      <c r="R124" s="85"/>
    </row>
    <row r="125">
      <c r="A125" s="86" t="s">
        <v>49</v>
      </c>
      <c r="B125" s="13" t="s">
        <v>3757</v>
      </c>
      <c r="C125" s="13" t="s">
        <v>3758</v>
      </c>
      <c r="D125" s="13" t="s">
        <v>3759</v>
      </c>
      <c r="E125" s="13" t="s">
        <v>2827</v>
      </c>
      <c r="F125" s="13" t="s">
        <v>3760</v>
      </c>
      <c r="G125" s="13" t="s">
        <v>3758</v>
      </c>
      <c r="H125" s="13" t="s">
        <v>3750</v>
      </c>
      <c r="I125" s="13" t="s">
        <v>3761</v>
      </c>
      <c r="J125" s="13" t="s">
        <v>1865</v>
      </c>
      <c r="K125" s="88" t="s">
        <v>3762</v>
      </c>
      <c r="M125" s="85"/>
      <c r="N125" s="91"/>
      <c r="O125" s="91"/>
      <c r="P125" s="85"/>
      <c r="Q125" s="85"/>
      <c r="R125" s="85"/>
    </row>
    <row r="126">
      <c r="A126" s="89" t="s">
        <v>60</v>
      </c>
      <c r="B126" s="10" t="s">
        <v>3763</v>
      </c>
      <c r="C126" s="10" t="s">
        <v>3764</v>
      </c>
      <c r="D126" s="10" t="s">
        <v>834</v>
      </c>
      <c r="E126" s="10" t="s">
        <v>3765</v>
      </c>
      <c r="F126" s="10" t="s">
        <v>1885</v>
      </c>
      <c r="G126" s="10" t="s">
        <v>1879</v>
      </c>
      <c r="H126" s="10" t="s">
        <v>3766</v>
      </c>
      <c r="I126" s="10" t="s">
        <v>843</v>
      </c>
      <c r="J126" s="10" t="s">
        <v>3767</v>
      </c>
      <c r="K126" s="87" t="s">
        <v>3768</v>
      </c>
      <c r="L126" s="3" t="s">
        <v>3769</v>
      </c>
      <c r="M126" s="85"/>
      <c r="N126" s="91"/>
      <c r="O126" s="91"/>
      <c r="P126" s="85"/>
      <c r="Q126" s="85"/>
      <c r="R126" s="85"/>
    </row>
    <row r="127">
      <c r="A127" s="80"/>
      <c r="B127" s="98">
        <f t="shared" ref="B127:K127" si="5">LEFT(B126,FIND(" ",B126))*IF(RIGHT(B126,LEN(B126)-FIND(" ", B126))="GH/s",1000000000,1)*IF(RIGHT(B126,LEN(B126)-FIND(" ", B126))="MH/s",1000000,1)*IF(RIGHT(B126,LEN(B126)-FIND(" ", B126))="kH/s",1000,1)</f>
        <v>66846</v>
      </c>
      <c r="C127" s="98">
        <f t="shared" si="5"/>
        <v>66642</v>
      </c>
      <c r="D127" s="98">
        <f t="shared" si="5"/>
        <v>66629</v>
      </c>
      <c r="E127" s="98">
        <f t="shared" si="5"/>
        <v>66584</v>
      </c>
      <c r="F127" s="98">
        <f t="shared" si="5"/>
        <v>66583</v>
      </c>
      <c r="G127" s="98">
        <f t="shared" si="5"/>
        <v>66720</v>
      </c>
      <c r="H127" s="98">
        <f t="shared" si="5"/>
        <v>66660</v>
      </c>
      <c r="I127" s="98">
        <f t="shared" si="5"/>
        <v>66635</v>
      </c>
      <c r="J127" s="98">
        <f t="shared" si="5"/>
        <v>66542</v>
      </c>
      <c r="K127" s="98">
        <f t="shared" si="5"/>
        <v>66727</v>
      </c>
      <c r="L127" s="2">
        <f>AVERAGE(B127:K127)</f>
        <v>66656.8</v>
      </c>
      <c r="M127" s="2">
        <f>AVERAGE(C127:K127)</f>
        <v>66635.77778</v>
      </c>
      <c r="N127" s="91">
        <f>STDEV(B127:K127)/L127</f>
        <v>0.001324220154</v>
      </c>
      <c r="O127" s="91">
        <f>STDEV(C127:K127)/M127</f>
        <v>0.000924292423</v>
      </c>
      <c r="P127" s="85"/>
      <c r="Q127" s="85"/>
      <c r="R127" s="85"/>
    </row>
    <row r="128">
      <c r="A128" s="92" t="s">
        <v>844</v>
      </c>
      <c r="B128" s="93"/>
      <c r="C128" s="93"/>
      <c r="D128" s="93"/>
      <c r="E128" s="93"/>
      <c r="F128" s="93"/>
      <c r="G128" s="93"/>
      <c r="H128" s="93"/>
      <c r="I128" s="93"/>
      <c r="J128" s="93"/>
      <c r="K128" s="94"/>
      <c r="L128" s="85"/>
      <c r="M128" s="85"/>
      <c r="N128" s="91"/>
      <c r="O128" s="91"/>
      <c r="P128" s="85"/>
      <c r="Q128" s="85"/>
      <c r="R128" s="85"/>
    </row>
    <row r="129">
      <c r="A129" s="86" t="s">
        <v>16</v>
      </c>
      <c r="B129" s="10" t="s">
        <v>3770</v>
      </c>
      <c r="C129" s="10" t="s">
        <v>3771</v>
      </c>
      <c r="D129" s="10" t="s">
        <v>3772</v>
      </c>
      <c r="E129" s="10" t="s">
        <v>3773</v>
      </c>
      <c r="F129" s="10" t="s">
        <v>3774</v>
      </c>
      <c r="G129" s="10" t="s">
        <v>3774</v>
      </c>
      <c r="H129" s="10" t="s">
        <v>3775</v>
      </c>
      <c r="I129" s="10" t="s">
        <v>3776</v>
      </c>
      <c r="J129" s="10" t="s">
        <v>3776</v>
      </c>
      <c r="K129" s="87" t="s">
        <v>3777</v>
      </c>
      <c r="L129" s="85"/>
      <c r="M129" s="85"/>
      <c r="N129" s="91"/>
      <c r="O129" s="91"/>
      <c r="P129" s="85"/>
      <c r="Q129" s="85"/>
      <c r="R129" s="85"/>
    </row>
    <row r="130">
      <c r="A130" s="86" t="s">
        <v>27</v>
      </c>
      <c r="B130" s="13" t="s">
        <v>3778</v>
      </c>
      <c r="C130" s="13" t="s">
        <v>3776</v>
      </c>
      <c r="D130" s="13" t="s">
        <v>3779</v>
      </c>
      <c r="E130" s="13" t="s">
        <v>3780</v>
      </c>
      <c r="F130" s="13" t="s">
        <v>3781</v>
      </c>
      <c r="G130" s="13" t="s">
        <v>3782</v>
      </c>
      <c r="H130" s="13" t="s">
        <v>3783</v>
      </c>
      <c r="I130" s="13" t="s">
        <v>3777</v>
      </c>
      <c r="J130" s="13" t="s">
        <v>3784</v>
      </c>
      <c r="K130" s="88" t="s">
        <v>3785</v>
      </c>
      <c r="M130" s="85"/>
      <c r="N130" s="91"/>
      <c r="O130" s="91"/>
      <c r="P130" s="85"/>
      <c r="Q130" s="85"/>
      <c r="R130" s="85"/>
    </row>
    <row r="131">
      <c r="A131" s="86" t="s">
        <v>38</v>
      </c>
      <c r="B131" s="10" t="s">
        <v>3786</v>
      </c>
      <c r="C131" s="10" t="s">
        <v>3787</v>
      </c>
      <c r="D131" s="10" t="s">
        <v>3788</v>
      </c>
      <c r="E131" s="10" t="s">
        <v>3789</v>
      </c>
      <c r="F131" s="10" t="s">
        <v>3788</v>
      </c>
      <c r="G131" s="10" t="s">
        <v>1898</v>
      </c>
      <c r="H131" s="10" t="s">
        <v>3790</v>
      </c>
      <c r="I131" s="10" t="s">
        <v>3791</v>
      </c>
      <c r="J131" s="10" t="s">
        <v>1901</v>
      </c>
      <c r="K131" s="87" t="s">
        <v>3792</v>
      </c>
      <c r="M131" s="85"/>
      <c r="N131" s="91"/>
      <c r="O131" s="91"/>
      <c r="P131" s="85"/>
      <c r="Q131" s="85"/>
      <c r="R131" s="85"/>
    </row>
    <row r="132">
      <c r="A132" s="86" t="s">
        <v>49</v>
      </c>
      <c r="B132" s="13" t="s">
        <v>3793</v>
      </c>
      <c r="C132" s="13" t="s">
        <v>3794</v>
      </c>
      <c r="D132" s="13" t="s">
        <v>3795</v>
      </c>
      <c r="E132" s="13" t="s">
        <v>1890</v>
      </c>
      <c r="F132" s="13" t="s">
        <v>3794</v>
      </c>
      <c r="G132" s="13" t="s">
        <v>3796</v>
      </c>
      <c r="H132" s="13" t="s">
        <v>3797</v>
      </c>
      <c r="I132" s="13" t="s">
        <v>1890</v>
      </c>
      <c r="J132" s="13" t="s">
        <v>1889</v>
      </c>
      <c r="K132" s="88" t="s">
        <v>3798</v>
      </c>
      <c r="M132" s="85"/>
      <c r="N132" s="91"/>
      <c r="O132" s="91"/>
      <c r="P132" s="85"/>
      <c r="Q132" s="85"/>
      <c r="R132" s="85"/>
    </row>
    <row r="133">
      <c r="A133" s="89" t="s">
        <v>60</v>
      </c>
      <c r="B133" s="10" t="s">
        <v>3799</v>
      </c>
      <c r="C133" s="10" t="s">
        <v>3800</v>
      </c>
      <c r="D133" s="10" t="s">
        <v>3801</v>
      </c>
      <c r="E133" s="10" t="s">
        <v>3802</v>
      </c>
      <c r="F133" s="10" t="s">
        <v>3799</v>
      </c>
      <c r="G133" s="10" t="s">
        <v>3803</v>
      </c>
      <c r="H133" s="10" t="s">
        <v>3804</v>
      </c>
      <c r="I133" s="10" t="s">
        <v>3805</v>
      </c>
      <c r="J133" s="10" t="s">
        <v>3806</v>
      </c>
      <c r="K133" s="87" t="s">
        <v>3807</v>
      </c>
      <c r="L133" s="3" t="s">
        <v>3808</v>
      </c>
      <c r="M133" s="85"/>
      <c r="N133" s="91"/>
      <c r="O133" s="91"/>
      <c r="P133" s="85"/>
      <c r="Q133" s="85"/>
      <c r="R133" s="85"/>
    </row>
    <row r="134">
      <c r="A134" s="80"/>
      <c r="B134" s="98">
        <f t="shared" ref="B134:K134" si="6">LEFT(B133,FIND(" ",B133))*IF(RIGHT(B133,LEN(B133)-FIND(" ", B133))="GH/s",1000000000,1)*IF(RIGHT(B133,LEN(B133)-FIND(" ", B133))="MH/s",1000000,1)*IF(RIGHT(B133,LEN(B133)-FIND(" ", B133))="kH/s",1000,1)</f>
        <v>45012</v>
      </c>
      <c r="C134" s="98">
        <f t="shared" si="6"/>
        <v>45022</v>
      </c>
      <c r="D134" s="98">
        <f t="shared" si="6"/>
        <v>45036</v>
      </c>
      <c r="E134" s="98">
        <f t="shared" si="6"/>
        <v>45017</v>
      </c>
      <c r="F134" s="98">
        <f t="shared" si="6"/>
        <v>45012</v>
      </c>
      <c r="G134" s="98">
        <f t="shared" si="6"/>
        <v>45034</v>
      </c>
      <c r="H134" s="98">
        <f t="shared" si="6"/>
        <v>45013</v>
      </c>
      <c r="I134" s="98">
        <f t="shared" si="6"/>
        <v>45007</v>
      </c>
      <c r="J134" s="98">
        <f t="shared" si="6"/>
        <v>45035</v>
      </c>
      <c r="K134" s="98">
        <f t="shared" si="6"/>
        <v>44960</v>
      </c>
      <c r="L134" s="2">
        <f>AVERAGE(B134:K134)</f>
        <v>45014.8</v>
      </c>
      <c r="M134" s="2">
        <f>AVERAGE(C134:K134)</f>
        <v>45015.11111</v>
      </c>
      <c r="N134" s="91">
        <f>STDEV(B134:K134)/L134</f>
        <v>0.0004892663987</v>
      </c>
      <c r="O134" s="91">
        <f>STDEV(C134:K134)/M134</f>
        <v>0.0005184237895</v>
      </c>
      <c r="P134" s="85"/>
      <c r="Q134" s="85"/>
      <c r="R134" s="85"/>
    </row>
    <row r="135">
      <c r="A135" s="92" t="s">
        <v>890</v>
      </c>
      <c r="B135" s="93"/>
      <c r="C135" s="93"/>
      <c r="D135" s="93"/>
      <c r="E135" s="93"/>
      <c r="F135" s="93"/>
      <c r="G135" s="93"/>
      <c r="H135" s="93"/>
      <c r="I135" s="93"/>
      <c r="J135" s="93"/>
      <c r="K135" s="94"/>
      <c r="L135" s="85"/>
      <c r="M135" s="85"/>
      <c r="N135" s="91"/>
      <c r="O135" s="91"/>
      <c r="P135" s="85"/>
      <c r="Q135" s="85"/>
      <c r="R135" s="85"/>
    </row>
    <row r="136">
      <c r="A136" s="86" t="s">
        <v>16</v>
      </c>
      <c r="B136" s="10" t="s">
        <v>3809</v>
      </c>
      <c r="C136" s="10" t="s">
        <v>3810</v>
      </c>
      <c r="D136" s="10" t="s">
        <v>3811</v>
      </c>
      <c r="E136" s="10" t="s">
        <v>3812</v>
      </c>
      <c r="F136" s="10" t="s">
        <v>3813</v>
      </c>
      <c r="G136" s="10" t="s">
        <v>3814</v>
      </c>
      <c r="H136" s="10" t="s">
        <v>3815</v>
      </c>
      <c r="I136" s="10" t="s">
        <v>3816</v>
      </c>
      <c r="J136" s="10" t="s">
        <v>3817</v>
      </c>
      <c r="K136" s="87" t="s">
        <v>3818</v>
      </c>
      <c r="L136" s="85"/>
      <c r="M136" s="85"/>
      <c r="N136" s="91"/>
      <c r="O136" s="91"/>
      <c r="P136" s="85"/>
      <c r="Q136" s="85"/>
      <c r="R136" s="85"/>
    </row>
    <row r="137">
      <c r="A137" s="86" t="s">
        <v>27</v>
      </c>
      <c r="B137" s="13" t="s">
        <v>3819</v>
      </c>
      <c r="C137" s="13" t="s">
        <v>3820</v>
      </c>
      <c r="D137" s="13" t="s">
        <v>3821</v>
      </c>
      <c r="E137" s="13" t="s">
        <v>3822</v>
      </c>
      <c r="F137" s="13" t="s">
        <v>3823</v>
      </c>
      <c r="G137" s="13" t="s">
        <v>3824</v>
      </c>
      <c r="H137" s="13" t="s">
        <v>3825</v>
      </c>
      <c r="I137" s="13" t="s">
        <v>3826</v>
      </c>
      <c r="J137" s="13" t="s">
        <v>3827</v>
      </c>
      <c r="K137" s="88" t="s">
        <v>3828</v>
      </c>
      <c r="M137" s="85"/>
      <c r="N137" s="91"/>
      <c r="O137" s="91"/>
      <c r="P137" s="85"/>
      <c r="Q137" s="85"/>
      <c r="R137" s="85"/>
    </row>
    <row r="138">
      <c r="A138" s="86" t="s">
        <v>38</v>
      </c>
      <c r="B138" s="10" t="s">
        <v>3829</v>
      </c>
      <c r="C138" s="10" t="s">
        <v>918</v>
      </c>
      <c r="D138" s="10" t="s">
        <v>935</v>
      </c>
      <c r="E138" s="10" t="s">
        <v>3830</v>
      </c>
      <c r="F138" s="10" t="s">
        <v>3831</v>
      </c>
      <c r="G138" s="10" t="s">
        <v>3832</v>
      </c>
      <c r="H138" s="10" t="s">
        <v>3833</v>
      </c>
      <c r="I138" s="10" t="s">
        <v>3834</v>
      </c>
      <c r="J138" s="10" t="s">
        <v>3835</v>
      </c>
      <c r="K138" s="87" t="s">
        <v>3836</v>
      </c>
      <c r="M138" s="85"/>
      <c r="N138" s="91"/>
      <c r="O138" s="91"/>
      <c r="P138" s="85"/>
      <c r="Q138" s="85"/>
      <c r="R138" s="85"/>
    </row>
    <row r="139">
      <c r="A139" s="86" t="s">
        <v>49</v>
      </c>
      <c r="B139" s="13" t="s">
        <v>3837</v>
      </c>
      <c r="C139" s="13" t="s">
        <v>3838</v>
      </c>
      <c r="D139" s="13" t="s">
        <v>3839</v>
      </c>
      <c r="E139" s="13" t="s">
        <v>3840</v>
      </c>
      <c r="F139" s="13" t="s">
        <v>3835</v>
      </c>
      <c r="G139" s="13" t="s">
        <v>3841</v>
      </c>
      <c r="H139" s="13" t="s">
        <v>3837</v>
      </c>
      <c r="I139" s="13" t="s">
        <v>3842</v>
      </c>
      <c r="J139" s="13" t="s">
        <v>3843</v>
      </c>
      <c r="K139" s="88" t="s">
        <v>3844</v>
      </c>
      <c r="M139" s="85"/>
      <c r="N139" s="91"/>
      <c r="O139" s="91"/>
      <c r="P139" s="85"/>
      <c r="Q139" s="85"/>
      <c r="R139" s="85"/>
    </row>
    <row r="140">
      <c r="A140" s="89" t="s">
        <v>60</v>
      </c>
      <c r="B140" s="10" t="s">
        <v>2916</v>
      </c>
      <c r="C140" s="10" t="s">
        <v>927</v>
      </c>
      <c r="D140" s="10" t="s">
        <v>925</v>
      </c>
      <c r="E140" s="10" t="s">
        <v>927</v>
      </c>
      <c r="F140" s="10" t="s">
        <v>927</v>
      </c>
      <c r="G140" s="10" t="s">
        <v>1684</v>
      </c>
      <c r="H140" s="10" t="s">
        <v>925</v>
      </c>
      <c r="I140" s="10" t="s">
        <v>925</v>
      </c>
      <c r="J140" s="10" t="s">
        <v>927</v>
      </c>
      <c r="K140" s="87" t="s">
        <v>925</v>
      </c>
      <c r="L140" s="3" t="s">
        <v>3845</v>
      </c>
      <c r="M140" s="85"/>
      <c r="N140" s="91"/>
      <c r="O140" s="91"/>
      <c r="P140" s="85"/>
      <c r="Q140" s="85"/>
      <c r="R140" s="85"/>
    </row>
    <row r="141">
      <c r="A141" s="34"/>
      <c r="B141" s="98">
        <f t="shared" ref="B141:K141" si="7">LEFT(B140,FIND(" ",B140))*IF(RIGHT(B140,LEN(B140)-FIND(" ", B140))="GH/s",1000000000,1)*IF(RIGHT(B140,LEN(B140)-FIND(" ", B140))="MH/s",1000000,1)*IF(RIGHT(B140,LEN(B140)-FIND(" ", B140))="kH/s",1000,1)</f>
        <v>193100</v>
      </c>
      <c r="C141" s="98">
        <f t="shared" si="7"/>
        <v>196400</v>
      </c>
      <c r="D141" s="98">
        <f t="shared" si="7"/>
        <v>196300</v>
      </c>
      <c r="E141" s="98">
        <f t="shared" si="7"/>
        <v>196400</v>
      </c>
      <c r="F141" s="98">
        <f t="shared" si="7"/>
        <v>196400</v>
      </c>
      <c r="G141" s="98">
        <f t="shared" si="7"/>
        <v>196500</v>
      </c>
      <c r="H141" s="98">
        <f t="shared" si="7"/>
        <v>196300</v>
      </c>
      <c r="I141" s="98">
        <f t="shared" si="7"/>
        <v>196300</v>
      </c>
      <c r="J141" s="98">
        <f t="shared" si="7"/>
        <v>196400</v>
      </c>
      <c r="K141" s="98">
        <f t="shared" si="7"/>
        <v>196300</v>
      </c>
      <c r="L141" s="2">
        <f>AVERAGE(B141:K141)</f>
        <v>196040</v>
      </c>
      <c r="M141" s="2">
        <f>AVERAGE(C141:K141)</f>
        <v>196366.6667</v>
      </c>
      <c r="N141" s="91">
        <f>STDEV(B141:K141)/L141</f>
        <v>0.005280349298</v>
      </c>
      <c r="O141" s="91">
        <f>STDEV(C141:K141)/M141</f>
        <v>0.0003600951186</v>
      </c>
      <c r="P141" s="85"/>
      <c r="Q141" s="85"/>
      <c r="R141" s="85"/>
    </row>
    <row r="142">
      <c r="A142" s="92" t="s">
        <v>928</v>
      </c>
      <c r="B142" s="93"/>
      <c r="C142" s="93"/>
      <c r="D142" s="93"/>
      <c r="E142" s="93"/>
      <c r="F142" s="93"/>
      <c r="G142" s="93"/>
      <c r="H142" s="93"/>
      <c r="I142" s="93"/>
      <c r="J142" s="93"/>
      <c r="K142" s="94"/>
      <c r="L142" s="85"/>
      <c r="M142" s="85"/>
      <c r="N142" s="91"/>
      <c r="O142" s="91"/>
      <c r="P142" s="85"/>
      <c r="Q142" s="85"/>
      <c r="R142" s="85"/>
    </row>
    <row r="143">
      <c r="A143" s="86" t="s">
        <v>16</v>
      </c>
      <c r="B143" s="10" t="s">
        <v>3846</v>
      </c>
      <c r="C143" s="10" t="s">
        <v>3847</v>
      </c>
      <c r="D143" s="10" t="s">
        <v>3848</v>
      </c>
      <c r="E143" s="10" t="s">
        <v>3849</v>
      </c>
      <c r="F143" s="10" t="s">
        <v>3850</v>
      </c>
      <c r="G143" s="10" t="s">
        <v>3851</v>
      </c>
      <c r="H143" s="10" t="s">
        <v>3851</v>
      </c>
      <c r="I143" s="10" t="s">
        <v>3852</v>
      </c>
      <c r="J143" s="10" t="s">
        <v>3853</v>
      </c>
      <c r="K143" s="87" t="s">
        <v>3854</v>
      </c>
      <c r="L143" s="85"/>
      <c r="M143" s="85"/>
      <c r="N143" s="91"/>
      <c r="O143" s="91"/>
      <c r="P143" s="85"/>
      <c r="Q143" s="85"/>
      <c r="R143" s="85"/>
    </row>
    <row r="144">
      <c r="A144" s="86" t="s">
        <v>27</v>
      </c>
      <c r="B144" s="13" t="s">
        <v>3830</v>
      </c>
      <c r="C144" s="13" t="s">
        <v>3855</v>
      </c>
      <c r="D144" s="13" t="s">
        <v>3855</v>
      </c>
      <c r="E144" s="13" t="s">
        <v>3856</v>
      </c>
      <c r="F144" s="13" t="s">
        <v>3857</v>
      </c>
      <c r="G144" s="13" t="s">
        <v>3830</v>
      </c>
      <c r="H144" s="13" t="s">
        <v>3831</v>
      </c>
      <c r="I144" s="13" t="s">
        <v>3858</v>
      </c>
      <c r="J144" s="13" t="s">
        <v>3859</v>
      </c>
      <c r="K144" s="88" t="s">
        <v>2907</v>
      </c>
      <c r="M144" s="85"/>
      <c r="N144" s="91"/>
      <c r="O144" s="91"/>
      <c r="P144" s="85"/>
      <c r="Q144" s="85"/>
      <c r="R144" s="85"/>
    </row>
    <row r="145">
      <c r="A145" s="86" t="s">
        <v>38</v>
      </c>
      <c r="B145" s="10" t="s">
        <v>3860</v>
      </c>
      <c r="C145" s="10" t="s">
        <v>3861</v>
      </c>
      <c r="D145" s="10" t="s">
        <v>3837</v>
      </c>
      <c r="E145" s="10" t="s">
        <v>3844</v>
      </c>
      <c r="F145" s="10" t="s">
        <v>3862</v>
      </c>
      <c r="G145" s="10" t="s">
        <v>3863</v>
      </c>
      <c r="H145" s="10" t="s">
        <v>3833</v>
      </c>
      <c r="I145" s="10" t="s">
        <v>3838</v>
      </c>
      <c r="J145" s="10" t="s">
        <v>3833</v>
      </c>
      <c r="K145" s="87" t="s">
        <v>3864</v>
      </c>
      <c r="M145" s="85"/>
      <c r="N145" s="91"/>
      <c r="O145" s="91"/>
      <c r="P145" s="85"/>
      <c r="Q145" s="85"/>
      <c r="R145" s="85"/>
    </row>
    <row r="146">
      <c r="A146" s="86" t="s">
        <v>49</v>
      </c>
      <c r="B146" s="13" t="s">
        <v>2934</v>
      </c>
      <c r="C146" s="13" t="s">
        <v>3865</v>
      </c>
      <c r="D146" s="13" t="s">
        <v>3866</v>
      </c>
      <c r="E146" s="13" t="s">
        <v>1993</v>
      </c>
      <c r="F146" s="13" t="s">
        <v>3867</v>
      </c>
      <c r="G146" s="13" t="s">
        <v>3868</v>
      </c>
      <c r="H146" s="13" t="s">
        <v>2938</v>
      </c>
      <c r="I146" s="13" t="s">
        <v>1963</v>
      </c>
      <c r="J146" s="13" t="s">
        <v>3868</v>
      </c>
      <c r="K146" s="88" t="s">
        <v>3869</v>
      </c>
      <c r="M146" s="85"/>
      <c r="N146" s="91"/>
      <c r="O146" s="91"/>
      <c r="P146" s="85"/>
      <c r="Q146" s="85"/>
      <c r="R146" s="85"/>
    </row>
    <row r="147">
      <c r="A147" s="89" t="s">
        <v>60</v>
      </c>
      <c r="B147" s="10" t="s">
        <v>605</v>
      </c>
      <c r="C147" s="10" t="s">
        <v>1672</v>
      </c>
      <c r="D147" s="10" t="s">
        <v>1672</v>
      </c>
      <c r="E147" s="10" t="s">
        <v>1672</v>
      </c>
      <c r="F147" s="10" t="s">
        <v>1672</v>
      </c>
      <c r="G147" s="10" t="s">
        <v>1672</v>
      </c>
      <c r="H147" s="10" t="s">
        <v>1672</v>
      </c>
      <c r="I147" s="10" t="s">
        <v>605</v>
      </c>
      <c r="J147" s="10" t="s">
        <v>1676</v>
      </c>
      <c r="K147" s="87" t="s">
        <v>1676</v>
      </c>
      <c r="L147" s="3" t="s">
        <v>3870</v>
      </c>
      <c r="M147" s="85"/>
      <c r="N147" s="91"/>
      <c r="O147" s="91"/>
      <c r="P147" s="85"/>
      <c r="Q147" s="85"/>
      <c r="R147" s="85"/>
    </row>
    <row r="148">
      <c r="A148" s="34"/>
      <c r="B148" s="98">
        <f t="shared" ref="B148:K148" si="8">LEFT(B147,FIND(" ",B147))*IF(RIGHT(B147,LEN(B147)-FIND(" ", B147))="GH/s",1000000000,1)*IF(RIGHT(B147,LEN(B147)-FIND(" ", B147))="MH/s",1000000,1)*IF(RIGHT(B147,LEN(B147)-FIND(" ", B147))="kH/s",1000,1)</f>
        <v>191000</v>
      </c>
      <c r="C148" s="98">
        <f t="shared" si="8"/>
        <v>191100</v>
      </c>
      <c r="D148" s="98">
        <f t="shared" si="8"/>
        <v>191100</v>
      </c>
      <c r="E148" s="98">
        <f t="shared" si="8"/>
        <v>191100</v>
      </c>
      <c r="F148" s="98">
        <f t="shared" si="8"/>
        <v>191100</v>
      </c>
      <c r="G148" s="98">
        <f t="shared" si="8"/>
        <v>191100</v>
      </c>
      <c r="H148" s="98">
        <f t="shared" si="8"/>
        <v>191100</v>
      </c>
      <c r="I148" s="98">
        <f t="shared" si="8"/>
        <v>191000</v>
      </c>
      <c r="J148" s="98">
        <f t="shared" si="8"/>
        <v>190900</v>
      </c>
      <c r="K148" s="98">
        <f t="shared" si="8"/>
        <v>190900</v>
      </c>
      <c r="L148" s="2">
        <f>AVERAGE(B148:K148)</f>
        <v>191040</v>
      </c>
      <c r="M148" s="2">
        <f>AVERAGE(C148:K148)</f>
        <v>191044.4444</v>
      </c>
      <c r="N148" s="91">
        <f>STDEV(B148:K148)/L148</f>
        <v>0.000441412292</v>
      </c>
      <c r="O148" s="91">
        <f>STDEV(C148:K148)/M148</f>
        <v>0.0004616292854</v>
      </c>
      <c r="P148" s="85"/>
      <c r="Q148" s="85"/>
      <c r="R148" s="85"/>
    </row>
    <row r="149">
      <c r="A149" s="92" t="s">
        <v>971</v>
      </c>
      <c r="B149" s="93"/>
      <c r="C149" s="93"/>
      <c r="D149" s="93"/>
      <c r="E149" s="93"/>
      <c r="F149" s="93"/>
      <c r="G149" s="93"/>
      <c r="H149" s="93"/>
      <c r="I149" s="93"/>
      <c r="J149" s="93"/>
      <c r="K149" s="94"/>
      <c r="L149" s="85"/>
      <c r="M149" s="85"/>
      <c r="N149" s="91"/>
      <c r="O149" s="91"/>
      <c r="P149" s="85"/>
      <c r="Q149" s="85"/>
      <c r="R149" s="85"/>
    </row>
    <row r="150">
      <c r="A150" s="86" t="s">
        <v>16</v>
      </c>
      <c r="B150" s="10" t="s">
        <v>3871</v>
      </c>
      <c r="C150" s="10" t="s">
        <v>3872</v>
      </c>
      <c r="D150" s="10" t="s">
        <v>3873</v>
      </c>
      <c r="E150" s="10" t="s">
        <v>3871</v>
      </c>
      <c r="F150" s="10" t="s">
        <v>3874</v>
      </c>
      <c r="G150" s="10" t="s">
        <v>3874</v>
      </c>
      <c r="H150" s="10" t="s">
        <v>3875</v>
      </c>
      <c r="I150" s="10" t="s">
        <v>3873</v>
      </c>
      <c r="J150" s="10" t="s">
        <v>3871</v>
      </c>
      <c r="K150" s="87" t="s">
        <v>3873</v>
      </c>
      <c r="L150" s="85"/>
      <c r="M150" s="85"/>
      <c r="N150" s="91"/>
      <c r="O150" s="91"/>
      <c r="P150" s="85"/>
      <c r="Q150" s="85"/>
      <c r="R150" s="85"/>
    </row>
    <row r="151">
      <c r="A151" s="86" t="s">
        <v>27</v>
      </c>
      <c r="B151" s="13" t="s">
        <v>3876</v>
      </c>
      <c r="C151" s="13" t="s">
        <v>2948</v>
      </c>
      <c r="D151" s="13" t="s">
        <v>2947</v>
      </c>
      <c r="E151" s="13" t="s">
        <v>2024</v>
      </c>
      <c r="F151" s="13" t="s">
        <v>2948</v>
      </c>
      <c r="G151" s="13" t="s">
        <v>3876</v>
      </c>
      <c r="H151" s="13" t="s">
        <v>3877</v>
      </c>
      <c r="I151" s="13" t="s">
        <v>2948</v>
      </c>
      <c r="J151" s="13" t="s">
        <v>2947</v>
      </c>
      <c r="K151" s="88" t="s">
        <v>3876</v>
      </c>
      <c r="M151" s="85"/>
      <c r="N151" s="91"/>
      <c r="O151" s="91"/>
      <c r="P151" s="85"/>
      <c r="Q151" s="85"/>
      <c r="R151" s="85"/>
    </row>
    <row r="152">
      <c r="A152" s="86" t="s">
        <v>38</v>
      </c>
      <c r="B152" s="10" t="s">
        <v>2013</v>
      </c>
      <c r="C152" s="10" t="s">
        <v>2013</v>
      </c>
      <c r="D152" s="10" t="s">
        <v>976</v>
      </c>
      <c r="E152" s="10" t="s">
        <v>3878</v>
      </c>
      <c r="F152" s="10" t="s">
        <v>2022</v>
      </c>
      <c r="G152" s="10" t="s">
        <v>976</v>
      </c>
      <c r="H152" s="10" t="s">
        <v>2012</v>
      </c>
      <c r="I152" s="10" t="s">
        <v>2012</v>
      </c>
      <c r="J152" s="10" t="s">
        <v>2012</v>
      </c>
      <c r="K152" s="87" t="s">
        <v>2012</v>
      </c>
      <c r="M152" s="85"/>
      <c r="N152" s="91"/>
      <c r="O152" s="91"/>
      <c r="P152" s="85"/>
      <c r="Q152" s="85"/>
      <c r="R152" s="85"/>
    </row>
    <row r="153">
      <c r="A153" s="86" t="s">
        <v>49</v>
      </c>
      <c r="B153" s="13" t="s">
        <v>3879</v>
      </c>
      <c r="C153" s="13" t="s">
        <v>2027</v>
      </c>
      <c r="D153" s="13" t="s">
        <v>2029</v>
      </c>
      <c r="E153" s="13" t="s">
        <v>3879</v>
      </c>
      <c r="F153" s="13" t="s">
        <v>2029</v>
      </c>
      <c r="G153" s="13" t="s">
        <v>990</v>
      </c>
      <c r="H153" s="13" t="s">
        <v>2029</v>
      </c>
      <c r="I153" s="13" t="s">
        <v>3880</v>
      </c>
      <c r="J153" s="13" t="s">
        <v>2026</v>
      </c>
      <c r="K153" s="88" t="s">
        <v>2030</v>
      </c>
      <c r="M153" s="85"/>
      <c r="N153" s="91"/>
      <c r="O153" s="91"/>
      <c r="P153" s="85"/>
      <c r="Q153" s="85"/>
      <c r="R153" s="85"/>
    </row>
    <row r="154">
      <c r="A154" s="89" t="s">
        <v>60</v>
      </c>
      <c r="B154" s="10" t="s">
        <v>3881</v>
      </c>
      <c r="C154" s="10" t="s">
        <v>3882</v>
      </c>
      <c r="D154" s="10" t="s">
        <v>3883</v>
      </c>
      <c r="E154" s="10" t="s">
        <v>3884</v>
      </c>
      <c r="F154" s="10" t="s">
        <v>3885</v>
      </c>
      <c r="G154" s="10" t="s">
        <v>3886</v>
      </c>
      <c r="H154" s="10" t="s">
        <v>3887</v>
      </c>
      <c r="I154" s="10" t="s">
        <v>3888</v>
      </c>
      <c r="J154" s="10" t="s">
        <v>3889</v>
      </c>
      <c r="K154" s="87" t="s">
        <v>3888</v>
      </c>
      <c r="L154" s="3" t="s">
        <v>3890</v>
      </c>
      <c r="M154" s="85"/>
      <c r="N154" s="91"/>
      <c r="O154" s="91"/>
      <c r="P154" s="85"/>
      <c r="Q154" s="85"/>
      <c r="R154" s="85"/>
    </row>
    <row r="155">
      <c r="A155" s="34"/>
      <c r="B155" s="98">
        <f t="shared" ref="B155:K155" si="9">LEFT(B154,FIND(" ",B154))*IF(RIGHT(B154,LEN(B154)-FIND(" ", B154))="GH/s",1000000000,1)*IF(RIGHT(B154,LEN(B154)-FIND(" ", B154))="MH/s",1000000,1)*IF(RIGHT(B154,LEN(B154)-FIND(" ", B154))="kH/s",1000,1)</f>
        <v>1315600</v>
      </c>
      <c r="C155" s="98">
        <f t="shared" si="9"/>
        <v>1314800</v>
      </c>
      <c r="D155" s="98">
        <f t="shared" si="9"/>
        <v>1316800</v>
      </c>
      <c r="E155" s="98">
        <f t="shared" si="9"/>
        <v>1315700</v>
      </c>
      <c r="F155" s="98">
        <f t="shared" si="9"/>
        <v>1316200</v>
      </c>
      <c r="G155" s="98">
        <f t="shared" si="9"/>
        <v>1315500</v>
      </c>
      <c r="H155" s="98">
        <f t="shared" si="9"/>
        <v>1315200</v>
      </c>
      <c r="I155" s="98">
        <f t="shared" si="9"/>
        <v>1316700</v>
      </c>
      <c r="J155" s="98">
        <f t="shared" si="9"/>
        <v>1316900</v>
      </c>
      <c r="K155" s="98">
        <f t="shared" si="9"/>
        <v>1316700</v>
      </c>
      <c r="L155" s="2">
        <f>AVERAGE(B155:K155)</f>
        <v>1316010</v>
      </c>
      <c r="M155" s="2">
        <f>AVERAGE(C155:K155)</f>
        <v>1316055.556</v>
      </c>
      <c r="N155" s="91">
        <f>STDEV(B155:K155)/L155</f>
        <v>0.0005691441041</v>
      </c>
      <c r="O155" s="91">
        <f>STDEV(C155:K155)/M155</f>
        <v>0.0005923769968</v>
      </c>
      <c r="P155" s="85"/>
      <c r="Q155" s="85"/>
      <c r="R155" s="85"/>
    </row>
    <row r="156">
      <c r="A156" s="92" t="s">
        <v>1008</v>
      </c>
      <c r="B156" s="93"/>
      <c r="C156" s="93"/>
      <c r="D156" s="93"/>
      <c r="E156" s="93"/>
      <c r="F156" s="93"/>
      <c r="G156" s="93"/>
      <c r="H156" s="93"/>
      <c r="I156" s="93"/>
      <c r="J156" s="93"/>
      <c r="K156" s="94"/>
      <c r="L156" s="85"/>
      <c r="M156" s="85"/>
      <c r="N156" s="91"/>
      <c r="O156" s="91"/>
      <c r="P156" s="85"/>
      <c r="Q156" s="85"/>
      <c r="R156" s="85"/>
    </row>
    <row r="157">
      <c r="A157" s="86" t="s">
        <v>16</v>
      </c>
      <c r="B157" s="10" t="s">
        <v>2064</v>
      </c>
      <c r="C157" s="10" t="s">
        <v>3891</v>
      </c>
      <c r="D157" s="10" t="s">
        <v>3892</v>
      </c>
      <c r="E157" s="10" t="s">
        <v>3893</v>
      </c>
      <c r="F157" s="10" t="s">
        <v>2064</v>
      </c>
      <c r="G157" s="10" t="s">
        <v>3894</v>
      </c>
      <c r="H157" s="10" t="s">
        <v>3895</v>
      </c>
      <c r="I157" s="10" t="s">
        <v>3893</v>
      </c>
      <c r="J157" s="10" t="s">
        <v>3896</v>
      </c>
      <c r="K157" s="87" t="s">
        <v>3897</v>
      </c>
      <c r="L157" s="85"/>
      <c r="M157" s="85"/>
      <c r="N157" s="91"/>
      <c r="O157" s="91"/>
      <c r="P157" s="85"/>
      <c r="Q157" s="85"/>
      <c r="R157" s="85"/>
    </row>
    <row r="158">
      <c r="A158" s="86" t="s">
        <v>27</v>
      </c>
      <c r="B158" s="13" t="s">
        <v>3898</v>
      </c>
      <c r="C158" s="13" t="s">
        <v>3897</v>
      </c>
      <c r="D158" s="13" t="s">
        <v>3891</v>
      </c>
      <c r="E158" s="13" t="s">
        <v>3897</v>
      </c>
      <c r="F158" s="13" t="s">
        <v>3897</v>
      </c>
      <c r="G158" s="13" t="s">
        <v>3899</v>
      </c>
      <c r="H158" s="13" t="s">
        <v>3900</v>
      </c>
      <c r="I158" s="13" t="s">
        <v>3897</v>
      </c>
      <c r="J158" s="13" t="s">
        <v>3897</v>
      </c>
      <c r="K158" s="88" t="s">
        <v>3897</v>
      </c>
      <c r="M158" s="85"/>
      <c r="N158" s="91"/>
      <c r="O158" s="91"/>
      <c r="P158" s="85"/>
      <c r="Q158" s="85"/>
      <c r="R158" s="85"/>
    </row>
    <row r="159">
      <c r="A159" s="86" t="s">
        <v>38</v>
      </c>
      <c r="B159" s="10" t="s">
        <v>3901</v>
      </c>
      <c r="C159" s="10" t="s">
        <v>2062</v>
      </c>
      <c r="D159" s="10" t="s">
        <v>3901</v>
      </c>
      <c r="E159" s="10" t="s">
        <v>3901</v>
      </c>
      <c r="F159" s="10" t="s">
        <v>2062</v>
      </c>
      <c r="G159" s="10" t="s">
        <v>2062</v>
      </c>
      <c r="H159" s="10" t="s">
        <v>2062</v>
      </c>
      <c r="I159" s="10" t="s">
        <v>3901</v>
      </c>
      <c r="J159" s="10" t="s">
        <v>2062</v>
      </c>
      <c r="K159" s="87" t="s">
        <v>2062</v>
      </c>
      <c r="M159" s="85"/>
      <c r="N159" s="91"/>
      <c r="O159" s="91"/>
      <c r="P159" s="85"/>
      <c r="Q159" s="85"/>
      <c r="R159" s="85"/>
    </row>
    <row r="160">
      <c r="A160" s="86" t="s">
        <v>49</v>
      </c>
      <c r="B160" s="13" t="s">
        <v>3902</v>
      </c>
      <c r="C160" s="13" t="s">
        <v>3902</v>
      </c>
      <c r="D160" s="13" t="s">
        <v>3902</v>
      </c>
      <c r="E160" s="13" t="s">
        <v>3903</v>
      </c>
      <c r="F160" s="13" t="s">
        <v>3902</v>
      </c>
      <c r="G160" s="13" t="s">
        <v>3902</v>
      </c>
      <c r="H160" s="13" t="s">
        <v>3902</v>
      </c>
      <c r="I160" s="13" t="s">
        <v>3902</v>
      </c>
      <c r="J160" s="13" t="s">
        <v>3902</v>
      </c>
      <c r="K160" s="88" t="s">
        <v>3902</v>
      </c>
      <c r="M160" s="85"/>
      <c r="N160" s="91"/>
      <c r="O160" s="91"/>
      <c r="P160" s="85"/>
      <c r="Q160" s="85"/>
      <c r="R160" s="85"/>
    </row>
    <row r="161">
      <c r="A161" s="89" t="s">
        <v>60</v>
      </c>
      <c r="B161" s="10" t="s">
        <v>2068</v>
      </c>
      <c r="C161" s="10" t="s">
        <v>2074</v>
      </c>
      <c r="D161" s="10" t="s">
        <v>3904</v>
      </c>
      <c r="E161" s="10" t="s">
        <v>3905</v>
      </c>
      <c r="F161" s="10" t="s">
        <v>3905</v>
      </c>
      <c r="G161" s="10" t="s">
        <v>3906</v>
      </c>
      <c r="H161" s="10" t="s">
        <v>2073</v>
      </c>
      <c r="I161" s="10" t="s">
        <v>3907</v>
      </c>
      <c r="J161" s="10" t="s">
        <v>2070</v>
      </c>
      <c r="K161" s="87" t="s">
        <v>2074</v>
      </c>
      <c r="L161" s="3" t="s">
        <v>3908</v>
      </c>
      <c r="M161" s="85"/>
      <c r="N161" s="91"/>
      <c r="O161" s="91"/>
      <c r="P161" s="85"/>
      <c r="Q161" s="85"/>
      <c r="R161" s="85"/>
    </row>
    <row r="162">
      <c r="A162" s="34"/>
      <c r="B162" s="98">
        <f t="shared" ref="B162:K162" si="10">LEFT(B161,FIND(" ",B161))*IF(RIGHT(B161,LEN(B161)-FIND(" ", B161))="GH/s",1000000000,1)*IF(RIGHT(B161,LEN(B161)-FIND(" ", B161))="MH/s",1000000,1)*IF(RIGHT(B161,LEN(B161)-FIND(" ", B161))="kH/s",1000,1)</f>
        <v>734800</v>
      </c>
      <c r="C162" s="98">
        <f t="shared" si="10"/>
        <v>736000</v>
      </c>
      <c r="D162" s="98">
        <f t="shared" si="10"/>
        <v>736800</v>
      </c>
      <c r="E162" s="98">
        <f t="shared" si="10"/>
        <v>736700</v>
      </c>
      <c r="F162" s="98">
        <f t="shared" si="10"/>
        <v>736700</v>
      </c>
      <c r="G162" s="98">
        <f t="shared" si="10"/>
        <v>736400</v>
      </c>
      <c r="H162" s="98">
        <f t="shared" si="10"/>
        <v>736100</v>
      </c>
      <c r="I162" s="98">
        <f t="shared" si="10"/>
        <v>736600</v>
      </c>
      <c r="J162" s="98">
        <f t="shared" si="10"/>
        <v>736300</v>
      </c>
      <c r="K162" s="98">
        <f t="shared" si="10"/>
        <v>736000</v>
      </c>
      <c r="L162" s="2">
        <f>AVERAGE(B162:K162)</f>
        <v>736240</v>
      </c>
      <c r="M162" s="2">
        <f>AVERAGE(C162:K162)</f>
        <v>736400</v>
      </c>
      <c r="N162" s="91">
        <f>STDEV(B162:K162)/L162</f>
        <v>0.0007976643683</v>
      </c>
      <c r="O162" s="91">
        <f>STDEV(C162:K162)/M162</f>
        <v>0.0004294239082</v>
      </c>
      <c r="P162" s="85"/>
      <c r="Q162" s="85"/>
      <c r="R162" s="85"/>
    </row>
    <row r="163">
      <c r="A163" s="92" t="s">
        <v>1039</v>
      </c>
      <c r="B163" s="93"/>
      <c r="C163" s="93"/>
      <c r="D163" s="93"/>
      <c r="E163" s="93"/>
      <c r="F163" s="93"/>
      <c r="G163" s="93"/>
      <c r="H163" s="93"/>
      <c r="I163" s="93"/>
      <c r="J163" s="93"/>
      <c r="K163" s="94"/>
      <c r="L163" s="85"/>
      <c r="M163" s="85"/>
      <c r="N163" s="91"/>
      <c r="O163" s="91"/>
      <c r="P163" s="85"/>
      <c r="Q163" s="85"/>
      <c r="R163" s="85"/>
    </row>
    <row r="164">
      <c r="A164" s="86" t="s">
        <v>16</v>
      </c>
      <c r="B164" s="10" t="s">
        <v>3909</v>
      </c>
      <c r="C164" s="10" t="s">
        <v>3910</v>
      </c>
      <c r="D164" s="10" t="s">
        <v>3911</v>
      </c>
      <c r="E164" s="10" t="s">
        <v>3912</v>
      </c>
      <c r="F164" s="10" t="s">
        <v>3913</v>
      </c>
      <c r="G164" s="10" t="s">
        <v>3914</v>
      </c>
      <c r="H164" s="10" t="s">
        <v>3915</v>
      </c>
      <c r="I164" s="10" t="s">
        <v>3916</v>
      </c>
      <c r="J164" s="10" t="s">
        <v>3917</v>
      </c>
      <c r="K164" s="87" t="s">
        <v>3918</v>
      </c>
      <c r="L164" s="85"/>
      <c r="M164" s="85"/>
      <c r="N164" s="91"/>
      <c r="O164" s="91"/>
      <c r="P164" s="85"/>
      <c r="Q164" s="85"/>
      <c r="R164" s="85"/>
    </row>
    <row r="165">
      <c r="A165" s="86" t="s">
        <v>27</v>
      </c>
      <c r="B165" s="13" t="s">
        <v>3919</v>
      </c>
      <c r="C165" s="13" t="s">
        <v>3920</v>
      </c>
      <c r="D165" s="13" t="s">
        <v>3921</v>
      </c>
      <c r="E165" s="13" t="s">
        <v>3922</v>
      </c>
      <c r="F165" s="13" t="s">
        <v>3923</v>
      </c>
      <c r="G165" s="13" t="s">
        <v>3924</v>
      </c>
      <c r="H165" s="13" t="s">
        <v>3925</v>
      </c>
      <c r="I165" s="13" t="s">
        <v>3926</v>
      </c>
      <c r="J165" s="13" t="s">
        <v>3927</v>
      </c>
      <c r="K165" s="88" t="s">
        <v>3928</v>
      </c>
      <c r="M165" s="85"/>
      <c r="N165" s="91"/>
      <c r="O165" s="91"/>
      <c r="P165" s="85"/>
      <c r="Q165" s="85"/>
      <c r="R165" s="85"/>
    </row>
    <row r="166">
      <c r="A166" s="86" t="s">
        <v>38</v>
      </c>
      <c r="B166" s="10" t="s">
        <v>3929</v>
      </c>
      <c r="C166" s="10" t="s">
        <v>3930</v>
      </c>
      <c r="D166" s="10" t="s">
        <v>3931</v>
      </c>
      <c r="E166" s="10" t="s">
        <v>3932</v>
      </c>
      <c r="F166" s="10" t="s">
        <v>2098</v>
      </c>
      <c r="G166" s="10" t="s">
        <v>2100</v>
      </c>
      <c r="H166" s="10" t="s">
        <v>3933</v>
      </c>
      <c r="I166" s="10" t="s">
        <v>3934</v>
      </c>
      <c r="J166" s="10" t="s">
        <v>3935</v>
      </c>
      <c r="K166" s="87" t="s">
        <v>3936</v>
      </c>
      <c r="M166" s="85"/>
      <c r="N166" s="91"/>
      <c r="O166" s="91"/>
      <c r="P166" s="85"/>
      <c r="Q166" s="85"/>
      <c r="R166" s="85"/>
    </row>
    <row r="167">
      <c r="A167" s="86" t="s">
        <v>49</v>
      </c>
      <c r="B167" s="13" t="s">
        <v>3937</v>
      </c>
      <c r="C167" s="13" t="s">
        <v>3938</v>
      </c>
      <c r="D167" s="13" t="s">
        <v>3939</v>
      </c>
      <c r="E167" s="13" t="s">
        <v>3940</v>
      </c>
      <c r="F167" s="13" t="s">
        <v>3941</v>
      </c>
      <c r="G167" s="13" t="s">
        <v>3942</v>
      </c>
      <c r="H167" s="13" t="s">
        <v>3026</v>
      </c>
      <c r="I167" s="13" t="s">
        <v>3943</v>
      </c>
      <c r="J167" s="13" t="s">
        <v>3944</v>
      </c>
      <c r="K167" s="88" t="s">
        <v>3945</v>
      </c>
      <c r="M167" s="85"/>
      <c r="N167" s="91"/>
      <c r="O167" s="91"/>
      <c r="P167" s="85"/>
      <c r="Q167" s="85"/>
      <c r="R167" s="85"/>
    </row>
    <row r="168">
      <c r="A168" s="89" t="s">
        <v>60</v>
      </c>
      <c r="B168" s="10" t="s">
        <v>3946</v>
      </c>
      <c r="C168" s="10" t="s">
        <v>3947</v>
      </c>
      <c r="D168" s="10" t="s">
        <v>3948</v>
      </c>
      <c r="E168" s="10" t="s">
        <v>3949</v>
      </c>
      <c r="F168" s="10" t="s">
        <v>3950</v>
      </c>
      <c r="G168" s="10" t="s">
        <v>3951</v>
      </c>
      <c r="H168" s="10" t="s">
        <v>3952</v>
      </c>
      <c r="I168" s="10" t="s">
        <v>3953</v>
      </c>
      <c r="J168" s="10" t="s">
        <v>3954</v>
      </c>
      <c r="K168" s="87" t="s">
        <v>3955</v>
      </c>
      <c r="L168" s="3" t="s">
        <v>3956</v>
      </c>
      <c r="M168" s="85"/>
      <c r="N168" s="91"/>
      <c r="O168" s="91"/>
      <c r="P168" s="85"/>
      <c r="Q168" s="85"/>
      <c r="R168" s="85"/>
    </row>
    <row r="169">
      <c r="A169" s="34"/>
      <c r="B169" s="98">
        <f t="shared" ref="B169:K169" si="11">LEFT(B168,FIND(" ",B168))*IF(RIGHT(B168,LEN(B168)-FIND(" ", B168))="GH/s",1000000000,1)*IF(RIGHT(B168,LEN(B168)-FIND(" ", B168))="MH/s",1000000,1)*IF(RIGHT(B168,LEN(B168)-FIND(" ", B168))="kH/s",1000,1)</f>
        <v>11630700</v>
      </c>
      <c r="C169" s="98">
        <f t="shared" si="11"/>
        <v>11646400</v>
      </c>
      <c r="D169" s="98">
        <f t="shared" si="11"/>
        <v>11639100</v>
      </c>
      <c r="E169" s="98">
        <f t="shared" si="11"/>
        <v>11649800</v>
      </c>
      <c r="F169" s="98">
        <f t="shared" si="11"/>
        <v>11668400</v>
      </c>
      <c r="G169" s="98">
        <f t="shared" si="11"/>
        <v>11612400</v>
      </c>
      <c r="H169" s="98">
        <f t="shared" si="11"/>
        <v>11645100</v>
      </c>
      <c r="I169" s="98">
        <f t="shared" si="11"/>
        <v>11607800</v>
      </c>
      <c r="J169" s="98">
        <f t="shared" si="11"/>
        <v>11585700</v>
      </c>
      <c r="K169" s="98">
        <f t="shared" si="11"/>
        <v>11653500</v>
      </c>
      <c r="L169" s="2">
        <f>AVERAGE(B169:K169)</f>
        <v>11633890</v>
      </c>
      <c r="M169" s="2">
        <f>AVERAGE(C169:K169)</f>
        <v>11634244.44</v>
      </c>
      <c r="N169" s="91">
        <f>STDEV(B169:K169)/L169</f>
        <v>0.002146579705</v>
      </c>
      <c r="O169" s="91">
        <f>STDEV(C169:K169)/M169</f>
        <v>0.002274427929</v>
      </c>
      <c r="P169" s="85"/>
      <c r="Q169" s="85"/>
      <c r="R169" s="85"/>
    </row>
    <row r="170">
      <c r="A170" s="92" t="s">
        <v>1088</v>
      </c>
      <c r="B170" s="99"/>
      <c r="C170" s="93"/>
      <c r="D170" s="93"/>
      <c r="E170" s="93"/>
      <c r="F170" s="93"/>
      <c r="G170" s="93"/>
      <c r="H170" s="93"/>
      <c r="I170" s="93"/>
      <c r="J170" s="93"/>
      <c r="K170" s="94"/>
      <c r="L170" s="85"/>
      <c r="M170" s="85"/>
      <c r="N170" s="91"/>
      <c r="O170" s="91"/>
      <c r="P170" s="85"/>
      <c r="Q170" s="85"/>
      <c r="R170" s="85"/>
    </row>
    <row r="171">
      <c r="A171" s="86" t="s">
        <v>16</v>
      </c>
      <c r="B171" s="10" t="s">
        <v>3957</v>
      </c>
      <c r="C171" s="10" t="s">
        <v>3958</v>
      </c>
      <c r="D171" s="10" t="s">
        <v>3959</v>
      </c>
      <c r="E171" s="10" t="s">
        <v>3960</v>
      </c>
      <c r="F171" s="10" t="s">
        <v>3957</v>
      </c>
      <c r="G171" s="10" t="s">
        <v>3961</v>
      </c>
      <c r="H171" s="10" t="s">
        <v>3962</v>
      </c>
      <c r="I171" s="10" t="s">
        <v>3963</v>
      </c>
      <c r="J171" s="10" t="s">
        <v>3964</v>
      </c>
      <c r="K171" s="87" t="s">
        <v>3964</v>
      </c>
      <c r="L171" s="85"/>
      <c r="M171" s="85"/>
      <c r="N171" s="91"/>
      <c r="O171" s="91"/>
      <c r="P171" s="85"/>
      <c r="Q171" s="85"/>
      <c r="R171" s="85"/>
    </row>
    <row r="172">
      <c r="A172" s="86" t="s">
        <v>27</v>
      </c>
      <c r="B172" s="13" t="s">
        <v>3965</v>
      </c>
      <c r="C172" s="13" t="s">
        <v>2126</v>
      </c>
      <c r="D172" s="13" t="s">
        <v>3966</v>
      </c>
      <c r="E172" s="13" t="s">
        <v>3967</v>
      </c>
      <c r="F172" s="13" t="s">
        <v>3968</v>
      </c>
      <c r="G172" s="13" t="s">
        <v>2127</v>
      </c>
      <c r="H172" s="13" t="s">
        <v>3969</v>
      </c>
      <c r="I172" s="13" t="s">
        <v>1092</v>
      </c>
      <c r="J172" s="13" t="s">
        <v>3970</v>
      </c>
      <c r="K172" s="88" t="s">
        <v>3971</v>
      </c>
      <c r="M172" s="85"/>
      <c r="N172" s="91"/>
      <c r="O172" s="91"/>
      <c r="P172" s="85"/>
      <c r="Q172" s="85"/>
      <c r="R172" s="85"/>
    </row>
    <row r="173">
      <c r="A173" s="86" t="s">
        <v>38</v>
      </c>
      <c r="B173" s="10" t="s">
        <v>3966</v>
      </c>
      <c r="C173" s="10" t="s">
        <v>3967</v>
      </c>
      <c r="D173" s="10" t="s">
        <v>2127</v>
      </c>
      <c r="E173" s="10" t="s">
        <v>3972</v>
      </c>
      <c r="F173" s="10" t="s">
        <v>3966</v>
      </c>
      <c r="G173" s="10" t="s">
        <v>2127</v>
      </c>
      <c r="H173" s="10" t="s">
        <v>2127</v>
      </c>
      <c r="I173" s="10" t="s">
        <v>3966</v>
      </c>
      <c r="J173" s="10" t="s">
        <v>3966</v>
      </c>
      <c r="K173" s="87" t="s">
        <v>3966</v>
      </c>
      <c r="M173" s="85"/>
      <c r="N173" s="91"/>
      <c r="O173" s="91"/>
      <c r="P173" s="85"/>
      <c r="Q173" s="85"/>
      <c r="R173" s="85"/>
    </row>
    <row r="174">
      <c r="A174" s="86" t="s">
        <v>49</v>
      </c>
      <c r="B174" s="13" t="s">
        <v>1110</v>
      </c>
      <c r="C174" s="13" t="s">
        <v>3973</v>
      </c>
      <c r="D174" s="13" t="s">
        <v>1110</v>
      </c>
      <c r="E174" s="13" t="s">
        <v>1110</v>
      </c>
      <c r="F174" s="13" t="s">
        <v>3974</v>
      </c>
      <c r="G174" s="13" t="s">
        <v>3975</v>
      </c>
      <c r="H174" s="13" t="s">
        <v>1110</v>
      </c>
      <c r="I174" s="13" t="s">
        <v>1110</v>
      </c>
      <c r="J174" s="13" t="s">
        <v>1110</v>
      </c>
      <c r="K174" s="88" t="s">
        <v>3974</v>
      </c>
      <c r="M174" s="85"/>
      <c r="N174" s="91"/>
      <c r="O174" s="91"/>
      <c r="P174" s="85"/>
      <c r="Q174" s="85"/>
      <c r="R174" s="85"/>
    </row>
    <row r="175">
      <c r="A175" s="89" t="s">
        <v>60</v>
      </c>
      <c r="B175" s="10" t="s">
        <v>3976</v>
      </c>
      <c r="C175" s="10" t="s">
        <v>3977</v>
      </c>
      <c r="D175" s="10" t="s">
        <v>3978</v>
      </c>
      <c r="E175" s="10" t="s">
        <v>2156</v>
      </c>
      <c r="F175" s="10" t="s">
        <v>3063</v>
      </c>
      <c r="G175" s="10" t="s">
        <v>2152</v>
      </c>
      <c r="H175" s="10" t="s">
        <v>3979</v>
      </c>
      <c r="I175" s="10" t="s">
        <v>3980</v>
      </c>
      <c r="J175" s="10" t="s">
        <v>3981</v>
      </c>
      <c r="K175" s="87" t="s">
        <v>2149</v>
      </c>
      <c r="L175" s="3" t="s">
        <v>3982</v>
      </c>
      <c r="M175" s="85"/>
      <c r="N175" s="91"/>
      <c r="O175" s="91"/>
      <c r="P175" s="85"/>
      <c r="Q175" s="85"/>
      <c r="R175" s="85"/>
    </row>
    <row r="176">
      <c r="A176" s="34"/>
      <c r="B176" s="98">
        <f t="shared" ref="B176:K176" si="12">LEFT(B175,FIND(" ",B175))*IF(RIGHT(B175,LEN(B175)-FIND(" ", B175))="GH/s",1000000000,1)*IF(RIGHT(B175,LEN(B175)-FIND(" ", B175))="MH/s",1000000,1)*IF(RIGHT(B175,LEN(B175)-FIND(" ", B175))="kH/s",1000,1)</f>
        <v>23202</v>
      </c>
      <c r="C176" s="98">
        <f t="shared" si="12"/>
        <v>23160</v>
      </c>
      <c r="D176" s="98">
        <f t="shared" si="12"/>
        <v>23188</v>
      </c>
      <c r="E176" s="98">
        <f t="shared" si="12"/>
        <v>23191</v>
      </c>
      <c r="F176" s="98">
        <f t="shared" si="12"/>
        <v>23182</v>
      </c>
      <c r="G176" s="98">
        <f t="shared" si="12"/>
        <v>23190</v>
      </c>
      <c r="H176" s="98">
        <f t="shared" si="12"/>
        <v>23178</v>
      </c>
      <c r="I176" s="98">
        <f t="shared" si="12"/>
        <v>23192</v>
      </c>
      <c r="J176" s="98">
        <f t="shared" si="12"/>
        <v>23170</v>
      </c>
      <c r="K176" s="98">
        <f t="shared" si="12"/>
        <v>23169</v>
      </c>
      <c r="L176" s="2">
        <f>AVERAGE(B176:K176)</f>
        <v>23182.2</v>
      </c>
      <c r="M176" s="2">
        <f>AVERAGE(C176:K176)</f>
        <v>23180</v>
      </c>
      <c r="N176" s="91">
        <f>STDEV(B176:K176)/L176</f>
        <v>0.000555701091</v>
      </c>
      <c r="O176" s="91">
        <f>STDEV(C176:K176)/M176</f>
        <v>0.0004961173425</v>
      </c>
      <c r="P176" s="85"/>
      <c r="Q176" s="85"/>
      <c r="R176" s="85"/>
    </row>
    <row r="177">
      <c r="A177" s="37" t="s">
        <v>1124</v>
      </c>
      <c r="B177" s="100"/>
      <c r="C177" s="101"/>
      <c r="D177" s="101"/>
      <c r="E177" s="101"/>
      <c r="F177" s="101"/>
      <c r="G177" s="101"/>
      <c r="H177" s="101"/>
      <c r="I177" s="101"/>
      <c r="J177" s="101"/>
      <c r="K177" s="102"/>
      <c r="L177" s="85"/>
      <c r="M177" s="85"/>
      <c r="N177" s="85"/>
      <c r="O177" s="85"/>
      <c r="P177" s="85"/>
      <c r="Q177" s="85"/>
      <c r="R177" s="85"/>
    </row>
    <row r="181">
      <c r="A181" s="103" t="s">
        <v>3983</v>
      </c>
      <c r="B181" s="104" t="s">
        <v>11</v>
      </c>
      <c r="C181" s="104" t="s">
        <v>3984</v>
      </c>
    </row>
    <row r="182">
      <c r="A182" s="105" t="str">
        <f>A2</f>
        <v>MD5</v>
      </c>
      <c r="B182" s="106" t="str">
        <f>L7</f>
        <v>112.64 GH/s</v>
      </c>
      <c r="C182" s="107">
        <f>N8</f>
        <v>0.001461776638</v>
      </c>
    </row>
    <row r="183">
      <c r="A183" s="105" t="str">
        <f>A9</f>
        <v>SHA1</v>
      </c>
      <c r="B183" s="106" t="str">
        <f>L14</f>
        <v>42965.17 MH/s</v>
      </c>
      <c r="C183" s="107">
        <f>N15</f>
        <v>0.00111591612</v>
      </c>
    </row>
    <row r="184">
      <c r="A184" s="105" t="str">
        <f>A16</f>
        <v>SHA2-256</v>
      </c>
      <c r="B184" s="106" t="str">
        <f>L21</f>
        <v>15860.36 MH/s</v>
      </c>
      <c r="C184" s="107">
        <f>N22</f>
        <v>0.0009444370356</v>
      </c>
    </row>
    <row r="185">
      <c r="A185" s="105" t="str">
        <f>A23</f>
        <v>SHA2-512</v>
      </c>
      <c r="B185" s="106" t="str">
        <f>L28</f>
        <v>5335.84 MH/s</v>
      </c>
      <c r="C185" s="107">
        <f>N29</f>
        <v>0.000516598567</v>
      </c>
    </row>
    <row r="186">
      <c r="A186" s="105" t="str">
        <f>A30</f>
        <v>WPA-EAPOL-PBKDF2</v>
      </c>
      <c r="B186" s="106" t="str">
        <f>L35</f>
        <v>2060.43 kH/s</v>
      </c>
      <c r="C186" s="107">
        <f>N36</f>
        <v>0.0003574170652</v>
      </c>
    </row>
    <row r="187">
      <c r="A187" s="105" t="str">
        <f>A37</f>
        <v>NTLM</v>
      </c>
      <c r="B187" s="106" t="str">
        <f>L42</f>
        <v>190.91 GH/s</v>
      </c>
      <c r="C187" s="107">
        <f>N43</f>
        <v>0.0005764522207</v>
      </c>
    </row>
    <row r="188">
      <c r="A188" s="105" t="str">
        <f>A44</f>
        <v>LM</v>
      </c>
      <c r="B188" s="106" t="str">
        <f>L49</f>
        <v>111.93 GH/s</v>
      </c>
      <c r="C188" s="107">
        <f>N50</f>
        <v>0.0004315607</v>
      </c>
    </row>
    <row r="189">
      <c r="A189" s="105" t="str">
        <f>A51</f>
        <v>NetNTLMv1 / NetNTLMv1+ESS</v>
      </c>
      <c r="B189" s="106" t="str">
        <f>L56</f>
        <v>115.26 GH/s</v>
      </c>
      <c r="C189" s="107">
        <f>N57</f>
        <v>0.0004480286131</v>
      </c>
    </row>
    <row r="190">
      <c r="A190" s="105" t="str">
        <f>A58</f>
        <v>NetNTLMv2</v>
      </c>
      <c r="B190" s="106" t="str">
        <f>L63</f>
        <v>8735.19 MH/s</v>
      </c>
      <c r="C190" s="107">
        <f>N64</f>
        <v>0.0002382744291</v>
      </c>
    </row>
    <row r="191">
      <c r="A191" s="105" t="str">
        <f>A65</f>
        <v>descrypt, DES (Unix), Traditional DES</v>
      </c>
      <c r="B191" s="106" t="str">
        <f>L70</f>
        <v>4819.63 MH/s</v>
      </c>
      <c r="C191" s="107">
        <f>N71</f>
        <v>0.0005878370035</v>
      </c>
    </row>
    <row r="192">
      <c r="A192" s="105" t="str">
        <f>A72</f>
        <v>md5crypt, MD5 (Unix) Cisco-IOS $1$ (MD5)</v>
      </c>
      <c r="B192" s="106" t="str">
        <f>L77</f>
        <v>44861.2 MH/s</v>
      </c>
      <c r="C192" s="107">
        <f>N78</f>
        <v>0.003197104036</v>
      </c>
    </row>
    <row r="193">
      <c r="A193" s="105" t="str">
        <f>A79</f>
        <v>bcrypt $2*$, Blowfish (Unix)</v>
      </c>
      <c r="B193" s="106" t="str">
        <f>L84</f>
        <v>83554 H/s</v>
      </c>
      <c r="C193" s="107">
        <f>N85</f>
        <v>0.004062452662</v>
      </c>
    </row>
    <row r="194">
      <c r="A194" s="105" t="str">
        <f>A86</f>
        <v>sha512crypt, $6$, SHA512 (Unix)</v>
      </c>
      <c r="B194" s="106" t="str">
        <f>L91</f>
        <v>776.85 kH/s</v>
      </c>
      <c r="C194" s="107">
        <f>N92</f>
        <v>0.0004901701169</v>
      </c>
    </row>
    <row r="195">
      <c r="A195" s="105" t="str">
        <f>A93</f>
        <v>Kerberos 5 AS-REQ Pre-Auth etype 23</v>
      </c>
      <c r="B195" s="106" t="str">
        <f>L98</f>
        <v>1667.38 MH/s</v>
      </c>
      <c r="C195" s="107">
        <f>N99</f>
        <v>0.001290586661</v>
      </c>
    </row>
    <row r="196">
      <c r="A196" s="105" t="str">
        <f>A100</f>
        <v>Kerberos 5  TGS-REP etype 23</v>
      </c>
      <c r="B196" s="106" t="str">
        <f>L105</f>
        <v>1669.85 MH/s</v>
      </c>
      <c r="C196" s="107">
        <f>N106</f>
        <v>0.00118205642</v>
      </c>
    </row>
    <row r="197">
      <c r="A197" s="105" t="str">
        <f>A107</f>
        <v>DPAPI masterkey file v1</v>
      </c>
      <c r="B197" s="106" t="str">
        <f>L112</f>
        <v>374.13 kH/s</v>
      </c>
      <c r="C197" s="107">
        <f>N113</f>
        <v>0.0008914012732</v>
      </c>
    </row>
    <row r="198">
      <c r="A198" s="105" t="str">
        <f>A114</f>
        <v>DPAPI masterkey file v2</v>
      </c>
      <c r="B198" s="106" t="str">
        <f>L119</f>
        <v>221.58 kH/s</v>
      </c>
      <c r="C198" s="107">
        <f>N120</f>
        <v>0.0008975800397</v>
      </c>
    </row>
    <row r="199">
      <c r="A199" s="105" t="str">
        <f>A121</f>
        <v>macOS v10.8+</v>
      </c>
      <c r="B199" s="106" t="str">
        <f>L126</f>
        <v>66656.8 H/s</v>
      </c>
      <c r="C199" s="107">
        <f>N127</f>
        <v>0.001324220154</v>
      </c>
    </row>
    <row r="200">
      <c r="A200" s="105" t="str">
        <f>A128</f>
        <v>7-Zip</v>
      </c>
      <c r="B200" s="106" t="str">
        <f>L133</f>
        <v>45014.8 H/s</v>
      </c>
      <c r="C200" s="107">
        <f>N134</f>
        <v>0.0004892663987</v>
      </c>
    </row>
    <row r="201">
      <c r="A201" s="105" t="str">
        <f>A135</f>
        <v>RAR3-hp</v>
      </c>
      <c r="B201" s="106" t="str">
        <f>L140</f>
        <v>196.04 kH/s</v>
      </c>
      <c r="C201" s="107">
        <f>N141</f>
        <v>0.005280349298</v>
      </c>
    </row>
    <row r="202">
      <c r="A202" s="105" t="str">
        <f>A142</f>
        <v>RAR5</v>
      </c>
      <c r="B202" s="106" t="str">
        <f>L147</f>
        <v>191.04 kH/s</v>
      </c>
      <c r="C202" s="107">
        <f>N148</f>
        <v>0.000441412292</v>
      </c>
    </row>
    <row r="203">
      <c r="A203" s="105" t="str">
        <f>A149</f>
        <v>TrueCrypt P8KDF2-HMAC-RIPEMD160 + XTS 512 Bit</v>
      </c>
      <c r="B203" s="106" t="str">
        <f>L154</f>
        <v>1316.01 kH/s</v>
      </c>
      <c r="C203" s="107">
        <f>N155</f>
        <v>0.0005691441041</v>
      </c>
    </row>
    <row r="204">
      <c r="A204" s="105" t="str">
        <f>A156</f>
        <v>KeePass 1 (AES/Twofish) and KeePass 2 (AES)</v>
      </c>
      <c r="B204" s="106" t="str">
        <f>L161</f>
        <v>736.24 kH/s</v>
      </c>
      <c r="C204" s="107">
        <f>N162</f>
        <v>0.0007976643683</v>
      </c>
    </row>
    <row r="205">
      <c r="A205" s="105" t="str">
        <f>A163</f>
        <v>LastPass + LastPass sniffed</v>
      </c>
      <c r="B205" s="106" t="str">
        <f>L168</f>
        <v>11633.89 kH/s</v>
      </c>
      <c r="C205" s="107">
        <f>N169</f>
        <v>0.002146579705</v>
      </c>
    </row>
    <row r="206">
      <c r="A206" s="108" t="str">
        <f>A170</f>
        <v>Bitcoin/Litecoin wallet.dat</v>
      </c>
      <c r="B206" s="109" t="str">
        <f>L175</f>
        <v>23182.2 H/s</v>
      </c>
      <c r="C206" s="110">
        <f>N176</f>
        <v>0.000555701091</v>
      </c>
    </row>
  </sheetData>
  <drawing r:id="rId1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9.38"/>
    <col customWidth="1" min="3" max="3" width="16.13"/>
    <col customWidth="1" min="6" max="6" width="10.75"/>
  </cols>
  <sheetData>
    <row r="1">
      <c r="K1" s="66" t="s">
        <v>3070</v>
      </c>
      <c r="L1" s="67"/>
      <c r="M1" s="67"/>
      <c r="N1" s="67"/>
      <c r="O1" s="67"/>
      <c r="P1" s="67"/>
    </row>
    <row r="2">
      <c r="A2" s="61"/>
      <c r="K2" s="67"/>
      <c r="L2" s="68" t="s">
        <v>3071</v>
      </c>
      <c r="M2" s="68" t="s">
        <v>15</v>
      </c>
      <c r="N2" s="68" t="s">
        <v>257</v>
      </c>
      <c r="O2" s="68" t="s">
        <v>306</v>
      </c>
      <c r="P2" s="69" t="s">
        <v>355</v>
      </c>
    </row>
    <row r="3">
      <c r="A3" s="61"/>
      <c r="K3" s="67"/>
      <c r="L3" s="70">
        <v>1.0</v>
      </c>
      <c r="M3" s="10">
        <v>113.1</v>
      </c>
      <c r="N3" s="10">
        <v>190.8</v>
      </c>
      <c r="O3" s="10">
        <v>112.0</v>
      </c>
      <c r="P3" s="10">
        <v>115.3</v>
      </c>
    </row>
    <row r="4">
      <c r="A4" s="61"/>
      <c r="K4" s="67"/>
      <c r="L4" s="70">
        <v>2.0</v>
      </c>
      <c r="M4" s="10">
        <v>112.5</v>
      </c>
      <c r="N4" s="10">
        <v>190.9</v>
      </c>
      <c r="O4" s="10">
        <v>112.0</v>
      </c>
      <c r="P4" s="10">
        <v>115.3</v>
      </c>
    </row>
    <row r="5">
      <c r="A5" s="61"/>
      <c r="K5" s="67"/>
      <c r="L5" s="70">
        <v>3.0</v>
      </c>
      <c r="M5" s="10">
        <v>112.6</v>
      </c>
      <c r="N5" s="10">
        <v>190.9</v>
      </c>
      <c r="O5" s="10">
        <v>111.9</v>
      </c>
      <c r="P5" s="10">
        <v>115.2</v>
      </c>
    </row>
    <row r="6">
      <c r="A6" s="61"/>
      <c r="K6" s="67"/>
      <c r="L6" s="70">
        <v>4.0</v>
      </c>
      <c r="M6" s="10">
        <v>112.6</v>
      </c>
      <c r="N6" s="10">
        <v>190.9</v>
      </c>
      <c r="O6" s="10">
        <v>112.0</v>
      </c>
      <c r="P6" s="10">
        <v>115.3</v>
      </c>
    </row>
    <row r="7">
      <c r="K7" s="67"/>
      <c r="L7" s="70">
        <v>5.0</v>
      </c>
      <c r="M7" s="10">
        <v>112.6</v>
      </c>
      <c r="N7" s="10">
        <v>190.9</v>
      </c>
      <c r="O7" s="10">
        <v>111.9</v>
      </c>
      <c r="P7" s="10">
        <v>115.3</v>
      </c>
      <c r="Q7" s="67"/>
    </row>
    <row r="8">
      <c r="K8" s="66"/>
      <c r="L8" s="70">
        <v>6.0</v>
      </c>
      <c r="M8" s="10">
        <v>112.6</v>
      </c>
      <c r="N8" s="10">
        <v>190.9</v>
      </c>
      <c r="O8" s="10">
        <v>111.9</v>
      </c>
      <c r="P8" s="10">
        <v>115.2</v>
      </c>
      <c r="Q8" s="68"/>
    </row>
    <row r="9">
      <c r="A9" s="10"/>
      <c r="B9" s="59"/>
      <c r="C9" s="59"/>
      <c r="D9" s="59"/>
      <c r="E9" s="59"/>
      <c r="F9" s="59"/>
      <c r="G9" s="59"/>
      <c r="H9" s="10"/>
      <c r="I9" s="10"/>
      <c r="J9" s="59"/>
      <c r="K9" s="66"/>
      <c r="L9" s="70">
        <v>7.0</v>
      </c>
      <c r="M9" s="10">
        <v>112.6</v>
      </c>
      <c r="N9" s="10">
        <v>190.9</v>
      </c>
      <c r="O9" s="10">
        <v>111.9</v>
      </c>
      <c r="P9" s="10">
        <v>115.3</v>
      </c>
      <c r="Q9" s="68"/>
    </row>
    <row r="10">
      <c r="A10" s="59"/>
      <c r="F10" s="72"/>
      <c r="K10" s="67"/>
      <c r="L10" s="70">
        <v>8.0</v>
      </c>
      <c r="M10" s="10">
        <v>112.6</v>
      </c>
      <c r="N10" s="10">
        <v>190.8</v>
      </c>
      <c r="O10" s="10">
        <v>111.9</v>
      </c>
      <c r="P10" s="10">
        <v>115.2</v>
      </c>
      <c r="Q10" s="68"/>
    </row>
    <row r="11">
      <c r="A11" s="59"/>
      <c r="C11" s="10"/>
      <c r="D11" s="10"/>
      <c r="E11" s="10"/>
      <c r="F11" s="10"/>
      <c r="K11" s="68"/>
      <c r="L11" s="70">
        <v>9.0</v>
      </c>
      <c r="M11" s="10">
        <v>112.6</v>
      </c>
      <c r="N11" s="10">
        <v>190.9</v>
      </c>
      <c r="O11" s="10">
        <v>111.9</v>
      </c>
      <c r="P11" s="10">
        <v>115.3</v>
      </c>
      <c r="Q11" s="68"/>
    </row>
    <row r="12">
      <c r="A12" s="59"/>
      <c r="C12" s="10"/>
      <c r="D12" s="10"/>
      <c r="E12" s="10"/>
      <c r="F12" s="10"/>
      <c r="K12" s="68"/>
      <c r="L12" s="70">
        <v>10.0</v>
      </c>
      <c r="M12" s="10">
        <v>112.6</v>
      </c>
      <c r="N12" s="10">
        <v>191.2</v>
      </c>
      <c r="O12" s="10">
        <v>111.9</v>
      </c>
      <c r="P12" s="10">
        <v>115.2</v>
      </c>
      <c r="Q12" s="68"/>
    </row>
    <row r="13">
      <c r="A13" s="59"/>
      <c r="C13" s="10"/>
      <c r="D13" s="10"/>
      <c r="E13" s="10"/>
      <c r="F13" s="10"/>
      <c r="I13" s="10"/>
      <c r="J13" s="10"/>
      <c r="K13" s="10"/>
      <c r="L13" s="10"/>
      <c r="M13" s="10"/>
      <c r="N13" s="10"/>
      <c r="O13" s="10"/>
      <c r="P13" s="10"/>
      <c r="Q13" s="10"/>
    </row>
    <row r="14">
      <c r="A14" s="59"/>
      <c r="C14" s="10"/>
      <c r="D14" s="10"/>
      <c r="E14" s="10"/>
      <c r="F14" s="10"/>
    </row>
    <row r="15">
      <c r="A15" s="59"/>
      <c r="C15" s="10"/>
      <c r="D15" s="10"/>
      <c r="E15" s="10"/>
      <c r="F15" s="10"/>
      <c r="I15" s="10"/>
      <c r="J15" s="10"/>
      <c r="K15" s="10"/>
      <c r="L15" s="10"/>
      <c r="M15" s="10"/>
      <c r="N15" s="10"/>
      <c r="O15" s="10"/>
      <c r="P15" s="10"/>
      <c r="Q15" s="10"/>
    </row>
    <row r="16">
      <c r="A16" s="10"/>
      <c r="C16" s="10"/>
      <c r="D16" s="10"/>
      <c r="E16" s="10"/>
      <c r="F16" s="10"/>
      <c r="K16" s="67"/>
      <c r="L16" s="70"/>
      <c r="M16" s="71"/>
      <c r="N16" s="71"/>
      <c r="O16" s="71"/>
      <c r="P16" s="71"/>
      <c r="Q16" s="68"/>
    </row>
    <row r="17">
      <c r="A17" s="10"/>
      <c r="C17" s="10"/>
      <c r="D17" s="10"/>
      <c r="E17" s="10"/>
      <c r="F17" s="10"/>
      <c r="K17" s="68"/>
      <c r="L17" s="70"/>
      <c r="M17" s="71"/>
      <c r="N17" s="71"/>
      <c r="O17" s="71"/>
      <c r="P17" s="71"/>
      <c r="Q17" s="68"/>
    </row>
    <row r="18">
      <c r="A18" s="59"/>
      <c r="C18" s="10"/>
      <c r="D18" s="10"/>
      <c r="E18" s="10"/>
      <c r="F18" s="10"/>
      <c r="K18" s="68"/>
      <c r="L18" s="70"/>
      <c r="M18" s="71"/>
      <c r="N18" s="71"/>
      <c r="O18" s="71"/>
      <c r="P18" s="71"/>
      <c r="Q18" s="68"/>
    </row>
    <row r="19">
      <c r="C19" s="10"/>
      <c r="D19" s="10"/>
      <c r="E19" s="10"/>
      <c r="F19" s="10"/>
    </row>
    <row r="20">
      <c r="C20" s="10"/>
      <c r="D20" s="10"/>
      <c r="E20" s="10"/>
      <c r="F20" s="10"/>
    </row>
    <row r="24">
      <c r="K24" s="3" t="s">
        <v>3072</v>
      </c>
    </row>
    <row r="25">
      <c r="C25" s="73"/>
      <c r="L25" s="3" t="s">
        <v>3071</v>
      </c>
      <c r="M25" s="73" t="s">
        <v>545</v>
      </c>
      <c r="N25" s="3" t="s">
        <v>3073</v>
      </c>
      <c r="O25" s="3" t="s">
        <v>844</v>
      </c>
      <c r="P25" s="3" t="s">
        <v>3074</v>
      </c>
    </row>
    <row r="26">
      <c r="C26" s="10"/>
      <c r="D26" s="10"/>
      <c r="E26" s="10"/>
      <c r="F26" s="70"/>
      <c r="L26" s="3">
        <v>1.0</v>
      </c>
      <c r="M26" s="10">
        <v>83810.0</v>
      </c>
      <c r="N26" s="10">
        <v>66846.0</v>
      </c>
      <c r="O26" s="10">
        <v>45012.0</v>
      </c>
      <c r="P26" s="10">
        <v>23202.0</v>
      </c>
    </row>
    <row r="27">
      <c r="C27" s="10"/>
      <c r="D27" s="10"/>
      <c r="E27" s="10"/>
      <c r="F27" s="70"/>
      <c r="L27" s="3">
        <v>2.0</v>
      </c>
      <c r="M27" s="10">
        <v>84008.0</v>
      </c>
      <c r="N27" s="10">
        <v>66642.0</v>
      </c>
      <c r="O27" s="10">
        <v>45022.0</v>
      </c>
      <c r="P27" s="10">
        <v>23160.0</v>
      </c>
    </row>
    <row r="28">
      <c r="C28" s="10"/>
      <c r="D28" s="10"/>
      <c r="E28" s="10"/>
      <c r="F28" s="70"/>
      <c r="L28" s="3">
        <v>3.0</v>
      </c>
      <c r="M28" s="10">
        <v>83458.0</v>
      </c>
      <c r="N28" s="10">
        <v>66629.0</v>
      </c>
      <c r="O28" s="10">
        <v>45036.0</v>
      </c>
      <c r="P28" s="10">
        <v>23188.0</v>
      </c>
    </row>
    <row r="29">
      <c r="C29" s="10"/>
      <c r="D29" s="10"/>
      <c r="E29" s="10"/>
      <c r="F29" s="70"/>
      <c r="L29" s="3">
        <v>4.0</v>
      </c>
      <c r="M29" s="10">
        <v>82787.0</v>
      </c>
      <c r="N29" s="10">
        <v>66584.0</v>
      </c>
      <c r="O29" s="10">
        <v>45017.0</v>
      </c>
      <c r="P29" s="10">
        <v>23191.0</v>
      </c>
    </row>
    <row r="30">
      <c r="C30" s="10"/>
      <c r="D30" s="10"/>
      <c r="E30" s="10"/>
      <c r="F30" s="70"/>
      <c r="L30" s="3">
        <v>5.0</v>
      </c>
      <c r="M30" s="10">
        <v>83412.0</v>
      </c>
      <c r="N30" s="10">
        <v>66583.0</v>
      </c>
      <c r="O30" s="10">
        <v>45012.0</v>
      </c>
      <c r="P30" s="10">
        <v>23182.0</v>
      </c>
    </row>
    <row r="31">
      <c r="C31" s="10"/>
      <c r="D31" s="10"/>
      <c r="E31" s="10"/>
      <c r="F31" s="70"/>
      <c r="L31" s="3">
        <v>6.0</v>
      </c>
      <c r="M31" s="10">
        <v>83825.0</v>
      </c>
      <c r="N31" s="10">
        <v>66720.0</v>
      </c>
      <c r="O31" s="10">
        <v>45034.0</v>
      </c>
      <c r="P31" s="10">
        <v>23190.0</v>
      </c>
    </row>
    <row r="32">
      <c r="C32" s="10"/>
      <c r="D32" s="10"/>
      <c r="E32" s="10"/>
      <c r="F32" s="70"/>
      <c r="L32" s="3">
        <v>7.0</v>
      </c>
      <c r="M32" s="10">
        <v>83539.0</v>
      </c>
      <c r="N32" s="10">
        <v>66660.0</v>
      </c>
      <c r="O32" s="10">
        <v>45013.0</v>
      </c>
      <c r="P32" s="10">
        <v>23178.0</v>
      </c>
    </row>
    <row r="33">
      <c r="C33" s="10"/>
      <c r="D33" s="10"/>
      <c r="E33" s="10"/>
      <c r="F33" s="70"/>
      <c r="L33" s="3">
        <v>8.0</v>
      </c>
      <c r="M33" s="10">
        <v>83784.0</v>
      </c>
      <c r="N33" s="10">
        <v>66635.0</v>
      </c>
      <c r="O33" s="10">
        <v>45007.0</v>
      </c>
      <c r="P33" s="10">
        <v>23192.0</v>
      </c>
    </row>
    <row r="34">
      <c r="A34" s="10"/>
      <c r="B34" s="59"/>
      <c r="C34" s="10"/>
      <c r="D34" s="10"/>
      <c r="E34" s="10"/>
      <c r="F34" s="75"/>
      <c r="G34" s="59"/>
      <c r="H34" s="10"/>
      <c r="I34" s="10"/>
      <c r="J34" s="59"/>
      <c r="K34" s="10"/>
      <c r="L34" s="59">
        <v>9.0</v>
      </c>
      <c r="M34" s="10">
        <v>83421.0</v>
      </c>
      <c r="N34" s="10">
        <v>66542.0</v>
      </c>
      <c r="O34" s="10">
        <v>45035.0</v>
      </c>
      <c r="P34" s="10">
        <v>23170.0</v>
      </c>
      <c r="Q34" s="59"/>
    </row>
    <row r="35">
      <c r="A35" s="59"/>
      <c r="B35" s="10"/>
      <c r="C35" s="10"/>
      <c r="D35" s="10"/>
      <c r="E35" s="10"/>
      <c r="F35" s="75"/>
      <c r="G35" s="59"/>
      <c r="H35" s="59"/>
      <c r="I35" s="10"/>
      <c r="J35" s="10"/>
      <c r="K35" s="59"/>
      <c r="L35" s="10">
        <v>10.0</v>
      </c>
      <c r="M35" s="10">
        <v>83496.0</v>
      </c>
      <c r="N35" s="10">
        <v>66727.0</v>
      </c>
      <c r="O35" s="10">
        <v>44960.0</v>
      </c>
      <c r="P35" s="10">
        <v>23169.0</v>
      </c>
      <c r="Q35" s="59"/>
    </row>
    <row r="36">
      <c r="A36" s="59"/>
      <c r="B36" s="59"/>
    </row>
    <row r="37">
      <c r="A37" s="59"/>
      <c r="B37" s="10"/>
      <c r="C37" s="59"/>
      <c r="D37" s="59"/>
      <c r="E37" s="59"/>
      <c r="F37" s="59"/>
      <c r="G37" s="59"/>
    </row>
    <row r="38">
      <c r="A38" s="59"/>
      <c r="B38" s="59"/>
    </row>
    <row r="39">
      <c r="A39" s="59"/>
      <c r="B39" s="59"/>
      <c r="C39" s="10"/>
      <c r="D39" s="59"/>
      <c r="E39" s="59"/>
      <c r="F39" s="59"/>
      <c r="G39" s="59"/>
      <c r="I39" s="59"/>
      <c r="J39" s="10"/>
      <c r="K39" s="10"/>
      <c r="L39" s="59"/>
    </row>
    <row r="40">
      <c r="A40" s="59"/>
      <c r="B40" s="59"/>
      <c r="C40" s="59"/>
      <c r="D40" s="10"/>
      <c r="E40" s="59"/>
      <c r="F40" s="59"/>
      <c r="G40" s="59"/>
      <c r="I40" s="59"/>
      <c r="J40" s="59"/>
      <c r="K40" s="10"/>
      <c r="L40" s="10"/>
      <c r="M40" s="59"/>
    </row>
    <row r="41">
      <c r="A41" s="10"/>
      <c r="B41" s="59"/>
      <c r="C41" s="59"/>
      <c r="D41" s="59"/>
    </row>
    <row r="42">
      <c r="A42" s="10"/>
      <c r="B42" s="59"/>
      <c r="C42" s="10"/>
      <c r="D42" s="59"/>
      <c r="E42" s="59"/>
      <c r="F42" s="59"/>
      <c r="G42" s="59"/>
      <c r="I42" s="59"/>
      <c r="J42" s="10"/>
      <c r="K42" s="10"/>
      <c r="L42" s="59"/>
    </row>
    <row r="43">
      <c r="A43" s="59"/>
      <c r="B43" s="59"/>
      <c r="C43" s="59"/>
      <c r="D43" s="59"/>
      <c r="K43" s="3" t="s">
        <v>3075</v>
      </c>
    </row>
    <row r="44">
      <c r="B44" s="10"/>
      <c r="C44" s="59"/>
      <c r="D44" s="28"/>
      <c r="E44" s="28"/>
      <c r="F44" s="28"/>
      <c r="G44" s="28"/>
      <c r="I44" s="28"/>
      <c r="J44" s="28"/>
      <c r="K44" s="28"/>
      <c r="L44" s="28" t="s">
        <v>3071</v>
      </c>
      <c r="M44" s="76" t="s">
        <v>216</v>
      </c>
      <c r="N44" s="78" t="s">
        <v>1008</v>
      </c>
      <c r="O44" s="78" t="s">
        <v>592</v>
      </c>
      <c r="P44" s="73" t="s">
        <v>700</v>
      </c>
      <c r="Q44" s="73" t="s">
        <v>749</v>
      </c>
      <c r="R44" s="61" t="s">
        <v>890</v>
      </c>
      <c r="S44" s="61" t="s">
        <v>928</v>
      </c>
      <c r="T44" s="78" t="s">
        <v>971</v>
      </c>
      <c r="Z44" s="77" t="s">
        <v>494</v>
      </c>
      <c r="AA44" s="78" t="s">
        <v>1039</v>
      </c>
    </row>
    <row r="45">
      <c r="B45" s="10"/>
      <c r="C45" s="59"/>
      <c r="D45" s="28"/>
      <c r="L45" s="3">
        <v>1.0</v>
      </c>
      <c r="M45" s="10">
        <v>2058.8</v>
      </c>
      <c r="N45" s="10">
        <v>734.8</v>
      </c>
      <c r="O45" s="10">
        <v>776.6</v>
      </c>
      <c r="P45" s="10">
        <v>373.6</v>
      </c>
      <c r="Q45" s="10">
        <v>221.9</v>
      </c>
      <c r="R45" s="10">
        <v>193.1</v>
      </c>
      <c r="S45" s="10">
        <v>191.0</v>
      </c>
      <c r="T45" s="10">
        <v>1315.6</v>
      </c>
      <c r="Z45" s="10">
        <v>44900.5</v>
      </c>
      <c r="AA45" s="10">
        <v>11630.7</v>
      </c>
    </row>
    <row r="46">
      <c r="B46" s="59"/>
      <c r="C46" s="59"/>
      <c r="D46" s="28"/>
      <c r="L46" s="3">
        <v>2.0</v>
      </c>
      <c r="M46" s="10">
        <v>2060.3</v>
      </c>
      <c r="N46" s="10">
        <v>736.0</v>
      </c>
      <c r="O46" s="10">
        <v>776.0</v>
      </c>
      <c r="P46" s="10">
        <v>374.2</v>
      </c>
      <c r="Q46" s="10">
        <v>221.3</v>
      </c>
      <c r="R46" s="10">
        <v>196.4</v>
      </c>
      <c r="S46" s="10">
        <v>191.1</v>
      </c>
      <c r="T46" s="10">
        <v>1314.8</v>
      </c>
      <c r="Z46" s="10">
        <v>44821.0</v>
      </c>
      <c r="AA46" s="10">
        <v>11646.4</v>
      </c>
    </row>
    <row r="47">
      <c r="C47" s="59"/>
      <c r="D47" s="28"/>
      <c r="L47" s="3">
        <v>3.0</v>
      </c>
      <c r="M47" s="10">
        <v>2061.2</v>
      </c>
      <c r="N47" s="10">
        <v>736.8</v>
      </c>
      <c r="O47" s="10">
        <v>777.3</v>
      </c>
      <c r="P47" s="10">
        <v>374.2</v>
      </c>
      <c r="Q47" s="10">
        <v>221.4</v>
      </c>
      <c r="R47" s="10">
        <v>196.3</v>
      </c>
      <c r="S47" s="10">
        <v>191.1</v>
      </c>
      <c r="T47" s="10">
        <v>1316.8</v>
      </c>
      <c r="Z47" s="10">
        <v>44875.1</v>
      </c>
      <c r="AA47" s="10">
        <v>11639.1</v>
      </c>
    </row>
    <row r="48">
      <c r="C48" s="59"/>
      <c r="D48" s="28"/>
      <c r="L48" s="3">
        <v>4.0</v>
      </c>
      <c r="M48" s="10">
        <v>2060.7</v>
      </c>
      <c r="N48" s="10">
        <v>736.7</v>
      </c>
      <c r="O48" s="10">
        <v>776.7</v>
      </c>
      <c r="P48" s="10">
        <v>374.5</v>
      </c>
      <c r="Q48" s="10">
        <v>221.4</v>
      </c>
      <c r="R48" s="10">
        <v>196.4</v>
      </c>
      <c r="S48" s="10">
        <v>191.1</v>
      </c>
      <c r="T48" s="10">
        <v>1315.7</v>
      </c>
      <c r="Z48" s="10">
        <v>44858.4</v>
      </c>
      <c r="AA48" s="10">
        <v>11649.8</v>
      </c>
    </row>
    <row r="49">
      <c r="C49" s="10"/>
      <c r="D49" s="28"/>
      <c r="L49" s="3">
        <v>5.0</v>
      </c>
      <c r="M49" s="10">
        <v>2060.7</v>
      </c>
      <c r="N49" s="10">
        <v>736.7</v>
      </c>
      <c r="O49" s="10">
        <v>777.1</v>
      </c>
      <c r="P49" s="10">
        <v>374.3</v>
      </c>
      <c r="Q49" s="10">
        <v>221.4</v>
      </c>
      <c r="R49" s="10">
        <v>196.4</v>
      </c>
      <c r="S49" s="10">
        <v>191.1</v>
      </c>
      <c r="T49" s="10">
        <v>1316.2</v>
      </c>
      <c r="Z49" s="10">
        <v>44880.6</v>
      </c>
      <c r="AA49" s="10">
        <v>11668.4</v>
      </c>
    </row>
    <row r="50">
      <c r="C50" s="10"/>
      <c r="D50" s="28"/>
      <c r="L50" s="3">
        <v>6.0</v>
      </c>
      <c r="M50" s="10">
        <v>2059.6</v>
      </c>
      <c r="N50" s="10">
        <v>736.4</v>
      </c>
      <c r="O50" s="10">
        <v>777.1</v>
      </c>
      <c r="P50" s="10">
        <v>374.3</v>
      </c>
      <c r="Q50" s="10">
        <v>221.6</v>
      </c>
      <c r="R50" s="10">
        <v>196.5</v>
      </c>
      <c r="S50" s="10">
        <v>191.1</v>
      </c>
      <c r="T50" s="10">
        <v>1315.5</v>
      </c>
      <c r="Z50" s="10">
        <v>45025.8</v>
      </c>
      <c r="AA50" s="10">
        <v>11612.4</v>
      </c>
    </row>
    <row r="51">
      <c r="C51" s="59"/>
      <c r="D51" s="28"/>
      <c r="L51" s="3">
        <v>7.0</v>
      </c>
      <c r="M51" s="10">
        <v>2060.4</v>
      </c>
      <c r="N51" s="10">
        <v>736.1</v>
      </c>
      <c r="O51" s="10">
        <v>776.8</v>
      </c>
      <c r="P51" s="10">
        <v>374.4</v>
      </c>
      <c r="Q51" s="10">
        <v>221.6</v>
      </c>
      <c r="R51" s="10">
        <v>196.3</v>
      </c>
      <c r="S51" s="10">
        <v>191.1</v>
      </c>
      <c r="T51" s="10">
        <v>1315.2</v>
      </c>
      <c r="Z51" s="10">
        <v>44956.3</v>
      </c>
      <c r="AA51" s="10">
        <v>11645.1</v>
      </c>
    </row>
    <row r="52">
      <c r="D52" s="28"/>
      <c r="L52" s="3">
        <v>8.0</v>
      </c>
      <c r="M52" s="10">
        <v>2060.5</v>
      </c>
      <c r="N52" s="10">
        <v>736.6</v>
      </c>
      <c r="O52" s="10">
        <v>776.7</v>
      </c>
      <c r="P52" s="10">
        <v>373.7</v>
      </c>
      <c r="Q52" s="10">
        <v>221.7</v>
      </c>
      <c r="R52" s="10">
        <v>196.3</v>
      </c>
      <c r="S52" s="10">
        <v>191.0</v>
      </c>
      <c r="T52" s="10">
        <v>1316.7</v>
      </c>
      <c r="Z52" s="10">
        <v>44918.2</v>
      </c>
      <c r="AA52" s="10">
        <v>11607.8</v>
      </c>
    </row>
    <row r="53">
      <c r="D53" s="28"/>
      <c r="L53" s="3">
        <v>9.0</v>
      </c>
      <c r="M53" s="10">
        <v>2061.1</v>
      </c>
      <c r="N53" s="10">
        <v>736.3</v>
      </c>
      <c r="O53" s="3">
        <v>777.0</v>
      </c>
      <c r="P53" s="10">
        <v>374.4</v>
      </c>
      <c r="Q53" s="10">
        <v>221.8</v>
      </c>
      <c r="R53" s="10">
        <v>196.4</v>
      </c>
      <c r="S53" s="10">
        <v>190.9</v>
      </c>
      <c r="T53" s="10">
        <v>1316.9</v>
      </c>
      <c r="Z53" s="10">
        <v>44485.5</v>
      </c>
      <c r="AA53" s="10">
        <v>11585.7</v>
      </c>
    </row>
    <row r="54">
      <c r="L54" s="3">
        <v>10.0</v>
      </c>
      <c r="M54" s="10">
        <v>2061.0</v>
      </c>
      <c r="N54" s="10">
        <v>736.0</v>
      </c>
      <c r="O54" s="10">
        <v>777.2</v>
      </c>
      <c r="P54" s="10">
        <v>373.7</v>
      </c>
      <c r="Q54" s="10">
        <v>221.7</v>
      </c>
      <c r="R54" s="10">
        <v>196.3</v>
      </c>
      <c r="S54" s="10">
        <v>190.9</v>
      </c>
      <c r="T54" s="10">
        <v>1316.7</v>
      </c>
      <c r="Z54" s="10">
        <v>44890.6</v>
      </c>
      <c r="AA54" s="10">
        <v>11653.5</v>
      </c>
    </row>
    <row r="61">
      <c r="C61" s="10"/>
      <c r="D61" s="59"/>
      <c r="E61" s="59"/>
      <c r="F61" s="59"/>
      <c r="G61" s="59"/>
      <c r="H61" s="59"/>
      <c r="I61" s="59"/>
      <c r="J61" s="10"/>
      <c r="K61" s="59"/>
      <c r="L61" s="59"/>
      <c r="M61" s="59"/>
      <c r="N61" s="59"/>
      <c r="O61" s="59"/>
      <c r="P61" s="59"/>
      <c r="Q61" s="10"/>
      <c r="R61" s="10"/>
      <c r="S61" s="59"/>
    </row>
    <row r="62">
      <c r="C62" s="59"/>
      <c r="G62" s="59"/>
      <c r="H62" s="10"/>
      <c r="I62" s="59"/>
      <c r="J62" s="59"/>
      <c r="K62" s="59" t="s">
        <v>3076</v>
      </c>
      <c r="L62" s="59"/>
      <c r="M62" s="59"/>
      <c r="N62" s="59"/>
      <c r="O62" s="10"/>
      <c r="P62" s="10"/>
      <c r="Q62" s="59"/>
    </row>
    <row r="63">
      <c r="C63" s="59"/>
      <c r="D63" s="10"/>
      <c r="E63" s="59"/>
      <c r="F63" s="59"/>
      <c r="G63" s="59"/>
      <c r="H63" s="59"/>
      <c r="I63" s="59"/>
      <c r="J63" s="59"/>
      <c r="K63" s="59"/>
      <c r="L63" s="59" t="s">
        <v>3071</v>
      </c>
      <c r="M63" s="78" t="s">
        <v>621</v>
      </c>
      <c r="N63" s="73" t="s">
        <v>662</v>
      </c>
      <c r="O63" s="61" t="s">
        <v>167</v>
      </c>
      <c r="P63" s="61" t="s">
        <v>402</v>
      </c>
      <c r="Q63" s="77" t="s">
        <v>451</v>
      </c>
      <c r="V63" s="61" t="s">
        <v>118</v>
      </c>
      <c r="W63" s="61" t="s">
        <v>68</v>
      </c>
    </row>
    <row r="64">
      <c r="C64" s="59"/>
      <c r="D64" s="59"/>
      <c r="E64" s="10"/>
      <c r="F64" s="10"/>
      <c r="G64" s="59"/>
      <c r="H64" s="59"/>
      <c r="I64" s="10"/>
      <c r="J64" s="59"/>
      <c r="K64" s="59"/>
      <c r="L64" s="59">
        <v>1.0</v>
      </c>
      <c r="M64" s="10">
        <v>1669.4</v>
      </c>
      <c r="N64" s="10">
        <v>1668.4</v>
      </c>
      <c r="O64" s="10">
        <v>5335.4</v>
      </c>
      <c r="P64" s="10">
        <v>8735.8</v>
      </c>
      <c r="Q64" s="10">
        <v>4819.0</v>
      </c>
      <c r="V64" s="10">
        <v>15895.5</v>
      </c>
      <c r="W64" s="10">
        <v>43093.2</v>
      </c>
    </row>
    <row r="65">
      <c r="C65" s="59"/>
      <c r="D65" s="59"/>
      <c r="E65" s="59"/>
      <c r="F65" s="59"/>
      <c r="G65" s="59"/>
      <c r="H65" s="59"/>
      <c r="I65" s="59"/>
      <c r="J65" s="59"/>
      <c r="L65" s="3">
        <v>2.0</v>
      </c>
      <c r="M65" s="10">
        <v>1666.5</v>
      </c>
      <c r="N65" s="10">
        <v>1670.7</v>
      </c>
      <c r="O65" s="10">
        <v>5336.8</v>
      </c>
      <c r="P65" s="10">
        <v>8737.6</v>
      </c>
      <c r="Q65" s="10">
        <v>4819.3</v>
      </c>
      <c r="V65" s="10">
        <v>15858.3</v>
      </c>
      <c r="W65" s="10">
        <v>42969.8</v>
      </c>
    </row>
    <row r="66">
      <c r="C66" s="59"/>
      <c r="D66" s="59"/>
      <c r="E66" s="59"/>
      <c r="F66" s="59"/>
      <c r="G66" s="59"/>
      <c r="H66" s="59"/>
      <c r="I66" s="59"/>
      <c r="J66" s="59"/>
      <c r="K66" s="10"/>
      <c r="L66" s="59">
        <v>3.0</v>
      </c>
      <c r="M66" s="10">
        <v>1667.9</v>
      </c>
      <c r="N66" s="10">
        <v>1670.9</v>
      </c>
      <c r="O66" s="10">
        <v>5334.8</v>
      </c>
      <c r="P66" s="10">
        <v>8737.4</v>
      </c>
      <c r="Q66" s="10">
        <v>4818.0</v>
      </c>
      <c r="T66" s="59"/>
      <c r="V66" s="10">
        <v>15846.1</v>
      </c>
      <c r="W66" s="10">
        <v>42943.3</v>
      </c>
    </row>
    <row r="67">
      <c r="C67" s="59"/>
      <c r="D67" s="59"/>
      <c r="E67" s="59"/>
      <c r="F67" s="59"/>
      <c r="G67" s="59"/>
      <c r="H67" s="59"/>
      <c r="I67" s="59"/>
      <c r="J67" s="59"/>
      <c r="K67" s="59"/>
      <c r="L67" s="3">
        <v>4.0</v>
      </c>
      <c r="M67" s="10">
        <v>1672.5</v>
      </c>
      <c r="N67" s="10">
        <v>1671.1</v>
      </c>
      <c r="O67" s="10">
        <v>5337.1</v>
      </c>
      <c r="P67" s="10">
        <v>8731.9</v>
      </c>
      <c r="Q67" s="10">
        <v>4819.7</v>
      </c>
      <c r="V67" s="10">
        <v>15856.6</v>
      </c>
      <c r="W67" s="10">
        <v>42968.0</v>
      </c>
    </row>
    <row r="68">
      <c r="C68" s="10"/>
      <c r="D68" s="59"/>
      <c r="E68" s="59"/>
      <c r="F68" s="59"/>
      <c r="G68" s="10"/>
      <c r="H68" s="59"/>
      <c r="I68" s="59"/>
      <c r="J68" s="10"/>
      <c r="K68" s="59"/>
      <c r="L68" s="3">
        <v>5.0</v>
      </c>
      <c r="M68" s="10">
        <v>1666.2</v>
      </c>
      <c r="N68" s="10">
        <v>1670.3</v>
      </c>
      <c r="O68" s="10">
        <v>5334.8</v>
      </c>
      <c r="P68" s="10">
        <v>8733.9</v>
      </c>
      <c r="Q68" s="10">
        <v>4818.8</v>
      </c>
      <c r="V68" s="10">
        <v>15860.2</v>
      </c>
      <c r="W68" s="10">
        <v>42965.8</v>
      </c>
    </row>
    <row r="69">
      <c r="C69" s="10"/>
      <c r="D69" s="59"/>
      <c r="E69" s="59"/>
      <c r="F69" s="59"/>
      <c r="G69" s="10"/>
      <c r="H69" s="10"/>
      <c r="I69" s="59"/>
      <c r="J69" s="10"/>
      <c r="K69" s="59"/>
      <c r="L69" s="3">
        <v>6.0</v>
      </c>
      <c r="M69" s="10">
        <v>1665.4</v>
      </c>
      <c r="N69" s="10">
        <v>1667.6</v>
      </c>
      <c r="O69" s="10">
        <v>5333.1</v>
      </c>
      <c r="P69" s="10">
        <v>8734.0</v>
      </c>
      <c r="Q69" s="10">
        <v>4818.2</v>
      </c>
      <c r="V69" s="10">
        <v>15854.1</v>
      </c>
      <c r="W69" s="10">
        <v>42922.5</v>
      </c>
    </row>
    <row r="70">
      <c r="C70" s="59"/>
      <c r="D70" s="10"/>
      <c r="E70" s="59"/>
      <c r="F70" s="59"/>
      <c r="G70" s="59"/>
      <c r="H70" s="10"/>
      <c r="I70" s="59"/>
      <c r="J70" s="59"/>
      <c r="K70" s="59"/>
      <c r="L70" s="3">
        <v>7.0</v>
      </c>
      <c r="M70" s="10">
        <v>1666.7</v>
      </c>
      <c r="N70" s="10">
        <v>1673.4</v>
      </c>
      <c r="O70" s="10">
        <v>5335.2</v>
      </c>
      <c r="P70" s="10">
        <v>8735.0</v>
      </c>
      <c r="Q70" s="10">
        <v>4819.1</v>
      </c>
      <c r="V70" s="10">
        <v>15850.3</v>
      </c>
      <c r="W70" s="10">
        <v>42934.3</v>
      </c>
    </row>
    <row r="71">
      <c r="D71" s="10"/>
      <c r="E71" s="10"/>
      <c r="F71" s="10"/>
      <c r="H71" s="59"/>
      <c r="I71" s="10"/>
      <c r="J71" s="10"/>
      <c r="K71" s="59"/>
      <c r="L71" s="3">
        <v>8.0</v>
      </c>
      <c r="M71" s="10">
        <v>1667.4</v>
      </c>
      <c r="N71" s="10">
        <v>1666.9</v>
      </c>
      <c r="O71" s="10">
        <v>5334.0</v>
      </c>
      <c r="P71" s="10">
        <v>8732.4</v>
      </c>
      <c r="Q71" s="10">
        <v>4819.0</v>
      </c>
      <c r="V71" s="10">
        <v>15852.6</v>
      </c>
      <c r="W71" s="10">
        <v>42934.1</v>
      </c>
    </row>
    <row r="72">
      <c r="D72" s="59"/>
      <c r="E72" s="10"/>
      <c r="F72" s="10"/>
      <c r="I72" s="10"/>
      <c r="J72" s="59"/>
      <c r="K72" s="59"/>
      <c r="L72" s="3">
        <v>9.0</v>
      </c>
      <c r="M72" s="10">
        <v>1666.2</v>
      </c>
      <c r="N72" s="10">
        <v>1670.8</v>
      </c>
      <c r="O72" s="10">
        <v>5334.3</v>
      </c>
      <c r="P72" s="10">
        <v>8736.9</v>
      </c>
      <c r="Q72" s="10">
        <v>4817.7</v>
      </c>
      <c r="V72" s="10">
        <v>15852.3</v>
      </c>
      <c r="W72" s="10">
        <v>42959.0</v>
      </c>
    </row>
    <row r="73">
      <c r="E73" s="59"/>
      <c r="F73" s="59"/>
      <c r="I73" s="59"/>
      <c r="K73" s="10"/>
      <c r="L73" s="3">
        <v>10.0</v>
      </c>
      <c r="M73" s="10">
        <v>1665.6</v>
      </c>
      <c r="N73" s="10">
        <v>1668.4</v>
      </c>
      <c r="O73" s="10">
        <v>5342.9</v>
      </c>
      <c r="P73" s="10">
        <v>8737.0</v>
      </c>
      <c r="Q73" s="10">
        <v>4827.5</v>
      </c>
      <c r="V73" s="10">
        <v>15877.6</v>
      </c>
      <c r="W73" s="10">
        <v>42961.7</v>
      </c>
    </row>
    <row r="74">
      <c r="K74" s="10"/>
    </row>
    <row r="75">
      <c r="K75" s="59"/>
    </row>
    <row r="79">
      <c r="G79" s="10"/>
      <c r="H79" s="59"/>
      <c r="I79" s="59"/>
      <c r="J79" s="59"/>
      <c r="K79" s="59"/>
      <c r="L79" s="59"/>
      <c r="N79" s="10"/>
      <c r="O79" s="10"/>
      <c r="P79" s="59"/>
      <c r="Q79" s="59"/>
    </row>
    <row r="80">
      <c r="E80" s="10"/>
      <c r="F80" s="59"/>
      <c r="G80" s="59"/>
      <c r="H80" s="59"/>
      <c r="I80" s="59"/>
      <c r="J80" s="59"/>
      <c r="K80" s="59"/>
      <c r="L80" s="10"/>
      <c r="N80" s="59"/>
      <c r="O80" s="59"/>
      <c r="P80" s="59"/>
      <c r="Q80" s="10"/>
      <c r="R80" s="59"/>
    </row>
    <row r="81">
      <c r="D81" s="10"/>
      <c r="E81" s="59"/>
      <c r="F81" s="59"/>
      <c r="G81" s="59"/>
      <c r="H81" s="59"/>
      <c r="I81" s="59"/>
      <c r="J81" s="59"/>
      <c r="K81" s="10"/>
      <c r="L81" s="10"/>
    </row>
    <row r="82">
      <c r="D82" s="10"/>
      <c r="E82" s="59"/>
      <c r="F82" s="59"/>
      <c r="G82" s="59"/>
      <c r="H82" s="59"/>
      <c r="I82" s="59"/>
      <c r="J82" s="59"/>
      <c r="K82" s="10"/>
      <c r="L82" s="10"/>
    </row>
    <row r="83">
      <c r="D83" s="59"/>
      <c r="E83" s="59"/>
      <c r="F83" s="59"/>
      <c r="G83" s="59"/>
      <c r="H83" s="59"/>
      <c r="I83" s="59"/>
    </row>
    <row r="84">
      <c r="D84" s="59"/>
      <c r="E84" s="59"/>
      <c r="F84" s="59"/>
      <c r="G84" s="59"/>
      <c r="H84" s="59"/>
      <c r="I84" s="59"/>
    </row>
    <row r="85">
      <c r="D85" s="59"/>
      <c r="E85" s="59"/>
      <c r="F85" s="59"/>
      <c r="G85" s="59"/>
      <c r="H85" s="59"/>
      <c r="I85" s="59"/>
    </row>
    <row r="86">
      <c r="D86" s="59"/>
      <c r="E86" s="59"/>
      <c r="F86" s="59"/>
      <c r="G86" s="10"/>
      <c r="H86" s="59"/>
      <c r="I86" s="59"/>
    </row>
    <row r="87">
      <c r="D87" s="59"/>
      <c r="E87" s="10"/>
      <c r="F87" s="10"/>
      <c r="G87" s="10"/>
      <c r="H87" s="10"/>
      <c r="I87" s="59"/>
    </row>
    <row r="88">
      <c r="D88" s="59"/>
      <c r="E88" s="10"/>
      <c r="F88" s="10"/>
      <c r="G88" s="59"/>
      <c r="H88" s="59"/>
      <c r="I88" s="10"/>
    </row>
    <row r="89">
      <c r="D89" s="10"/>
      <c r="E89" s="59"/>
      <c r="F89" s="59"/>
      <c r="I89" s="59"/>
    </row>
    <row r="90">
      <c r="D90" s="10"/>
    </row>
    <row r="91">
      <c r="D91" s="59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39.88"/>
    <col customWidth="1" min="2" max="2" width="13.38"/>
    <col customWidth="1" min="3" max="3" width="14.0"/>
  </cols>
  <sheetData>
    <row r="1">
      <c r="A1" s="80" t="s">
        <v>0</v>
      </c>
      <c r="B1" s="81" t="s">
        <v>1</v>
      </c>
      <c r="C1" s="82" t="s">
        <v>2</v>
      </c>
      <c r="D1" s="82" t="s">
        <v>3</v>
      </c>
      <c r="E1" s="82" t="s">
        <v>4</v>
      </c>
      <c r="F1" s="82" t="s">
        <v>5</v>
      </c>
      <c r="G1" s="82" t="s">
        <v>6</v>
      </c>
      <c r="H1" s="82" t="s">
        <v>7</v>
      </c>
      <c r="I1" s="82" t="s">
        <v>8</v>
      </c>
      <c r="J1" s="82" t="s">
        <v>9</v>
      </c>
      <c r="K1" s="83" t="s">
        <v>10</v>
      </c>
      <c r="L1" s="82" t="s">
        <v>11</v>
      </c>
      <c r="M1" s="82" t="s">
        <v>12</v>
      </c>
      <c r="N1" s="82" t="s">
        <v>13</v>
      </c>
      <c r="O1" s="82" t="s">
        <v>14</v>
      </c>
    </row>
    <row r="2">
      <c r="A2" s="111" t="s">
        <v>15</v>
      </c>
      <c r="B2" s="85"/>
      <c r="C2" s="85"/>
      <c r="D2" s="85"/>
      <c r="E2" s="85"/>
      <c r="F2" s="85"/>
      <c r="G2" s="85"/>
      <c r="H2" s="85"/>
      <c r="I2" s="85"/>
      <c r="J2" s="85"/>
      <c r="K2" s="84"/>
      <c r="L2" s="85"/>
      <c r="M2" s="85"/>
      <c r="N2" s="85"/>
      <c r="O2" s="85"/>
      <c r="P2" s="85"/>
      <c r="Q2" s="85"/>
      <c r="R2" s="85"/>
    </row>
    <row r="3">
      <c r="A3" s="86" t="s">
        <v>16</v>
      </c>
      <c r="B3" s="95" t="s">
        <v>3985</v>
      </c>
      <c r="C3" s="95" t="s">
        <v>3986</v>
      </c>
      <c r="D3" s="95" t="s">
        <v>3987</v>
      </c>
      <c r="E3" s="95" t="s">
        <v>3988</v>
      </c>
      <c r="F3" s="95" t="s">
        <v>3989</v>
      </c>
      <c r="G3" s="95" t="s">
        <v>3990</v>
      </c>
      <c r="H3" s="95" t="s">
        <v>3991</v>
      </c>
      <c r="I3" s="95" t="s">
        <v>3992</v>
      </c>
      <c r="J3" s="95" t="s">
        <v>3993</v>
      </c>
      <c r="K3" s="96" t="s">
        <v>3994</v>
      </c>
      <c r="L3" s="85"/>
      <c r="M3" s="85"/>
      <c r="N3" s="85"/>
      <c r="O3" s="85"/>
      <c r="P3" s="85"/>
      <c r="Q3" s="85"/>
      <c r="R3" s="85"/>
    </row>
    <row r="4">
      <c r="A4" s="86" t="s">
        <v>27</v>
      </c>
      <c r="B4" s="95" t="s">
        <v>3995</v>
      </c>
      <c r="C4" s="95" t="s">
        <v>3996</v>
      </c>
      <c r="D4" s="95" t="s">
        <v>3997</v>
      </c>
      <c r="E4" s="95" t="s">
        <v>3998</v>
      </c>
      <c r="F4" s="95" t="s">
        <v>3999</v>
      </c>
      <c r="G4" s="95" t="s">
        <v>4000</v>
      </c>
      <c r="H4" s="95" t="s">
        <v>4001</v>
      </c>
      <c r="I4" s="95" t="s">
        <v>4002</v>
      </c>
      <c r="J4" s="95" t="s">
        <v>4003</v>
      </c>
      <c r="K4" s="96" t="s">
        <v>4004</v>
      </c>
      <c r="L4" s="85"/>
      <c r="M4" s="85"/>
      <c r="N4" s="85"/>
      <c r="O4" s="85"/>
      <c r="P4" s="85"/>
      <c r="Q4" s="85"/>
      <c r="R4" s="85"/>
    </row>
    <row r="5">
      <c r="A5" s="86" t="s">
        <v>38</v>
      </c>
      <c r="B5" s="95" t="s">
        <v>4005</v>
      </c>
      <c r="C5" s="95" t="s">
        <v>4006</v>
      </c>
      <c r="D5" s="95" t="s">
        <v>4007</v>
      </c>
      <c r="E5" s="95" t="s">
        <v>4008</v>
      </c>
      <c r="F5" s="95" t="s">
        <v>4009</v>
      </c>
      <c r="G5" s="95" t="s">
        <v>4010</v>
      </c>
      <c r="H5" s="95" t="s">
        <v>4011</v>
      </c>
      <c r="I5" s="95" t="s">
        <v>4012</v>
      </c>
      <c r="J5" s="95" t="s">
        <v>4013</v>
      </c>
      <c r="K5" s="96" t="s">
        <v>4014</v>
      </c>
      <c r="L5" s="85"/>
      <c r="M5" s="85"/>
      <c r="N5" s="85"/>
      <c r="O5" s="85"/>
      <c r="P5" s="85"/>
      <c r="Q5" s="85"/>
      <c r="R5" s="85"/>
    </row>
    <row r="6">
      <c r="A6" s="86" t="s">
        <v>49</v>
      </c>
      <c r="B6" s="95" t="s">
        <v>4015</v>
      </c>
      <c r="C6" s="95" t="s">
        <v>4016</v>
      </c>
      <c r="D6" s="95" t="s">
        <v>4017</v>
      </c>
      <c r="E6" s="95" t="s">
        <v>4018</v>
      </c>
      <c r="F6" s="95" t="s">
        <v>4019</v>
      </c>
      <c r="G6" s="95" t="s">
        <v>4020</v>
      </c>
      <c r="H6" s="95" t="s">
        <v>4021</v>
      </c>
      <c r="I6" s="95" t="s">
        <v>4022</v>
      </c>
      <c r="J6" s="95" t="s">
        <v>4023</v>
      </c>
      <c r="K6" s="96" t="s">
        <v>4024</v>
      </c>
      <c r="L6" s="85"/>
      <c r="M6" s="85"/>
      <c r="N6" s="85"/>
      <c r="O6" s="85"/>
      <c r="P6" s="85"/>
      <c r="Q6" s="85"/>
      <c r="R6" s="85"/>
    </row>
    <row r="7">
      <c r="A7" s="89" t="s">
        <v>60</v>
      </c>
      <c r="B7" s="95" t="s">
        <v>4025</v>
      </c>
      <c r="C7" s="95" t="s">
        <v>65</v>
      </c>
      <c r="D7" s="95" t="s">
        <v>2454</v>
      </c>
      <c r="E7" s="95" t="s">
        <v>66</v>
      </c>
      <c r="F7" s="95" t="s">
        <v>2454</v>
      </c>
      <c r="G7" s="95" t="s">
        <v>67</v>
      </c>
      <c r="H7" s="95" t="s">
        <v>65</v>
      </c>
      <c r="I7" s="95" t="s">
        <v>2454</v>
      </c>
      <c r="J7" s="95" t="s">
        <v>2454</v>
      </c>
      <c r="K7" s="96" t="s">
        <v>67</v>
      </c>
      <c r="L7" s="3" t="s">
        <v>4026</v>
      </c>
      <c r="M7" s="85"/>
      <c r="N7" s="85"/>
      <c r="O7" s="85"/>
      <c r="P7" s="85"/>
      <c r="Q7" s="85"/>
      <c r="R7" s="85"/>
    </row>
    <row r="8">
      <c r="A8" s="80"/>
      <c r="B8" s="98">
        <f t="shared" ref="B8:K8" si="1">LEFT(B7,FIND(" ",B7))*IF(RIGHT(B7,LEN(B7)-FIND(" ", B7))="GH/s",1000000000,1)*IF(RIGHT(B7,LEN(B7)-FIND(" ", B7))="MH/s",1000000,1)*IF(RIGHT(B7,LEN(B7)-FIND(" ", B7))="kH/s",1000,1)</f>
        <v>113300000000</v>
      </c>
      <c r="C8" s="98">
        <f t="shared" si="1"/>
        <v>109500000000</v>
      </c>
      <c r="D8" s="98">
        <f t="shared" si="1"/>
        <v>109700000000</v>
      </c>
      <c r="E8" s="98">
        <f t="shared" si="1"/>
        <v>109800000000</v>
      </c>
      <c r="F8" s="98">
        <f t="shared" si="1"/>
        <v>109700000000</v>
      </c>
      <c r="G8" s="98">
        <f t="shared" si="1"/>
        <v>109600000000</v>
      </c>
      <c r="H8" s="98">
        <f t="shared" si="1"/>
        <v>109500000000</v>
      </c>
      <c r="I8" s="98">
        <f t="shared" si="1"/>
        <v>109700000000</v>
      </c>
      <c r="J8" s="98">
        <f t="shared" si="1"/>
        <v>109700000000</v>
      </c>
      <c r="K8" s="98">
        <f t="shared" si="1"/>
        <v>109600000000</v>
      </c>
      <c r="L8" s="2">
        <f>AVERAGE(B8:K8)</f>
        <v>110010000000</v>
      </c>
      <c r="M8" s="2">
        <f>AVERAGE(C8:K8)</f>
        <v>109644444444</v>
      </c>
      <c r="N8" s="91">
        <f>STDEV(B8:K8)/L8</f>
        <v>0.01054388645</v>
      </c>
      <c r="O8" s="91">
        <f>STDEV(C8:K8)/M8</f>
        <v>0.000924619355</v>
      </c>
      <c r="P8" s="85"/>
      <c r="Q8" s="85"/>
      <c r="R8" s="85"/>
    </row>
    <row r="9">
      <c r="A9" s="92" t="s">
        <v>68</v>
      </c>
      <c r="B9" s="93"/>
      <c r="C9" s="93"/>
      <c r="D9" s="93"/>
      <c r="E9" s="93"/>
      <c r="F9" s="93"/>
      <c r="G9" s="93"/>
      <c r="H9" s="93"/>
      <c r="I9" s="93"/>
      <c r="J9" s="93"/>
      <c r="K9" s="94"/>
      <c r="L9" s="85"/>
      <c r="M9" s="85"/>
      <c r="N9" s="91"/>
      <c r="O9" s="91"/>
      <c r="P9" s="85"/>
      <c r="Q9" s="85"/>
      <c r="R9" s="85"/>
    </row>
    <row r="10">
      <c r="A10" s="86" t="s">
        <v>16</v>
      </c>
      <c r="B10" s="95" t="s">
        <v>4027</v>
      </c>
      <c r="C10" s="95" t="s">
        <v>4028</v>
      </c>
      <c r="D10" s="95" t="s">
        <v>4029</v>
      </c>
      <c r="E10" s="95" t="s">
        <v>4030</v>
      </c>
      <c r="F10" s="95" t="s">
        <v>4031</v>
      </c>
      <c r="G10" s="95" t="s">
        <v>4032</v>
      </c>
      <c r="H10" s="95" t="s">
        <v>4033</v>
      </c>
      <c r="I10" s="95" t="s">
        <v>4034</v>
      </c>
      <c r="J10" s="95" t="s">
        <v>4035</v>
      </c>
      <c r="K10" s="96" t="s">
        <v>4036</v>
      </c>
      <c r="L10" s="85"/>
      <c r="M10" s="85"/>
      <c r="N10" s="91"/>
      <c r="O10" s="91"/>
      <c r="P10" s="85"/>
      <c r="Q10" s="85"/>
      <c r="R10" s="85"/>
    </row>
    <row r="11">
      <c r="A11" s="86" t="s">
        <v>27</v>
      </c>
      <c r="B11" s="95" t="s">
        <v>4037</v>
      </c>
      <c r="C11" s="95" t="s">
        <v>4038</v>
      </c>
      <c r="D11" s="95" t="s">
        <v>4039</v>
      </c>
      <c r="E11" s="95" t="s">
        <v>4040</v>
      </c>
      <c r="F11" s="95" t="s">
        <v>4041</v>
      </c>
      <c r="G11" s="95" t="s">
        <v>4042</v>
      </c>
      <c r="H11" s="95" t="s">
        <v>4043</v>
      </c>
      <c r="I11" s="95" t="s">
        <v>4044</v>
      </c>
      <c r="J11" s="95" t="s">
        <v>4045</v>
      </c>
      <c r="K11" s="96" t="s">
        <v>4046</v>
      </c>
      <c r="L11" s="85"/>
      <c r="M11" s="85"/>
      <c r="N11" s="91"/>
      <c r="O11" s="91"/>
      <c r="P11" s="85"/>
      <c r="Q11" s="85"/>
      <c r="R11" s="85"/>
    </row>
    <row r="12">
      <c r="A12" s="86" t="s">
        <v>38</v>
      </c>
      <c r="B12" s="95" t="s">
        <v>4047</v>
      </c>
      <c r="C12" s="95" t="s">
        <v>4048</v>
      </c>
      <c r="D12" s="95" t="s">
        <v>4049</v>
      </c>
      <c r="E12" s="95" t="s">
        <v>4050</v>
      </c>
      <c r="F12" s="95" t="s">
        <v>4051</v>
      </c>
      <c r="G12" s="95" t="s">
        <v>4052</v>
      </c>
      <c r="H12" s="95" t="s">
        <v>4053</v>
      </c>
      <c r="I12" s="95" t="s">
        <v>4054</v>
      </c>
      <c r="J12" s="95" t="s">
        <v>4055</v>
      </c>
      <c r="K12" s="96" t="s">
        <v>4056</v>
      </c>
      <c r="L12" s="85"/>
      <c r="M12" s="85"/>
      <c r="N12" s="91"/>
      <c r="O12" s="91"/>
      <c r="P12" s="85"/>
      <c r="Q12" s="85"/>
      <c r="R12" s="85"/>
    </row>
    <row r="13">
      <c r="A13" s="86" t="s">
        <v>49</v>
      </c>
      <c r="B13" s="95" t="s">
        <v>4057</v>
      </c>
      <c r="C13" s="95" t="s">
        <v>4058</v>
      </c>
      <c r="D13" s="95" t="s">
        <v>4059</v>
      </c>
      <c r="E13" s="95" t="s">
        <v>4060</v>
      </c>
      <c r="F13" s="95" t="s">
        <v>4061</v>
      </c>
      <c r="G13" s="95" t="s">
        <v>4062</v>
      </c>
      <c r="H13" s="95" t="s">
        <v>4063</v>
      </c>
      <c r="I13" s="95" t="s">
        <v>4064</v>
      </c>
      <c r="J13" s="95" t="s">
        <v>4065</v>
      </c>
      <c r="K13" s="96" t="s">
        <v>4066</v>
      </c>
      <c r="L13" s="85"/>
      <c r="M13" s="85"/>
      <c r="N13" s="91"/>
      <c r="O13" s="91"/>
      <c r="P13" s="85"/>
      <c r="Q13" s="85"/>
      <c r="R13" s="85"/>
    </row>
    <row r="14">
      <c r="A14" s="89" t="s">
        <v>60</v>
      </c>
      <c r="B14" s="95" t="s">
        <v>4067</v>
      </c>
      <c r="C14" s="95" t="s">
        <v>4068</v>
      </c>
      <c r="D14" s="95" t="s">
        <v>4069</v>
      </c>
      <c r="E14" s="95" t="s">
        <v>4070</v>
      </c>
      <c r="F14" s="95" t="s">
        <v>4071</v>
      </c>
      <c r="G14" s="95" t="s">
        <v>4072</v>
      </c>
      <c r="H14" s="95" t="s">
        <v>4073</v>
      </c>
      <c r="I14" s="95" t="s">
        <v>4074</v>
      </c>
      <c r="J14" s="95" t="s">
        <v>4075</v>
      </c>
      <c r="K14" s="96" t="s">
        <v>4076</v>
      </c>
      <c r="L14" s="3" t="s">
        <v>4077</v>
      </c>
      <c r="M14" s="85"/>
      <c r="N14" s="91"/>
      <c r="O14" s="91"/>
      <c r="P14" s="85"/>
      <c r="Q14" s="85"/>
      <c r="R14" s="85"/>
    </row>
    <row r="15">
      <c r="A15" s="80"/>
      <c r="B15" s="98">
        <f t="shared" ref="B15:K15" si="2">LEFT(B14,FIND(" ",B14))*IF(RIGHT(B14,LEN(B14)-FIND(" ", B14))="GH/s",1000000000,1)*IF(RIGHT(B14,LEN(B14)-FIND(" ", B14))="MH/s",1000000,1)*IF(RIGHT(B14,LEN(B14)-FIND(" ", B14))="kH/s",1000,1)</f>
        <v>43080300000</v>
      </c>
      <c r="C15" s="98">
        <f t="shared" si="2"/>
        <v>41239200000</v>
      </c>
      <c r="D15" s="98">
        <f t="shared" si="2"/>
        <v>41135400000</v>
      </c>
      <c r="E15" s="98">
        <f t="shared" si="2"/>
        <v>41322900000</v>
      </c>
      <c r="F15" s="98">
        <f t="shared" si="2"/>
        <v>41120000000</v>
      </c>
      <c r="G15" s="98">
        <f t="shared" si="2"/>
        <v>41117300000</v>
      </c>
      <c r="H15" s="98">
        <f t="shared" si="2"/>
        <v>40748800000</v>
      </c>
      <c r="I15" s="98">
        <f t="shared" si="2"/>
        <v>41109100000</v>
      </c>
      <c r="J15" s="98">
        <f t="shared" si="2"/>
        <v>41286200000</v>
      </c>
      <c r="K15" s="98">
        <f t="shared" si="2"/>
        <v>41089900000</v>
      </c>
      <c r="L15" s="2">
        <f>AVERAGE(B15:K15)</f>
        <v>41324910000</v>
      </c>
      <c r="M15" s="2">
        <f>AVERAGE(C15:K15)</f>
        <v>41129866667</v>
      </c>
      <c r="N15" s="91">
        <f>STDEV(B15:K15)/L15</f>
        <v>0.0153997194</v>
      </c>
      <c r="O15" s="91">
        <f>STDEV(C15:K15)/M15</f>
        <v>0.004042710426</v>
      </c>
      <c r="P15" s="85"/>
      <c r="Q15" s="85"/>
      <c r="R15" s="85"/>
    </row>
    <row r="16">
      <c r="A16" s="92" t="s">
        <v>118</v>
      </c>
      <c r="B16" s="93"/>
      <c r="C16" s="93"/>
      <c r="D16" s="93"/>
      <c r="E16" s="93"/>
      <c r="F16" s="93"/>
      <c r="G16" s="93"/>
      <c r="H16" s="93"/>
      <c r="I16" s="93"/>
      <c r="J16" s="93"/>
      <c r="K16" s="94"/>
      <c r="L16" s="85"/>
      <c r="M16" s="85"/>
      <c r="N16" s="91"/>
      <c r="O16" s="91"/>
      <c r="P16" s="85"/>
      <c r="Q16" s="85"/>
      <c r="R16" s="85"/>
    </row>
    <row r="17">
      <c r="A17" s="86" t="s">
        <v>16</v>
      </c>
      <c r="B17" s="95" t="s">
        <v>4078</v>
      </c>
      <c r="C17" s="95" t="s">
        <v>4079</v>
      </c>
      <c r="D17" s="95" t="s">
        <v>4080</v>
      </c>
      <c r="E17" s="95" t="s">
        <v>4081</v>
      </c>
      <c r="F17" s="95" t="s">
        <v>4082</v>
      </c>
      <c r="G17" s="95" t="s">
        <v>4083</v>
      </c>
      <c r="H17" s="95" t="s">
        <v>4084</v>
      </c>
      <c r="I17" s="95" t="s">
        <v>4085</v>
      </c>
      <c r="J17" s="95" t="s">
        <v>4086</v>
      </c>
      <c r="K17" s="96" t="s">
        <v>4087</v>
      </c>
      <c r="L17" s="85"/>
      <c r="M17" s="85"/>
      <c r="N17" s="91"/>
      <c r="O17" s="91"/>
      <c r="P17" s="85"/>
      <c r="Q17" s="85"/>
      <c r="R17" s="85"/>
    </row>
    <row r="18">
      <c r="A18" s="86" t="s">
        <v>27</v>
      </c>
      <c r="B18" s="95" t="s">
        <v>4088</v>
      </c>
      <c r="C18" s="95" t="s">
        <v>4089</v>
      </c>
      <c r="D18" s="95" t="s">
        <v>4090</v>
      </c>
      <c r="E18" s="95" t="s">
        <v>4091</v>
      </c>
      <c r="F18" s="95" t="s">
        <v>4092</v>
      </c>
      <c r="G18" s="95" t="s">
        <v>4093</v>
      </c>
      <c r="H18" s="95" t="s">
        <v>4094</v>
      </c>
      <c r="I18" s="95" t="s">
        <v>4095</v>
      </c>
      <c r="J18" s="95" t="s">
        <v>4096</v>
      </c>
      <c r="K18" s="96" t="s">
        <v>4097</v>
      </c>
      <c r="L18" s="85"/>
      <c r="M18" s="85"/>
      <c r="N18" s="91"/>
      <c r="O18" s="91"/>
      <c r="P18" s="85"/>
      <c r="Q18" s="85"/>
      <c r="R18" s="85"/>
    </row>
    <row r="19">
      <c r="A19" s="86" t="s">
        <v>38</v>
      </c>
      <c r="B19" s="95" t="s">
        <v>4098</v>
      </c>
      <c r="C19" s="95" t="s">
        <v>4099</v>
      </c>
      <c r="D19" s="95" t="s">
        <v>4100</v>
      </c>
      <c r="E19" s="95" t="s">
        <v>4101</v>
      </c>
      <c r="F19" s="95" t="s">
        <v>4102</v>
      </c>
      <c r="G19" s="95" t="s">
        <v>4103</v>
      </c>
      <c r="H19" s="95" t="s">
        <v>4104</v>
      </c>
      <c r="I19" s="95" t="s">
        <v>4105</v>
      </c>
      <c r="J19" s="95" t="s">
        <v>4106</v>
      </c>
      <c r="K19" s="96" t="s">
        <v>4107</v>
      </c>
      <c r="L19" s="85"/>
      <c r="M19" s="85"/>
      <c r="N19" s="91"/>
      <c r="O19" s="91"/>
      <c r="P19" s="85"/>
      <c r="Q19" s="85"/>
      <c r="R19" s="85"/>
    </row>
    <row r="20">
      <c r="A20" s="86" t="s">
        <v>49</v>
      </c>
      <c r="B20" s="95" t="s">
        <v>4108</v>
      </c>
      <c r="C20" s="95" t="s">
        <v>4109</v>
      </c>
      <c r="D20" s="95" t="s">
        <v>4110</v>
      </c>
      <c r="E20" s="95" t="s">
        <v>4111</v>
      </c>
      <c r="F20" s="95" t="s">
        <v>4112</v>
      </c>
      <c r="G20" s="95" t="s">
        <v>4113</v>
      </c>
      <c r="H20" s="95" t="s">
        <v>4114</v>
      </c>
      <c r="I20" s="95" t="s">
        <v>4115</v>
      </c>
      <c r="J20" s="95" t="s">
        <v>4116</v>
      </c>
      <c r="K20" s="96" t="s">
        <v>4117</v>
      </c>
      <c r="L20" s="85"/>
      <c r="M20" s="85"/>
      <c r="N20" s="91"/>
      <c r="O20" s="91"/>
      <c r="P20" s="85"/>
      <c r="Q20" s="85"/>
      <c r="R20" s="85"/>
    </row>
    <row r="21">
      <c r="A21" s="89" t="s">
        <v>60</v>
      </c>
      <c r="B21" s="95" t="s">
        <v>4118</v>
      </c>
      <c r="C21" s="95" t="s">
        <v>4119</v>
      </c>
      <c r="D21" s="95" t="s">
        <v>4120</v>
      </c>
      <c r="E21" s="95" t="s">
        <v>4121</v>
      </c>
      <c r="F21" s="95" t="s">
        <v>4122</v>
      </c>
      <c r="G21" s="95" t="s">
        <v>4123</v>
      </c>
      <c r="H21" s="95" t="s">
        <v>4124</v>
      </c>
      <c r="I21" s="95" t="s">
        <v>4125</v>
      </c>
      <c r="J21" s="95" t="s">
        <v>4126</v>
      </c>
      <c r="K21" s="96" t="s">
        <v>4127</v>
      </c>
      <c r="L21" s="3" t="s">
        <v>4128</v>
      </c>
      <c r="M21" s="85"/>
      <c r="N21" s="91"/>
      <c r="O21" s="91"/>
      <c r="P21" s="85"/>
      <c r="Q21" s="85"/>
      <c r="R21" s="85"/>
    </row>
    <row r="22">
      <c r="A22" s="80"/>
      <c r="B22" s="98">
        <f t="shared" ref="B22:K22" si="3">LEFT(B21,FIND(" ",B21))*IF(RIGHT(B21,LEN(B21)-FIND(" ", B21))="GH/s",1000000000,1)*IF(RIGHT(B21,LEN(B21)-FIND(" ", B21))="MH/s",1000000,1)*IF(RIGHT(B21,LEN(B21)-FIND(" ", B21))="kH/s",1000,1)</f>
        <v>15908100000</v>
      </c>
      <c r="C22" s="98">
        <f t="shared" si="3"/>
        <v>15091900000</v>
      </c>
      <c r="D22" s="98">
        <f t="shared" si="3"/>
        <v>15087700000</v>
      </c>
      <c r="E22" s="98">
        <f t="shared" si="3"/>
        <v>15127900000</v>
      </c>
      <c r="F22" s="98">
        <f t="shared" si="3"/>
        <v>15013800000</v>
      </c>
      <c r="G22" s="98">
        <f t="shared" si="3"/>
        <v>15089800000</v>
      </c>
      <c r="H22" s="98">
        <f t="shared" si="3"/>
        <v>14920900000</v>
      </c>
      <c r="I22" s="98">
        <f t="shared" si="3"/>
        <v>15141700000</v>
      </c>
      <c r="J22" s="98">
        <f t="shared" si="3"/>
        <v>15129700000</v>
      </c>
      <c r="K22" s="98">
        <f t="shared" si="3"/>
        <v>14809800000</v>
      </c>
      <c r="L22" s="2">
        <f>AVERAGE(B22:K22)</f>
        <v>15132130000</v>
      </c>
      <c r="M22" s="2">
        <f>AVERAGE(C22:K22)</f>
        <v>15045911111</v>
      </c>
      <c r="N22" s="91">
        <f>STDEV(B22:K22)/L22</f>
        <v>0.01933148312</v>
      </c>
      <c r="O22" s="91">
        <f>STDEV(C22:K22)/M22</f>
        <v>0.007472059689</v>
      </c>
      <c r="P22" s="85"/>
      <c r="Q22" s="85"/>
      <c r="R22" s="85"/>
    </row>
    <row r="23">
      <c r="A23" s="92" t="s">
        <v>167</v>
      </c>
      <c r="B23" s="93"/>
      <c r="C23" s="93"/>
      <c r="D23" s="93"/>
      <c r="E23" s="93"/>
      <c r="F23" s="93"/>
      <c r="G23" s="93"/>
      <c r="H23" s="93"/>
      <c r="I23" s="93"/>
      <c r="J23" s="93"/>
      <c r="K23" s="94"/>
      <c r="L23" s="85"/>
      <c r="M23" s="85"/>
      <c r="N23" s="91"/>
      <c r="O23" s="91"/>
      <c r="P23" s="85"/>
      <c r="Q23" s="85"/>
      <c r="R23" s="85"/>
    </row>
    <row r="24">
      <c r="A24" s="86" t="s">
        <v>16</v>
      </c>
      <c r="B24" s="95" t="s">
        <v>4129</v>
      </c>
      <c r="C24" s="95" t="s">
        <v>4130</v>
      </c>
      <c r="D24" s="95" t="s">
        <v>4131</v>
      </c>
      <c r="E24" s="95" t="s">
        <v>4132</v>
      </c>
      <c r="F24" s="95" t="s">
        <v>4133</v>
      </c>
      <c r="G24" s="95" t="s">
        <v>4134</v>
      </c>
      <c r="H24" s="95" t="s">
        <v>4135</v>
      </c>
      <c r="I24" s="95" t="s">
        <v>4136</v>
      </c>
      <c r="J24" s="95" t="s">
        <v>2569</v>
      </c>
      <c r="K24" s="96" t="s">
        <v>4137</v>
      </c>
      <c r="L24" s="85"/>
      <c r="M24" s="85"/>
      <c r="N24" s="91"/>
      <c r="O24" s="91"/>
      <c r="P24" s="85"/>
      <c r="Q24" s="85"/>
      <c r="R24" s="85"/>
    </row>
    <row r="25">
      <c r="A25" s="86" t="s">
        <v>27</v>
      </c>
      <c r="B25" s="95" t="s">
        <v>189</v>
      </c>
      <c r="C25" s="95" t="s">
        <v>4138</v>
      </c>
      <c r="D25" s="95" t="s">
        <v>4139</v>
      </c>
      <c r="E25" s="95" t="s">
        <v>4140</v>
      </c>
      <c r="F25" s="95" t="s">
        <v>4141</v>
      </c>
      <c r="G25" s="95" t="s">
        <v>4142</v>
      </c>
      <c r="H25" s="95" t="s">
        <v>4143</v>
      </c>
      <c r="I25" s="95" t="s">
        <v>4144</v>
      </c>
      <c r="J25" s="95" t="s">
        <v>4145</v>
      </c>
      <c r="K25" s="96" t="s">
        <v>2314</v>
      </c>
      <c r="L25" s="85"/>
      <c r="M25" s="85"/>
      <c r="N25" s="91"/>
      <c r="O25" s="91"/>
      <c r="P25" s="85"/>
      <c r="Q25" s="85"/>
      <c r="R25" s="85"/>
    </row>
    <row r="26">
      <c r="A26" s="86" t="s">
        <v>38</v>
      </c>
      <c r="B26" s="95" t="s">
        <v>3238</v>
      </c>
      <c r="C26" s="95" t="s">
        <v>4146</v>
      </c>
      <c r="D26" s="95" t="s">
        <v>4147</v>
      </c>
      <c r="E26" s="95" t="s">
        <v>4148</v>
      </c>
      <c r="F26" s="95" t="s">
        <v>4149</v>
      </c>
      <c r="G26" s="95" t="s">
        <v>4150</v>
      </c>
      <c r="H26" s="95" t="s">
        <v>4143</v>
      </c>
      <c r="I26" s="95" t="s">
        <v>4151</v>
      </c>
      <c r="J26" s="95" t="s">
        <v>4152</v>
      </c>
      <c r="K26" s="96" t="s">
        <v>4153</v>
      </c>
      <c r="L26" s="85"/>
      <c r="M26" s="85"/>
      <c r="N26" s="91"/>
      <c r="O26" s="91"/>
      <c r="P26" s="85"/>
      <c r="Q26" s="85"/>
      <c r="R26" s="85"/>
    </row>
    <row r="27">
      <c r="A27" s="86" t="s">
        <v>49</v>
      </c>
      <c r="B27" s="95" t="s">
        <v>4154</v>
      </c>
      <c r="C27" s="95" t="s">
        <v>4155</v>
      </c>
      <c r="D27" s="95" t="s">
        <v>4156</v>
      </c>
      <c r="E27" s="95" t="s">
        <v>4157</v>
      </c>
      <c r="F27" s="95" t="s">
        <v>4158</v>
      </c>
      <c r="G27" s="95" t="s">
        <v>4159</v>
      </c>
      <c r="H27" s="95" t="s">
        <v>4160</v>
      </c>
      <c r="I27" s="95" t="s">
        <v>4161</v>
      </c>
      <c r="J27" s="95" t="s">
        <v>4162</v>
      </c>
      <c r="K27" s="96" t="s">
        <v>4163</v>
      </c>
      <c r="L27" s="85"/>
      <c r="M27" s="85"/>
      <c r="N27" s="91"/>
      <c r="O27" s="91"/>
      <c r="P27" s="85"/>
      <c r="Q27" s="85"/>
      <c r="R27" s="85"/>
    </row>
    <row r="28">
      <c r="A28" s="89" t="s">
        <v>60</v>
      </c>
      <c r="B28" s="95" t="s">
        <v>4164</v>
      </c>
      <c r="C28" s="95" t="s">
        <v>4165</v>
      </c>
      <c r="D28" s="95" t="s">
        <v>4166</v>
      </c>
      <c r="E28" s="95" t="s">
        <v>4167</v>
      </c>
      <c r="F28" s="95" t="s">
        <v>4168</v>
      </c>
      <c r="G28" s="95" t="s">
        <v>4169</v>
      </c>
      <c r="H28" s="95" t="s">
        <v>4170</v>
      </c>
      <c r="I28" s="95" t="s">
        <v>4171</v>
      </c>
      <c r="J28" s="95" t="s">
        <v>4172</v>
      </c>
      <c r="K28" s="96" t="s">
        <v>4173</v>
      </c>
      <c r="L28" s="3" t="s">
        <v>4174</v>
      </c>
      <c r="M28" s="85"/>
      <c r="N28" s="91"/>
      <c r="O28" s="91"/>
      <c r="P28" s="85"/>
      <c r="Q28" s="85"/>
      <c r="R28" s="85"/>
    </row>
    <row r="29">
      <c r="A29" s="80"/>
      <c r="B29" s="98">
        <f t="shared" ref="B29:K29" si="4">LEFT(B28,FIND(" ",B28))*IF(RIGHT(B28,LEN(B28)-FIND(" ", B28))="GH/s",1000000000,1)*IF(RIGHT(B28,LEN(B28)-FIND(" ", B28))="MH/s",1000000,1)*IF(RIGHT(B28,LEN(B28)-FIND(" ", B28))="kH/s",1000,1)</f>
        <v>5306800000</v>
      </c>
      <c r="C29" s="98">
        <f t="shared" si="4"/>
        <v>5039600000</v>
      </c>
      <c r="D29" s="98">
        <f t="shared" si="4"/>
        <v>5143200000</v>
      </c>
      <c r="E29" s="98">
        <f t="shared" si="4"/>
        <v>4998900000</v>
      </c>
      <c r="F29" s="98">
        <f t="shared" si="4"/>
        <v>5131000000</v>
      </c>
      <c r="G29" s="98">
        <f t="shared" si="4"/>
        <v>5101500000</v>
      </c>
      <c r="H29" s="98">
        <f t="shared" si="4"/>
        <v>5106100000</v>
      </c>
      <c r="I29" s="98">
        <f t="shared" si="4"/>
        <v>5081600000</v>
      </c>
      <c r="J29" s="98">
        <f t="shared" si="4"/>
        <v>5088600000</v>
      </c>
      <c r="K29" s="98">
        <f t="shared" si="4"/>
        <v>5020200000</v>
      </c>
      <c r="L29" s="2">
        <f>AVERAGE(B29:K29)</f>
        <v>5101750000</v>
      </c>
      <c r="M29" s="2">
        <f>AVERAGE(C29:K29)</f>
        <v>5078966667</v>
      </c>
      <c r="N29" s="91">
        <f>STDEV(B29:K29)/L29</f>
        <v>0.01682454542</v>
      </c>
      <c r="O29" s="91">
        <f>STDEV(C29:K29)/M29</f>
        <v>0.009743346958</v>
      </c>
      <c r="P29" s="85"/>
      <c r="Q29" s="85"/>
      <c r="R29" s="85"/>
    </row>
    <row r="30">
      <c r="A30" s="92" t="s">
        <v>216</v>
      </c>
      <c r="B30" s="93"/>
      <c r="C30" s="93"/>
      <c r="D30" s="93"/>
      <c r="E30" s="93"/>
      <c r="F30" s="93"/>
      <c r="G30" s="93"/>
      <c r="H30" s="93"/>
      <c r="I30" s="93"/>
      <c r="J30" s="93"/>
      <c r="K30" s="94"/>
      <c r="L30" s="85"/>
      <c r="M30" s="85"/>
      <c r="N30" s="91"/>
      <c r="O30" s="91"/>
      <c r="P30" s="85"/>
      <c r="Q30" s="85"/>
      <c r="R30" s="85"/>
    </row>
    <row r="31">
      <c r="A31" s="86" t="s">
        <v>16</v>
      </c>
      <c r="B31" s="95" t="s">
        <v>4175</v>
      </c>
      <c r="C31" s="95" t="s">
        <v>4176</v>
      </c>
      <c r="D31" s="95" t="s">
        <v>4177</v>
      </c>
      <c r="E31" s="95" t="s">
        <v>4178</v>
      </c>
      <c r="F31" s="95" t="s">
        <v>4179</v>
      </c>
      <c r="G31" s="95" t="s">
        <v>4180</v>
      </c>
      <c r="H31" s="95" t="s">
        <v>1333</v>
      </c>
      <c r="I31" s="95" t="s">
        <v>4181</v>
      </c>
      <c r="J31" s="95" t="s">
        <v>1314</v>
      </c>
      <c r="K31" s="96" t="s">
        <v>4182</v>
      </c>
      <c r="L31" s="85"/>
      <c r="M31" s="85"/>
      <c r="N31" s="91"/>
      <c r="O31" s="91"/>
      <c r="P31" s="85"/>
      <c r="Q31" s="85"/>
      <c r="R31" s="85"/>
    </row>
    <row r="32">
      <c r="A32" s="86" t="s">
        <v>27</v>
      </c>
      <c r="B32" s="95" t="s">
        <v>4183</v>
      </c>
      <c r="C32" s="95" t="s">
        <v>4184</v>
      </c>
      <c r="D32" s="95" t="s">
        <v>4176</v>
      </c>
      <c r="E32" s="95" t="s">
        <v>240</v>
      </c>
      <c r="F32" s="95" t="s">
        <v>4185</v>
      </c>
      <c r="G32" s="95" t="s">
        <v>4184</v>
      </c>
      <c r="H32" s="95" t="s">
        <v>4186</v>
      </c>
      <c r="I32" s="95" t="s">
        <v>2356</v>
      </c>
      <c r="J32" s="95" t="s">
        <v>4186</v>
      </c>
      <c r="K32" s="96" t="s">
        <v>4187</v>
      </c>
      <c r="L32" s="85"/>
      <c r="M32" s="85"/>
      <c r="N32" s="91"/>
      <c r="O32" s="91"/>
      <c r="P32" s="85"/>
      <c r="Q32" s="85"/>
      <c r="R32" s="85"/>
    </row>
    <row r="33">
      <c r="A33" s="86" t="s">
        <v>38</v>
      </c>
      <c r="B33" s="95" t="s">
        <v>4188</v>
      </c>
      <c r="C33" s="95" t="s">
        <v>1314</v>
      </c>
      <c r="D33" s="95" t="s">
        <v>2356</v>
      </c>
      <c r="E33" s="95" t="s">
        <v>4189</v>
      </c>
      <c r="F33" s="95" t="s">
        <v>4190</v>
      </c>
      <c r="G33" s="95" t="s">
        <v>2356</v>
      </c>
      <c r="H33" s="95" t="s">
        <v>2356</v>
      </c>
      <c r="I33" s="95" t="s">
        <v>4191</v>
      </c>
      <c r="J33" s="95" t="s">
        <v>1333</v>
      </c>
      <c r="K33" s="96" t="s">
        <v>4192</v>
      </c>
      <c r="L33" s="85"/>
      <c r="M33" s="85"/>
      <c r="N33" s="91"/>
      <c r="O33" s="91"/>
      <c r="P33" s="85"/>
      <c r="Q33" s="85"/>
      <c r="R33" s="85"/>
    </row>
    <row r="34">
      <c r="A34" s="86" t="s">
        <v>49</v>
      </c>
      <c r="B34" s="95" t="s">
        <v>1337</v>
      </c>
      <c r="C34" s="95" t="s">
        <v>244</v>
      </c>
      <c r="D34" s="95" t="s">
        <v>245</v>
      </c>
      <c r="E34" s="95" t="s">
        <v>247</v>
      </c>
      <c r="F34" s="95" t="s">
        <v>1337</v>
      </c>
      <c r="G34" s="95" t="s">
        <v>245</v>
      </c>
      <c r="H34" s="95" t="s">
        <v>1339</v>
      </c>
      <c r="I34" s="95" t="s">
        <v>244</v>
      </c>
      <c r="J34" s="95" t="s">
        <v>247</v>
      </c>
      <c r="K34" s="96" t="s">
        <v>245</v>
      </c>
      <c r="L34" s="85"/>
      <c r="M34" s="85"/>
      <c r="N34" s="91"/>
      <c r="O34" s="91"/>
      <c r="P34" s="85"/>
      <c r="Q34" s="85"/>
      <c r="R34" s="85"/>
    </row>
    <row r="35">
      <c r="A35" s="89" t="s">
        <v>60</v>
      </c>
      <c r="B35" s="95" t="s">
        <v>4193</v>
      </c>
      <c r="C35" s="95" t="s">
        <v>4194</v>
      </c>
      <c r="D35" s="95" t="s">
        <v>4195</v>
      </c>
      <c r="E35" s="95" t="s">
        <v>4196</v>
      </c>
      <c r="F35" s="95" t="s">
        <v>4197</v>
      </c>
      <c r="G35" s="95" t="s">
        <v>4198</v>
      </c>
      <c r="H35" s="95" t="s">
        <v>4199</v>
      </c>
      <c r="I35" s="95" t="s">
        <v>4200</v>
      </c>
      <c r="J35" s="95" t="s">
        <v>4201</v>
      </c>
      <c r="K35" s="96" t="s">
        <v>4202</v>
      </c>
      <c r="L35" s="3" t="s">
        <v>4203</v>
      </c>
      <c r="M35" s="85"/>
      <c r="N35" s="91"/>
      <c r="O35" s="91"/>
      <c r="P35" s="85"/>
      <c r="Q35" s="85"/>
      <c r="R35" s="85"/>
    </row>
    <row r="36">
      <c r="A36" s="80"/>
      <c r="B36" s="98">
        <f t="shared" ref="B36:K36" si="5">LEFT(B35,FIND(" ",B35))*IF(RIGHT(B35,LEN(B35)-FIND(" ", B35))="GH/s",1000000000,1)*IF(RIGHT(B35,LEN(B35)-FIND(" ", B35))="MH/s",1000000,1)*IF(RIGHT(B35,LEN(B35)-FIND(" ", B35))="kH/s",1000,1)</f>
        <v>2040000</v>
      </c>
      <c r="C36" s="98">
        <f t="shared" si="5"/>
        <v>2028800</v>
      </c>
      <c r="D36" s="98">
        <f t="shared" si="5"/>
        <v>2023300</v>
      </c>
      <c r="E36" s="98">
        <f t="shared" si="5"/>
        <v>2031800</v>
      </c>
      <c r="F36" s="98">
        <f t="shared" si="5"/>
        <v>2020500</v>
      </c>
      <c r="G36" s="98">
        <f t="shared" si="5"/>
        <v>2029400</v>
      </c>
      <c r="H36" s="98">
        <f t="shared" si="5"/>
        <v>2029500</v>
      </c>
      <c r="I36" s="98">
        <f t="shared" si="5"/>
        <v>2033700</v>
      </c>
      <c r="J36" s="98">
        <f t="shared" si="5"/>
        <v>2029300</v>
      </c>
      <c r="K36" s="98">
        <f t="shared" si="5"/>
        <v>2040200</v>
      </c>
      <c r="L36" s="2">
        <f>AVERAGE(B36:K36)</f>
        <v>2030650</v>
      </c>
      <c r="M36" s="2">
        <f>AVERAGE(C36:K36)</f>
        <v>2029611.111</v>
      </c>
      <c r="N36" s="91">
        <f>STDEV(B36:K36)/L36</f>
        <v>0.003090337016</v>
      </c>
      <c r="O36" s="91">
        <f>STDEV(C36:K36)/M36</f>
        <v>0.002794169131</v>
      </c>
      <c r="P36" s="85"/>
      <c r="Q36" s="85"/>
      <c r="R36" s="85"/>
    </row>
    <row r="37">
      <c r="A37" s="92" t="s">
        <v>257</v>
      </c>
      <c r="B37" s="93"/>
      <c r="C37" s="93"/>
      <c r="D37" s="93"/>
      <c r="E37" s="93"/>
      <c r="F37" s="93"/>
      <c r="G37" s="93"/>
      <c r="H37" s="93"/>
      <c r="I37" s="93"/>
      <c r="J37" s="93"/>
      <c r="K37" s="94"/>
      <c r="L37" s="85"/>
      <c r="M37" s="85"/>
      <c r="N37" s="91"/>
      <c r="O37" s="91"/>
      <c r="P37" s="85"/>
      <c r="Q37" s="85"/>
      <c r="R37" s="85"/>
    </row>
    <row r="38">
      <c r="A38" s="86" t="s">
        <v>16</v>
      </c>
      <c r="B38" s="95" t="s">
        <v>4204</v>
      </c>
      <c r="C38" s="95" t="s">
        <v>4205</v>
      </c>
      <c r="D38" s="95" t="s">
        <v>4206</v>
      </c>
      <c r="E38" s="95" t="s">
        <v>4207</v>
      </c>
      <c r="F38" s="95" t="s">
        <v>4208</v>
      </c>
      <c r="G38" s="95" t="s">
        <v>4209</v>
      </c>
      <c r="H38" s="95" t="s">
        <v>4210</v>
      </c>
      <c r="I38" s="95" t="s">
        <v>4211</v>
      </c>
      <c r="J38" s="95" t="s">
        <v>4212</v>
      </c>
      <c r="K38" s="96" t="s">
        <v>4213</v>
      </c>
      <c r="L38" s="85"/>
      <c r="M38" s="85"/>
      <c r="N38" s="91"/>
      <c r="O38" s="91"/>
      <c r="P38" s="85"/>
      <c r="Q38" s="85"/>
      <c r="R38" s="85"/>
    </row>
    <row r="39">
      <c r="A39" s="86" t="s">
        <v>27</v>
      </c>
      <c r="B39" s="95" t="s">
        <v>4214</v>
      </c>
      <c r="C39" s="95" t="s">
        <v>4215</v>
      </c>
      <c r="D39" s="95" t="s">
        <v>4216</v>
      </c>
      <c r="E39" s="95" t="s">
        <v>4217</v>
      </c>
      <c r="F39" s="95" t="s">
        <v>4218</v>
      </c>
      <c r="G39" s="95" t="s">
        <v>4219</v>
      </c>
      <c r="H39" s="95" t="s">
        <v>4220</v>
      </c>
      <c r="I39" s="95" t="s">
        <v>4221</v>
      </c>
      <c r="J39" s="95" t="s">
        <v>4222</v>
      </c>
      <c r="K39" s="96" t="s">
        <v>4223</v>
      </c>
      <c r="L39" s="85"/>
      <c r="M39" s="85"/>
      <c r="N39" s="91"/>
      <c r="O39" s="91"/>
      <c r="P39" s="85"/>
      <c r="Q39" s="85"/>
      <c r="R39" s="85"/>
    </row>
    <row r="40">
      <c r="A40" s="86" t="s">
        <v>38</v>
      </c>
      <c r="B40" s="95" t="s">
        <v>4224</v>
      </c>
      <c r="C40" s="95" t="s">
        <v>4225</v>
      </c>
      <c r="D40" s="95" t="s">
        <v>4226</v>
      </c>
      <c r="E40" s="95" t="s">
        <v>4227</v>
      </c>
      <c r="F40" s="95" t="s">
        <v>4228</v>
      </c>
      <c r="G40" s="95" t="s">
        <v>4229</v>
      </c>
      <c r="H40" s="95" t="s">
        <v>4230</v>
      </c>
      <c r="I40" s="95" t="s">
        <v>4231</v>
      </c>
      <c r="J40" s="95" t="s">
        <v>4232</v>
      </c>
      <c r="K40" s="96" t="s">
        <v>4233</v>
      </c>
      <c r="L40" s="85"/>
      <c r="M40" s="85"/>
      <c r="N40" s="91"/>
      <c r="O40" s="91"/>
      <c r="P40" s="85"/>
      <c r="Q40" s="85"/>
      <c r="R40" s="85"/>
    </row>
    <row r="41">
      <c r="A41" s="86" t="s">
        <v>49</v>
      </c>
      <c r="B41" s="95" t="s">
        <v>4234</v>
      </c>
      <c r="C41" s="95" t="s">
        <v>4235</v>
      </c>
      <c r="D41" s="95" t="s">
        <v>4236</v>
      </c>
      <c r="E41" s="95" t="s">
        <v>4237</v>
      </c>
      <c r="F41" s="95" t="s">
        <v>4238</v>
      </c>
      <c r="G41" s="95" t="s">
        <v>4239</v>
      </c>
      <c r="H41" s="95" t="s">
        <v>4240</v>
      </c>
      <c r="I41" s="95" t="s">
        <v>4241</v>
      </c>
      <c r="J41" s="95" t="s">
        <v>4242</v>
      </c>
      <c r="K41" s="96" t="s">
        <v>4243</v>
      </c>
      <c r="L41" s="85"/>
      <c r="M41" s="85"/>
      <c r="N41" s="91"/>
      <c r="O41" s="91"/>
      <c r="P41" s="85"/>
      <c r="Q41" s="85"/>
      <c r="R41" s="85"/>
    </row>
    <row r="42">
      <c r="A42" s="89" t="s">
        <v>60</v>
      </c>
      <c r="B42" s="95" t="s">
        <v>2411</v>
      </c>
      <c r="C42" s="95" t="s">
        <v>4244</v>
      </c>
      <c r="D42" s="95" t="s">
        <v>4245</v>
      </c>
      <c r="E42" s="95" t="s">
        <v>4246</v>
      </c>
      <c r="F42" s="95" t="s">
        <v>4246</v>
      </c>
      <c r="G42" s="95" t="s">
        <v>4246</v>
      </c>
      <c r="H42" s="95" t="s">
        <v>4247</v>
      </c>
      <c r="I42" s="95" t="s">
        <v>300</v>
      </c>
      <c r="J42" s="95" t="s">
        <v>4246</v>
      </c>
      <c r="K42" s="96" t="s">
        <v>4248</v>
      </c>
      <c r="L42" s="3" t="s">
        <v>4249</v>
      </c>
      <c r="M42" s="85"/>
      <c r="N42" s="91"/>
      <c r="O42" s="91"/>
      <c r="P42" s="85"/>
      <c r="Q42" s="85"/>
      <c r="R42" s="85"/>
    </row>
    <row r="43">
      <c r="A43" s="80"/>
      <c r="B43" s="98">
        <f t="shared" ref="B43:K43" si="6">LEFT(B42,FIND(" ",B42))*IF(RIGHT(B42,LEN(B42)-FIND(" ", B42))="GH/s",1000000000,1)*IF(RIGHT(B42,LEN(B42)-FIND(" ", B42))="MH/s",1000000,1)*IF(RIGHT(B42,LEN(B42)-FIND(" ", B42))="kH/s",1000,1)</f>
        <v>188400000000</v>
      </c>
      <c r="C43" s="98">
        <f t="shared" si="6"/>
        <v>185700000000</v>
      </c>
      <c r="D43" s="98">
        <f t="shared" si="6"/>
        <v>184800000000</v>
      </c>
      <c r="E43" s="98">
        <f t="shared" si="6"/>
        <v>185500000000</v>
      </c>
      <c r="F43" s="98">
        <f t="shared" si="6"/>
        <v>185500000000</v>
      </c>
      <c r="G43" s="98">
        <f t="shared" si="6"/>
        <v>185500000000</v>
      </c>
      <c r="H43" s="98">
        <f t="shared" si="6"/>
        <v>185400000000</v>
      </c>
      <c r="I43" s="98">
        <f t="shared" si="6"/>
        <v>186200000000</v>
      </c>
      <c r="J43" s="98">
        <f t="shared" si="6"/>
        <v>185500000000</v>
      </c>
      <c r="K43" s="98">
        <f t="shared" si="6"/>
        <v>185100000000</v>
      </c>
      <c r="L43" s="2">
        <f>AVERAGE(B43:K43)</f>
        <v>185760000000</v>
      </c>
      <c r="M43" s="2">
        <f>AVERAGE(C43:K43)</f>
        <v>185466666667</v>
      </c>
      <c r="N43" s="91">
        <f>STDEV(B43:K43)/L43</f>
        <v>0.005360512631</v>
      </c>
      <c r="O43" s="91">
        <f>STDEV(C43:K43)/M43</f>
        <v>0.002070761794</v>
      </c>
      <c r="P43" s="85"/>
      <c r="Q43" s="85"/>
      <c r="R43" s="85"/>
    </row>
    <row r="44">
      <c r="A44" s="92" t="s">
        <v>306</v>
      </c>
      <c r="B44" s="93"/>
      <c r="C44" s="93"/>
      <c r="D44" s="93"/>
      <c r="E44" s="93"/>
      <c r="F44" s="93"/>
      <c r="G44" s="93"/>
      <c r="H44" s="93"/>
      <c r="I44" s="93"/>
      <c r="J44" s="93"/>
      <c r="K44" s="94"/>
      <c r="L44" s="85"/>
      <c r="M44" s="85"/>
      <c r="N44" s="91"/>
      <c r="O44" s="91"/>
      <c r="P44" s="85"/>
      <c r="Q44" s="85"/>
      <c r="R44" s="85"/>
    </row>
    <row r="45">
      <c r="A45" s="86" t="s">
        <v>16</v>
      </c>
      <c r="B45" s="95" t="s">
        <v>4250</v>
      </c>
      <c r="C45" s="95" t="s">
        <v>4251</v>
      </c>
      <c r="D45" s="95" t="s">
        <v>4252</v>
      </c>
      <c r="E45" s="95" t="s">
        <v>4253</v>
      </c>
      <c r="F45" s="95" t="s">
        <v>4254</v>
      </c>
      <c r="G45" s="95" t="s">
        <v>4255</v>
      </c>
      <c r="H45" s="95" t="s">
        <v>4256</v>
      </c>
      <c r="I45" s="95" t="s">
        <v>4257</v>
      </c>
      <c r="J45" s="95" t="s">
        <v>4258</v>
      </c>
      <c r="K45" s="96" t="s">
        <v>4259</v>
      </c>
      <c r="L45" s="85"/>
      <c r="M45" s="85"/>
      <c r="N45" s="91"/>
      <c r="O45" s="91"/>
      <c r="P45" s="85"/>
      <c r="Q45" s="85"/>
      <c r="R45" s="85"/>
    </row>
    <row r="46">
      <c r="A46" s="86" t="s">
        <v>27</v>
      </c>
      <c r="B46" s="95" t="s">
        <v>4260</v>
      </c>
      <c r="C46" s="95" t="s">
        <v>4261</v>
      </c>
      <c r="D46" s="95" t="s">
        <v>4262</v>
      </c>
      <c r="E46" s="95" t="s">
        <v>4263</v>
      </c>
      <c r="F46" s="95" t="s">
        <v>4264</v>
      </c>
      <c r="G46" s="95" t="s">
        <v>4265</v>
      </c>
      <c r="H46" s="95" t="s">
        <v>4266</v>
      </c>
      <c r="I46" s="95" t="s">
        <v>4267</v>
      </c>
      <c r="J46" s="95" t="s">
        <v>4268</v>
      </c>
      <c r="K46" s="96" t="s">
        <v>4269</v>
      </c>
      <c r="L46" s="85"/>
      <c r="M46" s="85"/>
      <c r="N46" s="91"/>
      <c r="O46" s="91"/>
      <c r="P46" s="85"/>
      <c r="Q46" s="85"/>
      <c r="R46" s="85"/>
    </row>
    <row r="47">
      <c r="A47" s="86" t="s">
        <v>38</v>
      </c>
      <c r="B47" s="95" t="s">
        <v>4270</v>
      </c>
      <c r="C47" s="95" t="s">
        <v>4271</v>
      </c>
      <c r="D47" s="95" t="s">
        <v>4272</v>
      </c>
      <c r="E47" s="95" t="s">
        <v>4273</v>
      </c>
      <c r="F47" s="95" t="s">
        <v>4274</v>
      </c>
      <c r="G47" s="95" t="s">
        <v>4275</v>
      </c>
      <c r="H47" s="95" t="s">
        <v>4276</v>
      </c>
      <c r="I47" s="95" t="s">
        <v>4277</v>
      </c>
      <c r="J47" s="95" t="s">
        <v>4278</v>
      </c>
      <c r="K47" s="96" t="s">
        <v>4279</v>
      </c>
      <c r="L47" s="85"/>
      <c r="M47" s="85"/>
      <c r="N47" s="91"/>
      <c r="O47" s="91"/>
      <c r="P47" s="85"/>
      <c r="Q47" s="85"/>
      <c r="R47" s="85"/>
    </row>
    <row r="48">
      <c r="A48" s="86" t="s">
        <v>49</v>
      </c>
      <c r="B48" s="95" t="s">
        <v>4280</v>
      </c>
      <c r="C48" s="95" t="s">
        <v>4281</v>
      </c>
      <c r="D48" s="95" t="s">
        <v>4282</v>
      </c>
      <c r="E48" s="95" t="s">
        <v>4283</v>
      </c>
      <c r="F48" s="95" t="s">
        <v>4284</v>
      </c>
      <c r="G48" s="95" t="s">
        <v>4285</v>
      </c>
      <c r="H48" s="95" t="s">
        <v>4286</v>
      </c>
      <c r="I48" s="95" t="s">
        <v>4287</v>
      </c>
      <c r="J48" s="95" t="s">
        <v>4288</v>
      </c>
      <c r="K48" s="96" t="s">
        <v>4289</v>
      </c>
      <c r="L48" s="85"/>
      <c r="M48" s="85"/>
      <c r="N48" s="91"/>
      <c r="O48" s="91"/>
      <c r="P48" s="85"/>
      <c r="Q48" s="85"/>
      <c r="R48" s="85"/>
    </row>
    <row r="49">
      <c r="A49" s="89" t="s">
        <v>60</v>
      </c>
      <c r="B49" s="95" t="s">
        <v>4290</v>
      </c>
      <c r="C49" s="95" t="s">
        <v>4291</v>
      </c>
      <c r="D49" s="95" t="s">
        <v>4292</v>
      </c>
      <c r="E49" s="95" t="s">
        <v>4293</v>
      </c>
      <c r="F49" s="95" t="s">
        <v>4294</v>
      </c>
      <c r="G49" s="95" t="s">
        <v>4295</v>
      </c>
      <c r="H49" s="95" t="s">
        <v>4296</v>
      </c>
      <c r="I49" s="95" t="s">
        <v>4297</v>
      </c>
      <c r="J49" s="95" t="s">
        <v>4296</v>
      </c>
      <c r="K49" s="96" t="s">
        <v>4298</v>
      </c>
      <c r="L49" s="3" t="s">
        <v>4299</v>
      </c>
      <c r="M49" s="85"/>
      <c r="N49" s="91"/>
      <c r="O49" s="91"/>
      <c r="P49" s="85"/>
      <c r="Q49" s="85"/>
      <c r="R49" s="85"/>
    </row>
    <row r="50">
      <c r="A50" s="80"/>
      <c r="B50" s="98">
        <f t="shared" ref="B50:K50" si="7">LEFT(B49,FIND(" ",B49))*IF(RIGHT(B49,LEN(B49)-FIND(" ", B49))="GH/s",1000000000,1)*IF(RIGHT(B49,LEN(B49)-FIND(" ", B49))="MH/s",1000000,1)*IF(RIGHT(B49,LEN(B49)-FIND(" ", B49))="kH/s",1000,1)</f>
        <v>106800000000</v>
      </c>
      <c r="C50" s="98">
        <f t="shared" si="7"/>
        <v>106000000000</v>
      </c>
      <c r="D50" s="98">
        <f t="shared" si="7"/>
        <v>106500000000</v>
      </c>
      <c r="E50" s="98">
        <f t="shared" si="7"/>
        <v>104800000000</v>
      </c>
      <c r="F50" s="98">
        <f t="shared" si="7"/>
        <v>104900000000</v>
      </c>
      <c r="G50" s="98">
        <f t="shared" si="7"/>
        <v>106400000000</v>
      </c>
      <c r="H50" s="98">
        <f t="shared" si="7"/>
        <v>106300000000</v>
      </c>
      <c r="I50" s="98">
        <f t="shared" si="7"/>
        <v>105800000000</v>
      </c>
      <c r="J50" s="98">
        <f t="shared" si="7"/>
        <v>106300000000</v>
      </c>
      <c r="K50" s="98">
        <f t="shared" si="7"/>
        <v>106200000000</v>
      </c>
      <c r="L50" s="2">
        <f>AVERAGE(B50:K50)</f>
        <v>106000000000</v>
      </c>
      <c r="M50" s="2">
        <f>AVERAGE(C50:K50)</f>
        <v>105911111111</v>
      </c>
      <c r="N50" s="91">
        <f>STDEV(B50:K50)/L50</f>
        <v>0.006257782623</v>
      </c>
      <c r="O50" s="91">
        <f>STDEV(C50:K50)/M50</f>
        <v>0.006017012472</v>
      </c>
      <c r="P50" s="85"/>
      <c r="Q50" s="85"/>
      <c r="R50" s="85"/>
    </row>
    <row r="51">
      <c r="A51" s="92" t="s">
        <v>355</v>
      </c>
      <c r="B51" s="93"/>
      <c r="C51" s="93"/>
      <c r="D51" s="93"/>
      <c r="E51" s="93"/>
      <c r="F51" s="93"/>
      <c r="G51" s="93"/>
      <c r="H51" s="93"/>
      <c r="I51" s="93"/>
      <c r="J51" s="93"/>
      <c r="K51" s="94"/>
      <c r="L51" s="85"/>
      <c r="M51" s="85"/>
      <c r="N51" s="91"/>
      <c r="O51" s="91"/>
      <c r="P51" s="85"/>
      <c r="Q51" s="85"/>
      <c r="R51" s="85"/>
    </row>
    <row r="52">
      <c r="A52" s="86" t="s">
        <v>16</v>
      </c>
      <c r="B52" s="95" t="s">
        <v>4300</v>
      </c>
      <c r="C52" s="95" t="s">
        <v>4301</v>
      </c>
      <c r="D52" s="95" t="s">
        <v>4302</v>
      </c>
      <c r="E52" s="95" t="s">
        <v>4303</v>
      </c>
      <c r="F52" s="95" t="s">
        <v>4304</v>
      </c>
      <c r="G52" s="95" t="s">
        <v>4305</v>
      </c>
      <c r="H52" s="95" t="s">
        <v>4306</v>
      </c>
      <c r="I52" s="95" t="s">
        <v>4307</v>
      </c>
      <c r="J52" s="95" t="s">
        <v>4308</v>
      </c>
      <c r="K52" s="96" t="s">
        <v>4309</v>
      </c>
      <c r="L52" s="85"/>
      <c r="M52" s="85"/>
      <c r="N52" s="91"/>
      <c r="O52" s="91"/>
      <c r="P52" s="85"/>
      <c r="Q52" s="85"/>
      <c r="R52" s="85"/>
    </row>
    <row r="53">
      <c r="A53" s="86" t="s">
        <v>27</v>
      </c>
      <c r="B53" s="95" t="s">
        <v>4310</v>
      </c>
      <c r="C53" s="95" t="s">
        <v>4311</v>
      </c>
      <c r="D53" s="95" t="s">
        <v>4312</v>
      </c>
      <c r="E53" s="95" t="s">
        <v>4313</v>
      </c>
      <c r="F53" s="95" t="s">
        <v>4314</v>
      </c>
      <c r="G53" s="95" t="s">
        <v>4315</v>
      </c>
      <c r="H53" s="95" t="s">
        <v>4316</v>
      </c>
      <c r="I53" s="95" t="s">
        <v>4317</v>
      </c>
      <c r="J53" s="95" t="s">
        <v>4318</v>
      </c>
      <c r="K53" s="96" t="s">
        <v>4319</v>
      </c>
      <c r="L53" s="85"/>
      <c r="M53" s="85"/>
      <c r="N53" s="91"/>
      <c r="O53" s="91"/>
      <c r="P53" s="85"/>
      <c r="Q53" s="85"/>
      <c r="R53" s="85"/>
    </row>
    <row r="54">
      <c r="A54" s="86" t="s">
        <v>38</v>
      </c>
      <c r="B54" s="95" t="s">
        <v>4320</v>
      </c>
      <c r="C54" s="95" t="s">
        <v>4321</v>
      </c>
      <c r="D54" s="95" t="s">
        <v>4322</v>
      </c>
      <c r="E54" s="95" t="s">
        <v>4323</v>
      </c>
      <c r="F54" s="95" t="s">
        <v>4324</v>
      </c>
      <c r="G54" s="95" t="s">
        <v>4325</v>
      </c>
      <c r="H54" s="95" t="s">
        <v>4326</v>
      </c>
      <c r="I54" s="95" t="s">
        <v>3096</v>
      </c>
      <c r="J54" s="95" t="s">
        <v>4327</v>
      </c>
      <c r="K54" s="96" t="s">
        <v>4328</v>
      </c>
      <c r="L54" s="85"/>
      <c r="M54" s="85"/>
      <c r="N54" s="91"/>
      <c r="O54" s="91"/>
      <c r="P54" s="85"/>
      <c r="Q54" s="85"/>
      <c r="R54" s="85"/>
    </row>
    <row r="55">
      <c r="A55" s="86" t="s">
        <v>49</v>
      </c>
      <c r="B55" s="95" t="s">
        <v>4329</v>
      </c>
      <c r="C55" s="95" t="s">
        <v>4330</v>
      </c>
      <c r="D55" s="95" t="s">
        <v>4331</v>
      </c>
      <c r="E55" s="95" t="s">
        <v>4332</v>
      </c>
      <c r="F55" s="95" t="s">
        <v>4333</v>
      </c>
      <c r="G55" s="95" t="s">
        <v>4334</v>
      </c>
      <c r="H55" s="95" t="s">
        <v>4335</v>
      </c>
      <c r="I55" s="95" t="s">
        <v>4336</v>
      </c>
      <c r="J55" s="95" t="s">
        <v>4337</v>
      </c>
      <c r="K55" s="96" t="s">
        <v>4338</v>
      </c>
      <c r="L55" s="85"/>
      <c r="M55" s="85"/>
      <c r="N55" s="91"/>
      <c r="O55" s="91"/>
      <c r="P55" s="85"/>
      <c r="Q55" s="85"/>
      <c r="R55" s="85"/>
    </row>
    <row r="56">
      <c r="A56" s="89" t="s">
        <v>60</v>
      </c>
      <c r="B56" s="95" t="s">
        <v>66</v>
      </c>
      <c r="C56" s="95" t="s">
        <v>4339</v>
      </c>
      <c r="D56" s="95" t="s">
        <v>62</v>
      </c>
      <c r="E56" s="95" t="s">
        <v>4340</v>
      </c>
      <c r="F56" s="95" t="s">
        <v>4340</v>
      </c>
      <c r="G56" s="95" t="s">
        <v>66</v>
      </c>
      <c r="H56" s="95" t="s">
        <v>66</v>
      </c>
      <c r="I56" s="95" t="s">
        <v>4341</v>
      </c>
      <c r="J56" s="95" t="s">
        <v>67</v>
      </c>
      <c r="K56" s="96" t="s">
        <v>4342</v>
      </c>
      <c r="L56" s="3" t="s">
        <v>4343</v>
      </c>
      <c r="M56" s="85"/>
      <c r="N56" s="91"/>
      <c r="O56" s="91"/>
      <c r="P56" s="85"/>
      <c r="Q56" s="85"/>
      <c r="R56" s="85"/>
    </row>
    <row r="57">
      <c r="A57" s="80"/>
      <c r="B57" s="98">
        <f t="shared" ref="B57:K57" si="8">LEFT(B56,FIND(" ",B56))*IF(RIGHT(B56,LEN(B56)-FIND(" ", B56))="GH/s",1000000000,1)*IF(RIGHT(B56,LEN(B56)-FIND(" ", B56))="MH/s",1000000,1)*IF(RIGHT(B56,LEN(B56)-FIND(" ", B56))="kH/s",1000,1)</f>
        <v>109800000000</v>
      </c>
      <c r="C57" s="98">
        <f t="shared" si="8"/>
        <v>110600000000</v>
      </c>
      <c r="D57" s="98">
        <f t="shared" si="8"/>
        <v>109900000000</v>
      </c>
      <c r="E57" s="98">
        <f t="shared" si="8"/>
        <v>110000000000</v>
      </c>
      <c r="F57" s="98">
        <f t="shared" si="8"/>
        <v>110000000000</v>
      </c>
      <c r="G57" s="98">
        <f t="shared" si="8"/>
        <v>109800000000</v>
      </c>
      <c r="H57" s="98">
        <f t="shared" si="8"/>
        <v>109800000000</v>
      </c>
      <c r="I57" s="98">
        <f t="shared" si="8"/>
        <v>110800000000</v>
      </c>
      <c r="J57" s="98">
        <f t="shared" si="8"/>
        <v>109600000000</v>
      </c>
      <c r="K57" s="98">
        <f t="shared" si="8"/>
        <v>110100000000</v>
      </c>
      <c r="L57" s="2">
        <f>AVERAGE(B57:K57)</f>
        <v>110040000000</v>
      </c>
      <c r="M57" s="2">
        <f>AVERAGE(C57:K57)</f>
        <v>110066666667</v>
      </c>
      <c r="N57" s="91">
        <f>STDEV(B57:K57)/L57</f>
        <v>0.003432501024</v>
      </c>
      <c r="O57" s="91">
        <f>STDEV(C57:K57)/M57</f>
        <v>0.003547963208</v>
      </c>
      <c r="P57" s="85"/>
      <c r="Q57" s="85"/>
      <c r="R57" s="85"/>
    </row>
    <row r="58">
      <c r="A58" s="92" t="s">
        <v>402</v>
      </c>
      <c r="B58" s="93"/>
      <c r="C58" s="93"/>
      <c r="D58" s="93"/>
      <c r="E58" s="93"/>
      <c r="F58" s="93"/>
      <c r="G58" s="93"/>
      <c r="H58" s="93"/>
      <c r="I58" s="93"/>
      <c r="J58" s="93"/>
      <c r="K58" s="94"/>
      <c r="L58" s="85"/>
      <c r="M58" s="85"/>
      <c r="N58" s="91"/>
      <c r="O58" s="91"/>
      <c r="P58" s="85"/>
      <c r="Q58" s="85"/>
      <c r="R58" s="85"/>
    </row>
    <row r="59">
      <c r="A59" s="86" t="s">
        <v>16</v>
      </c>
      <c r="B59" s="95" t="s">
        <v>4344</v>
      </c>
      <c r="C59" s="95" t="s">
        <v>4345</v>
      </c>
      <c r="D59" s="95" t="s">
        <v>4346</v>
      </c>
      <c r="E59" s="95" t="s">
        <v>4347</v>
      </c>
      <c r="F59" s="95" t="s">
        <v>4348</v>
      </c>
      <c r="G59" s="95" t="s">
        <v>4349</v>
      </c>
      <c r="H59" s="95" t="s">
        <v>4350</v>
      </c>
      <c r="I59" s="95" t="s">
        <v>4351</v>
      </c>
      <c r="J59" s="95" t="s">
        <v>4352</v>
      </c>
      <c r="K59" s="96" t="s">
        <v>4353</v>
      </c>
      <c r="L59" s="85"/>
      <c r="M59" s="85"/>
      <c r="N59" s="91"/>
      <c r="O59" s="91"/>
      <c r="P59" s="85"/>
      <c r="Q59" s="85"/>
      <c r="R59" s="85"/>
    </row>
    <row r="60">
      <c r="A60" s="86" t="s">
        <v>27</v>
      </c>
      <c r="B60" s="95" t="s">
        <v>4354</v>
      </c>
      <c r="C60" s="95" t="s">
        <v>4355</v>
      </c>
      <c r="D60" s="95" t="s">
        <v>4356</v>
      </c>
      <c r="E60" s="95" t="s">
        <v>4357</v>
      </c>
      <c r="F60" s="95" t="s">
        <v>4358</v>
      </c>
      <c r="G60" s="95" t="s">
        <v>4359</v>
      </c>
      <c r="H60" s="95" t="s">
        <v>4360</v>
      </c>
      <c r="I60" s="95" t="s">
        <v>4361</v>
      </c>
      <c r="J60" s="95" t="s">
        <v>1501</v>
      </c>
      <c r="K60" s="96" t="s">
        <v>4362</v>
      </c>
      <c r="L60" s="85"/>
      <c r="M60" s="85"/>
      <c r="N60" s="91"/>
      <c r="O60" s="91"/>
      <c r="P60" s="85"/>
      <c r="Q60" s="85"/>
      <c r="R60" s="85"/>
    </row>
    <row r="61">
      <c r="A61" s="86" t="s">
        <v>38</v>
      </c>
      <c r="B61" s="95" t="s">
        <v>4363</v>
      </c>
      <c r="C61" s="95" t="s">
        <v>4364</v>
      </c>
      <c r="D61" s="95" t="s">
        <v>4365</v>
      </c>
      <c r="E61" s="95" t="s">
        <v>4366</v>
      </c>
      <c r="F61" s="95" t="s">
        <v>4367</v>
      </c>
      <c r="G61" s="95" t="s">
        <v>4368</v>
      </c>
      <c r="H61" s="95" t="s">
        <v>4369</v>
      </c>
      <c r="I61" s="95" t="s">
        <v>4370</v>
      </c>
      <c r="J61" s="95" t="s">
        <v>4371</v>
      </c>
      <c r="K61" s="96" t="s">
        <v>4372</v>
      </c>
      <c r="L61" s="85"/>
      <c r="M61" s="85"/>
      <c r="N61" s="91"/>
      <c r="O61" s="91"/>
      <c r="P61" s="85"/>
      <c r="Q61" s="85"/>
      <c r="R61" s="85"/>
    </row>
    <row r="62">
      <c r="A62" s="86" t="s">
        <v>49</v>
      </c>
      <c r="B62" s="95" t="s">
        <v>4373</v>
      </c>
      <c r="C62" s="95" t="s">
        <v>4374</v>
      </c>
      <c r="D62" s="95" t="s">
        <v>4375</v>
      </c>
      <c r="E62" s="95" t="s">
        <v>2529</v>
      </c>
      <c r="F62" s="95" t="s">
        <v>4376</v>
      </c>
      <c r="G62" s="95" t="s">
        <v>1510</v>
      </c>
      <c r="H62" s="95" t="s">
        <v>4377</v>
      </c>
      <c r="I62" s="95" t="s">
        <v>4378</v>
      </c>
      <c r="J62" s="95" t="s">
        <v>4379</v>
      </c>
      <c r="K62" s="96" t="s">
        <v>4377</v>
      </c>
      <c r="L62" s="85"/>
      <c r="M62" s="85"/>
      <c r="N62" s="91"/>
      <c r="O62" s="91"/>
      <c r="P62" s="85"/>
      <c r="Q62" s="85"/>
      <c r="R62" s="85"/>
    </row>
    <row r="63">
      <c r="A63" s="89" t="s">
        <v>60</v>
      </c>
      <c r="B63" s="95" t="s">
        <v>4380</v>
      </c>
      <c r="C63" s="95" t="s">
        <v>4381</v>
      </c>
      <c r="D63" s="95" t="s">
        <v>4382</v>
      </c>
      <c r="E63" s="95" t="s">
        <v>4383</v>
      </c>
      <c r="F63" s="95" t="s">
        <v>4384</v>
      </c>
      <c r="G63" s="95" t="s">
        <v>4385</v>
      </c>
      <c r="H63" s="95" t="s">
        <v>4386</v>
      </c>
      <c r="I63" s="95" t="s">
        <v>4387</v>
      </c>
      <c r="J63" s="95" t="s">
        <v>4388</v>
      </c>
      <c r="K63" s="96" t="s">
        <v>4389</v>
      </c>
      <c r="L63" s="3" t="s">
        <v>4390</v>
      </c>
      <c r="M63" s="85"/>
      <c r="N63" s="91"/>
      <c r="O63" s="91"/>
      <c r="P63" s="85"/>
      <c r="Q63" s="85"/>
      <c r="R63" s="85"/>
    </row>
    <row r="64">
      <c r="A64" s="80"/>
      <c r="B64" s="98">
        <f t="shared" ref="B64:K64" si="9">LEFT(B63,FIND(" ",B63))*IF(RIGHT(B63,LEN(B63)-FIND(" ", B63))="GH/s",1000000000,1)*IF(RIGHT(B63,LEN(B63)-FIND(" ", B63))="MH/s",1000000,1)*IF(RIGHT(B63,LEN(B63)-FIND(" ", B63))="kH/s",1000,1)</f>
        <v>8390000000</v>
      </c>
      <c r="C64" s="98">
        <f t="shared" si="9"/>
        <v>8353400000</v>
      </c>
      <c r="D64" s="98">
        <f t="shared" si="9"/>
        <v>8314200000</v>
      </c>
      <c r="E64" s="98">
        <f t="shared" si="9"/>
        <v>8256600000</v>
      </c>
      <c r="F64" s="98">
        <f t="shared" si="9"/>
        <v>8287700000</v>
      </c>
      <c r="G64" s="98">
        <f t="shared" si="9"/>
        <v>8297800000</v>
      </c>
      <c r="H64" s="98">
        <f t="shared" si="9"/>
        <v>8283300000</v>
      </c>
      <c r="I64" s="98">
        <f t="shared" si="9"/>
        <v>8202900000</v>
      </c>
      <c r="J64" s="98">
        <f t="shared" si="9"/>
        <v>8297300000</v>
      </c>
      <c r="K64" s="98">
        <f t="shared" si="9"/>
        <v>8288900000</v>
      </c>
      <c r="L64" s="2">
        <f>AVERAGE(B64:K64)</f>
        <v>8297210000</v>
      </c>
      <c r="M64" s="2">
        <f>AVERAGE(C64:K64)</f>
        <v>8286900000</v>
      </c>
      <c r="N64" s="91">
        <f>STDEV(B64:K64)/L64</f>
        <v>0.006086462674</v>
      </c>
      <c r="O64" s="91">
        <f>STDEV(C64:K64)/M64</f>
        <v>0.004936186536</v>
      </c>
      <c r="P64" s="85"/>
      <c r="Q64" s="85"/>
      <c r="R64" s="85"/>
    </row>
    <row r="65">
      <c r="A65" s="92" t="s">
        <v>451</v>
      </c>
      <c r="B65" s="95"/>
      <c r="C65" s="93"/>
      <c r="D65" s="95"/>
      <c r="E65" s="95"/>
      <c r="F65" s="95"/>
      <c r="G65" s="95"/>
      <c r="H65" s="95"/>
      <c r="I65" s="95"/>
      <c r="J65" s="95"/>
      <c r="K65" s="96"/>
      <c r="L65" s="85"/>
      <c r="M65" s="85"/>
      <c r="N65" s="91"/>
      <c r="O65" s="91"/>
      <c r="P65" s="85"/>
      <c r="Q65" s="85"/>
      <c r="R65" s="85"/>
    </row>
    <row r="66">
      <c r="A66" s="86" t="s">
        <v>16</v>
      </c>
      <c r="B66" s="95" t="s">
        <v>4391</v>
      </c>
      <c r="C66" s="95" t="s">
        <v>4392</v>
      </c>
      <c r="D66" s="95" t="s">
        <v>4393</v>
      </c>
      <c r="E66" s="95" t="s">
        <v>4394</v>
      </c>
      <c r="F66" s="95" t="s">
        <v>4395</v>
      </c>
      <c r="G66" s="95" t="s">
        <v>4396</v>
      </c>
      <c r="H66" s="95" t="s">
        <v>4397</v>
      </c>
      <c r="I66" s="95" t="s">
        <v>4398</v>
      </c>
      <c r="J66" s="95" t="s">
        <v>4399</v>
      </c>
      <c r="K66" s="96" t="s">
        <v>4400</v>
      </c>
      <c r="L66" s="85"/>
      <c r="M66" s="85"/>
      <c r="N66" s="91"/>
      <c r="O66" s="91"/>
      <c r="P66" s="85"/>
      <c r="Q66" s="85"/>
      <c r="R66" s="85"/>
    </row>
    <row r="67">
      <c r="A67" s="86" t="s">
        <v>27</v>
      </c>
      <c r="B67" s="95" t="s">
        <v>4401</v>
      </c>
      <c r="C67" s="95" t="s">
        <v>4402</v>
      </c>
      <c r="D67" s="95" t="s">
        <v>4403</v>
      </c>
      <c r="E67" s="95" t="s">
        <v>4404</v>
      </c>
      <c r="F67" s="95" t="s">
        <v>4405</v>
      </c>
      <c r="G67" s="95" t="s">
        <v>4406</v>
      </c>
      <c r="H67" s="95" t="s">
        <v>4407</v>
      </c>
      <c r="I67" s="95" t="s">
        <v>2556</v>
      </c>
      <c r="J67" s="95" t="s">
        <v>4408</v>
      </c>
      <c r="K67" s="96" t="s">
        <v>4409</v>
      </c>
      <c r="L67" s="85"/>
      <c r="M67" s="85"/>
      <c r="N67" s="91"/>
      <c r="O67" s="91"/>
      <c r="P67" s="85"/>
      <c r="Q67" s="85"/>
      <c r="R67" s="85"/>
    </row>
    <row r="68">
      <c r="A68" s="86" t="s">
        <v>38</v>
      </c>
      <c r="B68" s="95" t="s">
        <v>4410</v>
      </c>
      <c r="C68" s="95" t="s">
        <v>4411</v>
      </c>
      <c r="D68" s="95" t="s">
        <v>3453</v>
      </c>
      <c r="E68" s="95" t="s">
        <v>4412</v>
      </c>
      <c r="F68" s="95" t="s">
        <v>4413</v>
      </c>
      <c r="G68" s="95" t="s">
        <v>4414</v>
      </c>
      <c r="H68" s="95" t="s">
        <v>4415</v>
      </c>
      <c r="I68" s="95" t="s">
        <v>4416</v>
      </c>
      <c r="J68" s="95" t="s">
        <v>4417</v>
      </c>
      <c r="K68" s="96" t="s">
        <v>4418</v>
      </c>
      <c r="L68" s="85"/>
      <c r="M68" s="85"/>
      <c r="N68" s="91"/>
      <c r="O68" s="91"/>
      <c r="P68" s="85"/>
      <c r="Q68" s="85"/>
      <c r="R68" s="85"/>
    </row>
    <row r="69">
      <c r="A69" s="86" t="s">
        <v>49</v>
      </c>
      <c r="B69" s="95" t="s">
        <v>479</v>
      </c>
      <c r="C69" s="95" t="s">
        <v>4419</v>
      </c>
      <c r="D69" s="95" t="s">
        <v>1528</v>
      </c>
      <c r="E69" s="95" t="s">
        <v>2544</v>
      </c>
      <c r="F69" s="95" t="s">
        <v>4420</v>
      </c>
      <c r="G69" s="95" t="s">
        <v>3460</v>
      </c>
      <c r="H69" s="95" t="s">
        <v>3457</v>
      </c>
      <c r="I69" s="95" t="s">
        <v>3460</v>
      </c>
      <c r="J69" s="95" t="s">
        <v>452</v>
      </c>
      <c r="K69" s="96" t="s">
        <v>3460</v>
      </c>
      <c r="L69" s="85"/>
      <c r="M69" s="85"/>
      <c r="N69" s="91"/>
      <c r="O69" s="91"/>
      <c r="P69" s="85"/>
      <c r="Q69" s="85"/>
      <c r="R69" s="85"/>
    </row>
    <row r="70">
      <c r="A70" s="89" t="s">
        <v>60</v>
      </c>
      <c r="B70" s="95" t="s">
        <v>4421</v>
      </c>
      <c r="C70" s="95" t="s">
        <v>4422</v>
      </c>
      <c r="D70" s="95" t="s">
        <v>4423</v>
      </c>
      <c r="E70" s="95" t="s">
        <v>4424</v>
      </c>
      <c r="F70" s="95" t="s">
        <v>4425</v>
      </c>
      <c r="G70" s="95" t="s">
        <v>4426</v>
      </c>
      <c r="H70" s="95" t="s">
        <v>4427</v>
      </c>
      <c r="I70" s="95" t="s">
        <v>4428</v>
      </c>
      <c r="J70" s="95" t="s">
        <v>4429</v>
      </c>
      <c r="K70" s="96" t="s">
        <v>4430</v>
      </c>
      <c r="L70" s="3" t="s">
        <v>4431</v>
      </c>
      <c r="M70" s="85"/>
      <c r="N70" s="91"/>
      <c r="O70" s="91"/>
      <c r="P70" s="85"/>
      <c r="Q70" s="85"/>
      <c r="R70" s="85"/>
    </row>
    <row r="71">
      <c r="A71" s="80"/>
      <c r="B71" s="98">
        <f t="shared" ref="B71:K71" si="10">LEFT(B70,FIND(" ",B70))*IF(RIGHT(B70,LEN(B70)-FIND(" ", B70))="GH/s",1000000000,1)*IF(RIGHT(B70,LEN(B70)-FIND(" ", B70))="MH/s",1000000,1)*IF(RIGHT(B70,LEN(B70)-FIND(" ", B70))="kH/s",1000,1)</f>
        <v>4632700000</v>
      </c>
      <c r="C71" s="98">
        <f t="shared" si="10"/>
        <v>4622800000</v>
      </c>
      <c r="D71" s="98">
        <f t="shared" si="10"/>
        <v>4644800000</v>
      </c>
      <c r="E71" s="98">
        <f t="shared" si="10"/>
        <v>4628900000</v>
      </c>
      <c r="F71" s="98">
        <f t="shared" si="10"/>
        <v>4613300000</v>
      </c>
      <c r="G71" s="98">
        <f t="shared" si="10"/>
        <v>4602000000</v>
      </c>
      <c r="H71" s="98">
        <f t="shared" si="10"/>
        <v>4627000000</v>
      </c>
      <c r="I71" s="98">
        <f t="shared" si="10"/>
        <v>4633300000</v>
      </c>
      <c r="J71" s="98">
        <f t="shared" si="10"/>
        <v>4626100000</v>
      </c>
      <c r="K71" s="98">
        <f t="shared" si="10"/>
        <v>4632300000</v>
      </c>
      <c r="L71" s="2">
        <f>AVERAGE(B71:K71)</f>
        <v>4626320000</v>
      </c>
      <c r="M71" s="2">
        <f>AVERAGE(C71:K71)</f>
        <v>4625611111</v>
      </c>
      <c r="N71" s="91">
        <f>STDEV(B71:K71)/L71</f>
        <v>0.002544587531</v>
      </c>
      <c r="O71" s="91">
        <f>STDEV(C71:K71)/M71</f>
        <v>0.002649962502</v>
      </c>
      <c r="P71" s="85"/>
      <c r="Q71" s="85"/>
      <c r="R71" s="85"/>
    </row>
    <row r="72">
      <c r="A72" s="92" t="s">
        <v>494</v>
      </c>
      <c r="B72" s="95"/>
      <c r="C72" s="93"/>
      <c r="D72" s="95"/>
      <c r="E72" s="95"/>
      <c r="F72" s="95"/>
      <c r="G72" s="95"/>
      <c r="H72" s="95"/>
      <c r="I72" s="95"/>
      <c r="J72" s="95"/>
      <c r="K72" s="96"/>
      <c r="L72" s="85"/>
      <c r="M72" s="85"/>
      <c r="N72" s="91"/>
      <c r="O72" s="91"/>
      <c r="P72" s="85"/>
      <c r="Q72" s="85"/>
      <c r="R72" s="85"/>
    </row>
    <row r="73">
      <c r="A73" s="86" t="s">
        <v>16</v>
      </c>
      <c r="B73" s="95" t="s">
        <v>4432</v>
      </c>
      <c r="C73" s="95" t="s">
        <v>4433</v>
      </c>
      <c r="D73" s="95" t="s">
        <v>4434</v>
      </c>
      <c r="E73" s="95" t="s">
        <v>4435</v>
      </c>
      <c r="F73" s="95" t="s">
        <v>4436</v>
      </c>
      <c r="G73" s="95" t="s">
        <v>4437</v>
      </c>
      <c r="H73" s="95" t="s">
        <v>4438</v>
      </c>
      <c r="I73" s="95" t="s">
        <v>4439</v>
      </c>
      <c r="J73" s="95" t="s">
        <v>4440</v>
      </c>
      <c r="K73" s="96" t="s">
        <v>4441</v>
      </c>
      <c r="L73" s="85"/>
      <c r="M73" s="85"/>
      <c r="N73" s="91"/>
      <c r="O73" s="91"/>
      <c r="P73" s="85"/>
      <c r="Q73" s="85"/>
      <c r="R73" s="85"/>
    </row>
    <row r="74">
      <c r="A74" s="86" t="s">
        <v>27</v>
      </c>
      <c r="B74" s="95" t="s">
        <v>4442</v>
      </c>
      <c r="C74" s="95" t="s">
        <v>4443</v>
      </c>
      <c r="D74" s="95" t="s">
        <v>4444</v>
      </c>
      <c r="E74" s="95" t="s">
        <v>4445</v>
      </c>
      <c r="F74" s="95" t="s">
        <v>4446</v>
      </c>
      <c r="G74" s="95" t="s">
        <v>4447</v>
      </c>
      <c r="H74" s="95" t="s">
        <v>4448</v>
      </c>
      <c r="I74" s="95" t="s">
        <v>4449</v>
      </c>
      <c r="J74" s="95" t="s">
        <v>4450</v>
      </c>
      <c r="K74" s="96" t="s">
        <v>4451</v>
      </c>
      <c r="L74" s="85"/>
      <c r="M74" s="85"/>
      <c r="N74" s="91"/>
      <c r="O74" s="91"/>
      <c r="P74" s="85"/>
      <c r="Q74" s="85"/>
      <c r="R74" s="85"/>
    </row>
    <row r="75">
      <c r="A75" s="86" t="s">
        <v>38</v>
      </c>
      <c r="B75" s="95" t="s">
        <v>4452</v>
      </c>
      <c r="C75" s="95" t="s">
        <v>4453</v>
      </c>
      <c r="D75" s="95" t="s">
        <v>4454</v>
      </c>
      <c r="E75" s="95" t="s">
        <v>4455</v>
      </c>
      <c r="F75" s="95" t="s">
        <v>4456</v>
      </c>
      <c r="G75" s="95" t="s">
        <v>4457</v>
      </c>
      <c r="H75" s="95" t="s">
        <v>4458</v>
      </c>
      <c r="I75" s="95" t="s">
        <v>4459</v>
      </c>
      <c r="J75" s="95" t="s">
        <v>4460</v>
      </c>
      <c r="K75" s="96" t="s">
        <v>520</v>
      </c>
      <c r="L75" s="85"/>
      <c r="M75" s="85"/>
      <c r="N75" s="91"/>
      <c r="O75" s="91"/>
      <c r="P75" s="85"/>
      <c r="Q75" s="85"/>
      <c r="R75" s="85"/>
    </row>
    <row r="76">
      <c r="A76" s="86" t="s">
        <v>49</v>
      </c>
      <c r="B76" s="95" t="s">
        <v>1577</v>
      </c>
      <c r="C76" s="95" t="s">
        <v>4461</v>
      </c>
      <c r="D76" s="95" t="s">
        <v>4462</v>
      </c>
      <c r="E76" s="95" t="s">
        <v>4463</v>
      </c>
      <c r="F76" s="95" t="s">
        <v>4464</v>
      </c>
      <c r="G76" s="95" t="s">
        <v>4465</v>
      </c>
      <c r="H76" s="95" t="s">
        <v>4466</v>
      </c>
      <c r="I76" s="95" t="s">
        <v>4467</v>
      </c>
      <c r="J76" s="95" t="s">
        <v>4468</v>
      </c>
      <c r="K76" s="96" t="s">
        <v>4469</v>
      </c>
      <c r="L76" s="85"/>
      <c r="M76" s="85"/>
      <c r="N76" s="91"/>
      <c r="O76" s="91"/>
      <c r="P76" s="85"/>
      <c r="Q76" s="85"/>
      <c r="R76" s="85"/>
    </row>
    <row r="77">
      <c r="A77" s="89" t="s">
        <v>60</v>
      </c>
      <c r="B77" s="95" t="s">
        <v>4470</v>
      </c>
      <c r="C77" s="95" t="s">
        <v>4471</v>
      </c>
      <c r="D77" s="95" t="s">
        <v>4472</v>
      </c>
      <c r="E77" s="95" t="s">
        <v>4473</v>
      </c>
      <c r="F77" s="95" t="s">
        <v>4474</v>
      </c>
      <c r="G77" s="95" t="s">
        <v>4475</v>
      </c>
      <c r="H77" s="95" t="s">
        <v>4476</v>
      </c>
      <c r="I77" s="95" t="s">
        <v>4477</v>
      </c>
      <c r="J77" s="95" t="s">
        <v>4478</v>
      </c>
      <c r="K77" s="96" t="s">
        <v>4479</v>
      </c>
      <c r="L77" s="3" t="s">
        <v>4480</v>
      </c>
      <c r="M77" s="85"/>
      <c r="N77" s="91"/>
      <c r="O77" s="91"/>
      <c r="P77" s="85"/>
      <c r="Q77" s="85"/>
      <c r="R77" s="85"/>
    </row>
    <row r="78">
      <c r="A78" s="80"/>
      <c r="B78" s="98">
        <f t="shared" ref="B78:K78" si="11">LEFT(B77,FIND(" ",B77))*IF(RIGHT(B77,LEN(B77)-FIND(" ", B77))="GH/s",1000000000,1)*IF(RIGHT(B77,LEN(B77)-FIND(" ", B77))="MH/s",1000000,1)*IF(RIGHT(B77,LEN(B77)-FIND(" ", B77))="kH/s",1000,1)</f>
        <v>44874800</v>
      </c>
      <c r="C78" s="98">
        <f t="shared" si="11"/>
        <v>45149400</v>
      </c>
      <c r="D78" s="98">
        <f t="shared" si="11"/>
        <v>44397100</v>
      </c>
      <c r="E78" s="98">
        <f t="shared" si="11"/>
        <v>44304600</v>
      </c>
      <c r="F78" s="98">
        <f t="shared" si="11"/>
        <v>43994700</v>
      </c>
      <c r="G78" s="98">
        <f t="shared" si="11"/>
        <v>43810400</v>
      </c>
      <c r="H78" s="98">
        <f t="shared" si="11"/>
        <v>44606300</v>
      </c>
      <c r="I78" s="98">
        <f t="shared" si="11"/>
        <v>44516200</v>
      </c>
      <c r="J78" s="98">
        <f t="shared" si="11"/>
        <v>44997400</v>
      </c>
      <c r="K78" s="98">
        <f t="shared" si="11"/>
        <v>44320500</v>
      </c>
      <c r="L78" s="2">
        <f>AVERAGE(B78:K78)</f>
        <v>44497140</v>
      </c>
      <c r="M78" s="2">
        <f>AVERAGE(C78:K78)</f>
        <v>44455177.78</v>
      </c>
      <c r="N78" s="91">
        <f>STDEV(B78:K78)/L78</f>
        <v>0.009572665858</v>
      </c>
      <c r="O78" s="91">
        <f>STDEV(C78:K78)/M78</f>
        <v>0.009657199869</v>
      </c>
      <c r="P78" s="97"/>
      <c r="Q78" s="97"/>
      <c r="R78" s="97"/>
    </row>
    <row r="79">
      <c r="A79" s="92" t="s">
        <v>545</v>
      </c>
      <c r="B79" s="95"/>
      <c r="C79" s="93"/>
      <c r="D79" s="95"/>
      <c r="E79" s="95"/>
      <c r="F79" s="95"/>
      <c r="G79" s="95"/>
      <c r="H79" s="95"/>
      <c r="I79" s="95"/>
      <c r="J79" s="95"/>
      <c r="K79" s="96"/>
      <c r="L79" s="85"/>
      <c r="M79" s="85"/>
      <c r="N79" s="91"/>
      <c r="O79" s="91"/>
      <c r="P79" s="85"/>
      <c r="Q79" s="85"/>
      <c r="R79" s="85"/>
    </row>
    <row r="80">
      <c r="A80" s="86" t="s">
        <v>16</v>
      </c>
      <c r="B80" s="95" t="s">
        <v>4481</v>
      </c>
      <c r="C80" s="95" t="s">
        <v>4482</v>
      </c>
      <c r="D80" s="95" t="s">
        <v>4483</v>
      </c>
      <c r="E80" s="95" t="s">
        <v>4484</v>
      </c>
      <c r="F80" s="95" t="s">
        <v>4485</v>
      </c>
      <c r="G80" s="95" t="s">
        <v>4482</v>
      </c>
      <c r="H80" s="95" t="s">
        <v>4486</v>
      </c>
      <c r="I80" s="95" t="s">
        <v>4487</v>
      </c>
      <c r="J80" s="95" t="s">
        <v>4488</v>
      </c>
      <c r="K80" s="96" t="s">
        <v>4489</v>
      </c>
      <c r="L80" s="85"/>
      <c r="M80" s="85"/>
      <c r="N80" s="91"/>
      <c r="O80" s="91"/>
      <c r="P80" s="85"/>
      <c r="Q80" s="85"/>
      <c r="R80" s="85"/>
    </row>
    <row r="81">
      <c r="A81" s="86" t="s">
        <v>27</v>
      </c>
      <c r="B81" s="95" t="s">
        <v>4490</v>
      </c>
      <c r="C81" s="95" t="s">
        <v>4491</v>
      </c>
      <c r="D81" s="95" t="s">
        <v>4492</v>
      </c>
      <c r="E81" s="95" t="s">
        <v>4493</v>
      </c>
      <c r="F81" s="95" t="s">
        <v>4494</v>
      </c>
      <c r="G81" s="95" t="s">
        <v>4481</v>
      </c>
      <c r="H81" s="95" t="s">
        <v>4495</v>
      </c>
      <c r="I81" s="95" t="s">
        <v>4496</v>
      </c>
      <c r="J81" s="95" t="s">
        <v>4497</v>
      </c>
      <c r="K81" s="96" t="s">
        <v>4498</v>
      </c>
      <c r="L81" s="85"/>
      <c r="M81" s="85"/>
      <c r="N81" s="91"/>
      <c r="O81" s="91"/>
      <c r="P81" s="85"/>
      <c r="Q81" s="85"/>
      <c r="R81" s="85"/>
    </row>
    <row r="82">
      <c r="A82" s="86" t="s">
        <v>38</v>
      </c>
      <c r="B82" s="95" t="s">
        <v>4499</v>
      </c>
      <c r="C82" s="95" t="s">
        <v>4500</v>
      </c>
      <c r="D82" s="95" t="s">
        <v>4499</v>
      </c>
      <c r="E82" s="95" t="s">
        <v>4501</v>
      </c>
      <c r="F82" s="95" t="s">
        <v>4502</v>
      </c>
      <c r="G82" s="95" t="s">
        <v>4503</v>
      </c>
      <c r="H82" s="95" t="s">
        <v>4504</v>
      </c>
      <c r="I82" s="95" t="s">
        <v>4505</v>
      </c>
      <c r="J82" s="95" t="s">
        <v>4506</v>
      </c>
      <c r="K82" s="96" t="s">
        <v>4507</v>
      </c>
      <c r="L82" s="85"/>
      <c r="M82" s="85"/>
      <c r="N82" s="91"/>
      <c r="O82" s="91"/>
      <c r="P82" s="85"/>
      <c r="Q82" s="85"/>
      <c r="R82" s="85"/>
    </row>
    <row r="83">
      <c r="A83" s="86" t="s">
        <v>49</v>
      </c>
      <c r="B83" s="95" t="s">
        <v>4508</v>
      </c>
      <c r="C83" s="95" t="s">
        <v>2659</v>
      </c>
      <c r="D83" s="95" t="s">
        <v>4509</v>
      </c>
      <c r="E83" s="95" t="s">
        <v>4510</v>
      </c>
      <c r="F83" s="95" t="s">
        <v>1660</v>
      </c>
      <c r="G83" s="95" t="s">
        <v>4511</v>
      </c>
      <c r="H83" s="95" t="s">
        <v>2661</v>
      </c>
      <c r="I83" s="95" t="s">
        <v>2661</v>
      </c>
      <c r="J83" s="95" t="s">
        <v>4512</v>
      </c>
      <c r="K83" s="96" t="s">
        <v>4513</v>
      </c>
      <c r="L83" s="85"/>
      <c r="M83" s="85"/>
      <c r="N83" s="91"/>
      <c r="O83" s="91"/>
      <c r="P83" s="85"/>
      <c r="Q83" s="85"/>
      <c r="R83" s="85"/>
    </row>
    <row r="84">
      <c r="A84" s="89" t="s">
        <v>60</v>
      </c>
      <c r="B84" s="95" t="s">
        <v>4514</v>
      </c>
      <c r="C84" s="95" t="s">
        <v>4515</v>
      </c>
      <c r="D84" s="95" t="s">
        <v>4516</v>
      </c>
      <c r="E84" s="95" t="s">
        <v>4517</v>
      </c>
      <c r="F84" s="95" t="s">
        <v>4518</v>
      </c>
      <c r="G84" s="95" t="s">
        <v>4519</v>
      </c>
      <c r="H84" s="95" t="s">
        <v>4520</v>
      </c>
      <c r="I84" s="95" t="s">
        <v>4521</v>
      </c>
      <c r="J84" s="95" t="s">
        <v>4522</v>
      </c>
      <c r="K84" s="96" t="s">
        <v>4523</v>
      </c>
      <c r="L84" s="3" t="s">
        <v>4524</v>
      </c>
      <c r="M84" s="85"/>
      <c r="N84" s="91"/>
      <c r="O84" s="91"/>
      <c r="P84" s="85"/>
      <c r="Q84" s="85"/>
      <c r="R84" s="85"/>
    </row>
    <row r="85">
      <c r="A85" s="80"/>
      <c r="B85" s="98">
        <f t="shared" ref="B85:K85" si="12">LEFT(B84,FIND(" ",B84))*IF(RIGHT(B84,LEN(B84)-FIND(" ", B84))="GH/s",1000000000,1)*IF(RIGHT(B84,LEN(B84)-FIND(" ", B84))="MH/s",1000000,1)*IF(RIGHT(B84,LEN(B84)-FIND(" ", B84))="kH/s",1000,1)</f>
        <v>83302</v>
      </c>
      <c r="C85" s="98">
        <f t="shared" si="12"/>
        <v>83597</v>
      </c>
      <c r="D85" s="98">
        <f t="shared" si="12"/>
        <v>83609</v>
      </c>
      <c r="E85" s="98">
        <f t="shared" si="12"/>
        <v>83175</v>
      </c>
      <c r="F85" s="98">
        <f t="shared" si="12"/>
        <v>83294</v>
      </c>
      <c r="G85" s="98">
        <f t="shared" si="12"/>
        <v>83323</v>
      </c>
      <c r="H85" s="98">
        <f t="shared" si="12"/>
        <v>83339</v>
      </c>
      <c r="I85" s="98">
        <f t="shared" si="12"/>
        <v>83577</v>
      </c>
      <c r="J85" s="98">
        <f t="shared" si="12"/>
        <v>83363</v>
      </c>
      <c r="K85" s="98">
        <f t="shared" si="12"/>
        <v>83592</v>
      </c>
      <c r="L85" s="2">
        <f>AVERAGE(B85:K85)</f>
        <v>83417.1</v>
      </c>
      <c r="M85" s="2">
        <f>AVERAGE(C85:K85)</f>
        <v>83429.88889</v>
      </c>
      <c r="N85" s="91">
        <f>STDEV(B85:K85)/L85</f>
        <v>0.001917417917</v>
      </c>
      <c r="O85" s="91">
        <f>STDEV(C85:K85)/M85</f>
        <v>0.001967342804</v>
      </c>
      <c r="P85" s="85"/>
      <c r="Q85" s="85"/>
      <c r="R85" s="85"/>
    </row>
    <row r="86">
      <c r="A86" s="92" t="s">
        <v>592</v>
      </c>
      <c r="B86" s="95"/>
      <c r="C86" s="95"/>
      <c r="D86" s="95"/>
      <c r="E86" s="95"/>
      <c r="F86" s="95"/>
      <c r="G86" s="95"/>
      <c r="H86" s="95"/>
      <c r="I86" s="95"/>
      <c r="J86" s="95"/>
      <c r="K86" s="96"/>
      <c r="L86" s="85"/>
      <c r="M86" s="85"/>
      <c r="N86" s="91"/>
      <c r="O86" s="91"/>
      <c r="P86" s="85"/>
      <c r="Q86" s="85"/>
      <c r="R86" s="85"/>
    </row>
    <row r="87">
      <c r="A87" s="86" t="s">
        <v>16</v>
      </c>
      <c r="B87" s="95" t="s">
        <v>594</v>
      </c>
      <c r="C87" s="95" t="s">
        <v>1673</v>
      </c>
      <c r="D87" s="95" t="s">
        <v>2672</v>
      </c>
      <c r="E87" s="95" t="s">
        <v>2674</v>
      </c>
      <c r="F87" s="95" t="s">
        <v>2916</v>
      </c>
      <c r="G87" s="95" t="s">
        <v>2674</v>
      </c>
      <c r="H87" s="95" t="s">
        <v>1675</v>
      </c>
      <c r="I87" s="95" t="s">
        <v>4525</v>
      </c>
      <c r="J87" s="95" t="s">
        <v>1680</v>
      </c>
      <c r="K87" s="96" t="s">
        <v>1673</v>
      </c>
      <c r="L87" s="85"/>
      <c r="M87" s="85"/>
      <c r="N87" s="91"/>
      <c r="O87" s="91"/>
      <c r="P87" s="85"/>
      <c r="Q87" s="85"/>
      <c r="R87" s="85"/>
    </row>
    <row r="88">
      <c r="A88" s="86" t="s">
        <v>27</v>
      </c>
      <c r="B88" s="95" t="s">
        <v>3582</v>
      </c>
      <c r="C88" s="95" t="s">
        <v>1672</v>
      </c>
      <c r="D88" s="95" t="s">
        <v>600</v>
      </c>
      <c r="E88" s="95" t="s">
        <v>605</v>
      </c>
      <c r="F88" s="95" t="s">
        <v>3582</v>
      </c>
      <c r="G88" s="95" t="s">
        <v>1676</v>
      </c>
      <c r="H88" s="95" t="s">
        <v>600</v>
      </c>
      <c r="I88" s="95" t="s">
        <v>1973</v>
      </c>
      <c r="J88" s="95" t="s">
        <v>4526</v>
      </c>
      <c r="K88" s="96" t="s">
        <v>4527</v>
      </c>
      <c r="L88" s="85"/>
      <c r="M88" s="85"/>
      <c r="N88" s="91"/>
      <c r="O88" s="91"/>
      <c r="P88" s="85"/>
      <c r="Q88" s="85"/>
      <c r="R88" s="85"/>
    </row>
    <row r="89">
      <c r="A89" s="86" t="s">
        <v>38</v>
      </c>
      <c r="B89" s="95" t="s">
        <v>2010</v>
      </c>
      <c r="C89" s="95" t="s">
        <v>602</v>
      </c>
      <c r="D89" s="95" t="s">
        <v>597</v>
      </c>
      <c r="E89" s="95" t="s">
        <v>1682</v>
      </c>
      <c r="F89" s="95" t="s">
        <v>2010</v>
      </c>
      <c r="G89" s="95" t="s">
        <v>2010</v>
      </c>
      <c r="H89" s="95" t="s">
        <v>2010</v>
      </c>
      <c r="I89" s="95" t="s">
        <v>2010</v>
      </c>
      <c r="J89" s="95" t="s">
        <v>597</v>
      </c>
      <c r="K89" s="96" t="s">
        <v>597</v>
      </c>
      <c r="L89" s="85"/>
      <c r="M89" s="85"/>
      <c r="N89" s="91"/>
      <c r="O89" s="91"/>
      <c r="P89" s="85"/>
      <c r="Q89" s="85"/>
      <c r="R89" s="85"/>
    </row>
    <row r="90">
      <c r="A90" s="86" t="s">
        <v>49</v>
      </c>
      <c r="B90" s="95" t="s">
        <v>4528</v>
      </c>
      <c r="C90" s="95" t="s">
        <v>4529</v>
      </c>
      <c r="D90" s="95" t="s">
        <v>4530</v>
      </c>
      <c r="E90" s="95" t="s">
        <v>4531</v>
      </c>
      <c r="F90" s="95" t="s">
        <v>4532</v>
      </c>
      <c r="G90" s="95" t="s">
        <v>4533</v>
      </c>
      <c r="H90" s="95" t="s">
        <v>3578</v>
      </c>
      <c r="I90" s="95" t="s">
        <v>1685</v>
      </c>
      <c r="J90" s="95" t="s">
        <v>3578</v>
      </c>
      <c r="K90" s="96" t="s">
        <v>2676</v>
      </c>
      <c r="L90" s="85"/>
      <c r="M90" s="85"/>
      <c r="N90" s="91"/>
      <c r="O90" s="91"/>
      <c r="P90" s="85"/>
      <c r="Q90" s="85"/>
      <c r="R90" s="85"/>
    </row>
    <row r="91">
      <c r="A91" s="89" t="s">
        <v>60</v>
      </c>
      <c r="B91" s="95" t="s">
        <v>4534</v>
      </c>
      <c r="C91" s="95" t="s">
        <v>4535</v>
      </c>
      <c r="D91" s="95" t="s">
        <v>4536</v>
      </c>
      <c r="E91" s="95" t="s">
        <v>4537</v>
      </c>
      <c r="F91" s="95" t="s">
        <v>4538</v>
      </c>
      <c r="G91" s="95" t="s">
        <v>4539</v>
      </c>
      <c r="H91" s="95" t="s">
        <v>4540</v>
      </c>
      <c r="I91" s="95" t="s">
        <v>4537</v>
      </c>
      <c r="J91" s="95" t="s">
        <v>4541</v>
      </c>
      <c r="K91" s="96" t="s">
        <v>4542</v>
      </c>
      <c r="L91" s="3" t="s">
        <v>4543</v>
      </c>
      <c r="M91" s="85"/>
      <c r="N91" s="91"/>
      <c r="O91" s="91"/>
      <c r="P91" s="85"/>
      <c r="Q91" s="85"/>
      <c r="R91" s="85"/>
    </row>
    <row r="92">
      <c r="A92" s="80"/>
      <c r="B92" s="98">
        <f t="shared" ref="B92:K92" si="13">LEFT(B91,FIND(" ",B91))*IF(RIGHT(B91,LEN(B91)-FIND(" ", B91))="GH/s",1000000000,1)*IF(RIGHT(B91,LEN(B91)-FIND(" ", B91))="MH/s",1000000,1)*IF(RIGHT(B91,LEN(B91)-FIND(" ", B91))="kH/s",1000,1)</f>
        <v>770500</v>
      </c>
      <c r="C92" s="98">
        <f t="shared" si="13"/>
        <v>771500</v>
      </c>
      <c r="D92" s="98">
        <f t="shared" si="13"/>
        <v>771700</v>
      </c>
      <c r="E92" s="98">
        <f t="shared" si="13"/>
        <v>771300</v>
      </c>
      <c r="F92" s="98">
        <f t="shared" si="13"/>
        <v>770400</v>
      </c>
      <c r="G92" s="98">
        <f t="shared" si="13"/>
        <v>770100</v>
      </c>
      <c r="H92" s="98">
        <f t="shared" si="13"/>
        <v>769300</v>
      </c>
      <c r="I92" s="98">
        <f t="shared" si="13"/>
        <v>771300</v>
      </c>
      <c r="J92" s="98">
        <f t="shared" si="13"/>
        <v>769500</v>
      </c>
      <c r="K92" s="98">
        <f t="shared" si="13"/>
        <v>770200</v>
      </c>
      <c r="L92" s="2">
        <f>AVERAGE(B92:K92)</f>
        <v>770580</v>
      </c>
      <c r="M92" s="2">
        <f>AVERAGE(C92:K92)</f>
        <v>770588.8889</v>
      </c>
      <c r="N92" s="91">
        <f>STDEV(B92:K92)/L92</f>
        <v>0.001090568518</v>
      </c>
      <c r="O92" s="91">
        <f>STDEV(C92:K92)/M92</f>
        <v>0.001156062003</v>
      </c>
      <c r="P92" s="85"/>
      <c r="Q92" s="85"/>
      <c r="R92" s="85"/>
    </row>
    <row r="93">
      <c r="A93" s="92" t="s">
        <v>621</v>
      </c>
      <c r="B93" s="93"/>
      <c r="C93" s="93"/>
      <c r="D93" s="93"/>
      <c r="E93" s="93"/>
      <c r="F93" s="93"/>
      <c r="G93" s="93"/>
      <c r="H93" s="93"/>
      <c r="I93" s="93"/>
      <c r="J93" s="93"/>
      <c r="K93" s="94"/>
      <c r="L93" s="85"/>
      <c r="M93" s="85"/>
      <c r="N93" s="91"/>
      <c r="O93" s="91"/>
      <c r="P93" s="85"/>
      <c r="Q93" s="85"/>
      <c r="R93" s="85"/>
    </row>
    <row r="94">
      <c r="A94" s="86" t="s">
        <v>16</v>
      </c>
      <c r="B94" s="95" t="s">
        <v>2689</v>
      </c>
      <c r="C94" s="95" t="s">
        <v>644</v>
      </c>
      <c r="D94" s="95" t="s">
        <v>622</v>
      </c>
      <c r="E94" s="95" t="s">
        <v>642</v>
      </c>
      <c r="F94" s="95" t="s">
        <v>3609</v>
      </c>
      <c r="G94" s="95" t="s">
        <v>4544</v>
      </c>
      <c r="H94" s="95" t="s">
        <v>4545</v>
      </c>
      <c r="I94" s="95" t="s">
        <v>1733</v>
      </c>
      <c r="J94" s="95" t="s">
        <v>665</v>
      </c>
      <c r="K94" s="96" t="s">
        <v>634</v>
      </c>
      <c r="L94" s="85"/>
      <c r="M94" s="85"/>
      <c r="N94" s="91"/>
      <c r="O94" s="91"/>
      <c r="P94" s="85"/>
      <c r="Q94" s="85"/>
      <c r="R94" s="85"/>
    </row>
    <row r="95">
      <c r="A95" s="86" t="s">
        <v>27</v>
      </c>
      <c r="B95" s="95" t="s">
        <v>1696</v>
      </c>
      <c r="C95" s="95" t="s">
        <v>631</v>
      </c>
      <c r="D95" s="95" t="s">
        <v>3602</v>
      </c>
      <c r="E95" s="95" t="s">
        <v>3607</v>
      </c>
      <c r="F95" s="95" t="s">
        <v>3604</v>
      </c>
      <c r="G95" s="95" t="s">
        <v>3607</v>
      </c>
      <c r="H95" s="95" t="s">
        <v>1735</v>
      </c>
      <c r="I95" s="95" t="s">
        <v>624</v>
      </c>
      <c r="J95" s="95" t="s">
        <v>1734</v>
      </c>
      <c r="K95" s="96" t="s">
        <v>4546</v>
      </c>
      <c r="L95" s="85"/>
      <c r="M95" s="85"/>
      <c r="N95" s="91"/>
      <c r="O95" s="91"/>
      <c r="P95" s="85"/>
      <c r="Q95" s="85"/>
      <c r="R95" s="85"/>
    </row>
    <row r="96">
      <c r="A96" s="86" t="s">
        <v>38</v>
      </c>
      <c r="B96" s="95" t="s">
        <v>643</v>
      </c>
      <c r="C96" s="95" t="s">
        <v>642</v>
      </c>
      <c r="D96" s="95" t="s">
        <v>1709</v>
      </c>
      <c r="E96" s="95" t="s">
        <v>1709</v>
      </c>
      <c r="F96" s="95" t="s">
        <v>643</v>
      </c>
      <c r="G96" s="95" t="s">
        <v>2688</v>
      </c>
      <c r="H96" s="95" t="s">
        <v>2687</v>
      </c>
      <c r="I96" s="95" t="s">
        <v>678</v>
      </c>
      <c r="J96" s="95" t="s">
        <v>665</v>
      </c>
      <c r="K96" s="96" t="s">
        <v>643</v>
      </c>
      <c r="L96" s="85"/>
      <c r="M96" s="85"/>
      <c r="N96" s="91"/>
      <c r="O96" s="91"/>
      <c r="P96" s="85"/>
      <c r="Q96" s="85"/>
      <c r="R96" s="85"/>
    </row>
    <row r="97">
      <c r="A97" s="86" t="s">
        <v>49</v>
      </c>
      <c r="B97" s="95" t="s">
        <v>2712</v>
      </c>
      <c r="C97" s="95" t="s">
        <v>690</v>
      </c>
      <c r="D97" s="95" t="s">
        <v>687</v>
      </c>
      <c r="E97" s="95" t="s">
        <v>647</v>
      </c>
      <c r="F97" s="95" t="s">
        <v>648</v>
      </c>
      <c r="G97" s="95" t="s">
        <v>687</v>
      </c>
      <c r="H97" s="95" t="s">
        <v>652</v>
      </c>
      <c r="I97" s="95" t="s">
        <v>648</v>
      </c>
      <c r="J97" s="95" t="s">
        <v>2713</v>
      </c>
      <c r="K97" s="96" t="s">
        <v>2713</v>
      </c>
      <c r="L97" s="85"/>
      <c r="M97" s="85"/>
      <c r="N97" s="91"/>
      <c r="O97" s="91"/>
      <c r="P97" s="85"/>
      <c r="Q97" s="85"/>
      <c r="R97" s="85"/>
    </row>
    <row r="98">
      <c r="A98" s="89" t="s">
        <v>60</v>
      </c>
      <c r="B98" s="95" t="s">
        <v>4547</v>
      </c>
      <c r="C98" s="95" t="s">
        <v>4548</v>
      </c>
      <c r="D98" s="95" t="s">
        <v>4549</v>
      </c>
      <c r="E98" s="95" t="s">
        <v>4550</v>
      </c>
      <c r="F98" s="95" t="s">
        <v>4551</v>
      </c>
      <c r="G98" s="95" t="s">
        <v>4552</v>
      </c>
      <c r="H98" s="95" t="s">
        <v>4553</v>
      </c>
      <c r="I98" s="95" t="s">
        <v>4554</v>
      </c>
      <c r="J98" s="95" t="s">
        <v>1749</v>
      </c>
      <c r="K98" s="96" t="s">
        <v>4555</v>
      </c>
      <c r="L98" s="3" t="s">
        <v>4556</v>
      </c>
      <c r="M98" s="85"/>
      <c r="N98" s="91"/>
      <c r="O98" s="91"/>
      <c r="P98" s="85"/>
      <c r="Q98" s="85"/>
      <c r="R98" s="85"/>
    </row>
    <row r="99">
      <c r="A99" s="80"/>
      <c r="B99" s="98">
        <f t="shared" ref="B99:K99" si="14">LEFT(B98,FIND(" ",B98))*IF(RIGHT(B98,LEN(B98)-FIND(" ", B98))="GH/s",1000000000,1)*IF(RIGHT(B98,LEN(B98)-FIND(" ", B98))="MH/s",1000000,1)*IF(RIGHT(B98,LEN(B98)-FIND(" ", B98))="kH/s",1000,1)</f>
        <v>1656400000</v>
      </c>
      <c r="C99" s="98">
        <f t="shared" si="14"/>
        <v>1652300000</v>
      </c>
      <c r="D99" s="98">
        <f t="shared" si="14"/>
        <v>1658600000</v>
      </c>
      <c r="E99" s="98">
        <f t="shared" si="14"/>
        <v>1655300000</v>
      </c>
      <c r="F99" s="98">
        <f t="shared" si="14"/>
        <v>1654700000</v>
      </c>
      <c r="G99" s="98">
        <f t="shared" si="14"/>
        <v>1652400000</v>
      </c>
      <c r="H99" s="98">
        <f t="shared" si="14"/>
        <v>1652200000</v>
      </c>
      <c r="I99" s="98">
        <f t="shared" si="14"/>
        <v>1655500000</v>
      </c>
      <c r="J99" s="98">
        <f t="shared" si="14"/>
        <v>1658000000</v>
      </c>
      <c r="K99" s="98">
        <f t="shared" si="14"/>
        <v>1649800000</v>
      </c>
      <c r="L99" s="2">
        <f>AVERAGE(B99:K99)</f>
        <v>1654520000</v>
      </c>
      <c r="M99" s="2">
        <f>AVERAGE(C99:K99)</f>
        <v>1654311111</v>
      </c>
      <c r="N99" s="91">
        <f>STDEV(B99:K99)/L99</f>
        <v>0.001697315136</v>
      </c>
      <c r="O99" s="91">
        <f>STDEV(C99:K99)/M99</f>
        <v>0.001749982124</v>
      </c>
      <c r="P99" s="85"/>
      <c r="Q99" s="85"/>
      <c r="R99" s="85"/>
    </row>
    <row r="100">
      <c r="A100" s="92" t="s">
        <v>662</v>
      </c>
      <c r="B100" s="93"/>
      <c r="C100" s="93"/>
      <c r="D100" s="93"/>
      <c r="E100" s="93"/>
      <c r="F100" s="93"/>
      <c r="G100" s="93"/>
      <c r="H100" s="93"/>
      <c r="I100" s="93"/>
      <c r="J100" s="93"/>
      <c r="K100" s="94"/>
      <c r="L100" s="85"/>
      <c r="M100" s="85"/>
      <c r="N100" s="91"/>
      <c r="O100" s="91"/>
      <c r="P100" s="85"/>
      <c r="Q100" s="85"/>
      <c r="R100" s="85"/>
    </row>
    <row r="101">
      <c r="A101" s="86" t="s">
        <v>16</v>
      </c>
      <c r="B101" s="95" t="s">
        <v>627</v>
      </c>
      <c r="C101" s="95" t="s">
        <v>1739</v>
      </c>
      <c r="D101" s="95" t="s">
        <v>2708</v>
      </c>
      <c r="E101" s="95" t="s">
        <v>3602</v>
      </c>
      <c r="F101" s="95" t="s">
        <v>4557</v>
      </c>
      <c r="G101" s="95" t="s">
        <v>4558</v>
      </c>
      <c r="H101" s="95" t="s">
        <v>4559</v>
      </c>
      <c r="I101" s="95" t="s">
        <v>4560</v>
      </c>
      <c r="J101" s="95" t="s">
        <v>1732</v>
      </c>
      <c r="K101" s="96" t="s">
        <v>4561</v>
      </c>
      <c r="L101" s="85"/>
      <c r="M101" s="85"/>
      <c r="N101" s="91"/>
      <c r="O101" s="91"/>
      <c r="P101" s="85"/>
      <c r="Q101" s="85"/>
      <c r="R101" s="85"/>
    </row>
    <row r="102">
      <c r="A102" s="86" t="s">
        <v>27</v>
      </c>
      <c r="B102" s="95" t="s">
        <v>627</v>
      </c>
      <c r="C102" s="95" t="s">
        <v>1733</v>
      </c>
      <c r="D102" s="95" t="s">
        <v>4562</v>
      </c>
      <c r="E102" s="95" t="s">
        <v>3629</v>
      </c>
      <c r="F102" s="95" t="s">
        <v>627</v>
      </c>
      <c r="G102" s="95" t="s">
        <v>622</v>
      </c>
      <c r="H102" s="95" t="s">
        <v>622</v>
      </c>
      <c r="I102" s="95" t="s">
        <v>4563</v>
      </c>
      <c r="J102" s="95" t="s">
        <v>625</v>
      </c>
      <c r="K102" s="96" t="s">
        <v>3629</v>
      </c>
      <c r="L102" s="85"/>
      <c r="M102" s="85"/>
      <c r="N102" s="91"/>
      <c r="O102" s="91"/>
      <c r="P102" s="85"/>
      <c r="Q102" s="85"/>
      <c r="R102" s="85"/>
    </row>
    <row r="103">
      <c r="A103" s="86" t="s">
        <v>38</v>
      </c>
      <c r="B103" s="95" t="s">
        <v>640</v>
      </c>
      <c r="C103" s="95" t="s">
        <v>630</v>
      </c>
      <c r="D103" s="95" t="s">
        <v>628</v>
      </c>
      <c r="E103" s="95" t="s">
        <v>4564</v>
      </c>
      <c r="F103" s="95" t="s">
        <v>2688</v>
      </c>
      <c r="G103" s="95" t="s">
        <v>682</v>
      </c>
      <c r="H103" s="95" t="s">
        <v>630</v>
      </c>
      <c r="I103" s="95" t="s">
        <v>666</v>
      </c>
      <c r="J103" s="95" t="s">
        <v>4565</v>
      </c>
      <c r="K103" s="96" t="s">
        <v>679</v>
      </c>
      <c r="L103" s="85"/>
      <c r="M103" s="85"/>
      <c r="N103" s="91"/>
      <c r="O103" s="91"/>
      <c r="P103" s="85"/>
      <c r="Q103" s="85"/>
      <c r="R103" s="85"/>
    </row>
    <row r="104">
      <c r="A104" s="86" t="s">
        <v>49</v>
      </c>
      <c r="B104" s="95" t="s">
        <v>4566</v>
      </c>
      <c r="C104" s="95" t="s">
        <v>648</v>
      </c>
      <c r="D104" s="95" t="s">
        <v>691</v>
      </c>
      <c r="E104" s="95" t="s">
        <v>691</v>
      </c>
      <c r="F104" s="95" t="s">
        <v>4567</v>
      </c>
      <c r="G104" s="95" t="s">
        <v>688</v>
      </c>
      <c r="H104" s="95" t="s">
        <v>683</v>
      </c>
      <c r="I104" s="95" t="s">
        <v>1713</v>
      </c>
      <c r="J104" s="95" t="s">
        <v>686</v>
      </c>
      <c r="K104" s="96" t="s">
        <v>4568</v>
      </c>
      <c r="L104" s="85"/>
      <c r="M104" s="85"/>
      <c r="N104" s="91"/>
      <c r="O104" s="91"/>
      <c r="P104" s="85"/>
      <c r="Q104" s="85"/>
      <c r="R104" s="85"/>
    </row>
    <row r="105">
      <c r="A105" s="89" t="s">
        <v>60</v>
      </c>
      <c r="B105" s="95" t="s">
        <v>4569</v>
      </c>
      <c r="C105" s="95" t="s">
        <v>4570</v>
      </c>
      <c r="D105" s="95" t="s">
        <v>4571</v>
      </c>
      <c r="E105" s="95" t="s">
        <v>4572</v>
      </c>
      <c r="F105" s="95" t="s">
        <v>4573</v>
      </c>
      <c r="G105" s="95" t="s">
        <v>4574</v>
      </c>
      <c r="H105" s="95" t="s">
        <v>4575</v>
      </c>
      <c r="I105" s="95" t="s">
        <v>4576</v>
      </c>
      <c r="J105" s="95" t="s">
        <v>4577</v>
      </c>
      <c r="K105" s="96" t="s">
        <v>654</v>
      </c>
      <c r="L105" s="3" t="s">
        <v>4578</v>
      </c>
      <c r="M105" s="85"/>
      <c r="N105" s="91"/>
      <c r="O105" s="91"/>
      <c r="P105" s="85"/>
      <c r="Q105" s="85"/>
      <c r="R105" s="85"/>
    </row>
    <row r="106">
      <c r="A106" s="80"/>
      <c r="B106" s="98">
        <f t="shared" ref="B106:K106" si="15">LEFT(B105,FIND(" ",B105))*IF(RIGHT(B105,LEN(B105)-FIND(" ", B105))="GH/s",1000000000,1)*IF(RIGHT(B105,LEN(B105)-FIND(" ", B105))="MH/s",1000000,1)*IF(RIGHT(B105,LEN(B105)-FIND(" ", B105))="kH/s",1000,1)</f>
        <v>1654200000</v>
      </c>
      <c r="C106" s="98">
        <f t="shared" si="15"/>
        <v>1659900000</v>
      </c>
      <c r="D106" s="98">
        <f t="shared" si="15"/>
        <v>1657100000</v>
      </c>
      <c r="E106" s="98">
        <f t="shared" si="15"/>
        <v>1654900000</v>
      </c>
      <c r="F106" s="98">
        <f t="shared" si="15"/>
        <v>1646000000</v>
      </c>
      <c r="G106" s="98">
        <f t="shared" si="15"/>
        <v>1643800000</v>
      </c>
      <c r="H106" s="98">
        <f t="shared" si="15"/>
        <v>1654800000</v>
      </c>
      <c r="I106" s="98">
        <f t="shared" si="15"/>
        <v>1655400000</v>
      </c>
      <c r="J106" s="98">
        <f t="shared" si="15"/>
        <v>1653500000</v>
      </c>
      <c r="K106" s="98">
        <f t="shared" si="15"/>
        <v>1657900000</v>
      </c>
      <c r="L106" s="2">
        <f>AVERAGE(B106:K106)</f>
        <v>1653750000</v>
      </c>
      <c r="M106" s="2">
        <f>AVERAGE(C106:K106)</f>
        <v>1653700000</v>
      </c>
      <c r="N106" s="91">
        <f>STDEV(B106:K106)/L106</f>
        <v>0.003061787443</v>
      </c>
      <c r="O106" s="91">
        <f>STDEV(C106:K106)/M106</f>
        <v>0.003246030421</v>
      </c>
      <c r="P106" s="85"/>
      <c r="Q106" s="85"/>
      <c r="R106" s="85"/>
    </row>
    <row r="107">
      <c r="A107" s="92" t="s">
        <v>700</v>
      </c>
      <c r="B107" s="93"/>
      <c r="C107" s="93"/>
      <c r="D107" s="93"/>
      <c r="E107" s="93"/>
      <c r="F107" s="93"/>
      <c r="G107" s="93"/>
      <c r="H107" s="93"/>
      <c r="I107" s="93"/>
      <c r="J107" s="93"/>
      <c r="K107" s="94"/>
      <c r="L107" s="85"/>
      <c r="M107" s="85"/>
      <c r="N107" s="91"/>
      <c r="O107" s="91"/>
      <c r="P107" s="85"/>
      <c r="Q107" s="85"/>
      <c r="R107" s="85"/>
    </row>
    <row r="108">
      <c r="A108" s="86" t="s">
        <v>16</v>
      </c>
      <c r="B108" s="95" t="s">
        <v>4579</v>
      </c>
      <c r="C108" s="95" t="s">
        <v>4580</v>
      </c>
      <c r="D108" s="95" t="s">
        <v>4581</v>
      </c>
      <c r="E108" s="95" t="s">
        <v>4582</v>
      </c>
      <c r="F108" s="95" t="s">
        <v>4583</v>
      </c>
      <c r="G108" s="95" t="s">
        <v>4584</v>
      </c>
      <c r="H108" s="95" t="s">
        <v>4585</v>
      </c>
      <c r="I108" s="95" t="s">
        <v>4586</v>
      </c>
      <c r="J108" s="95" t="s">
        <v>4587</v>
      </c>
      <c r="K108" s="96" t="s">
        <v>4588</v>
      </c>
      <c r="L108" s="85"/>
      <c r="M108" s="85"/>
      <c r="N108" s="91"/>
      <c r="O108" s="91"/>
      <c r="P108" s="85"/>
      <c r="Q108" s="85"/>
      <c r="R108" s="85"/>
    </row>
    <row r="109">
      <c r="A109" s="86" t="s">
        <v>27</v>
      </c>
      <c r="B109" s="95" t="s">
        <v>4589</v>
      </c>
      <c r="C109" s="95" t="s">
        <v>4590</v>
      </c>
      <c r="D109" s="95" t="s">
        <v>4591</v>
      </c>
      <c r="E109" s="95" t="s">
        <v>4592</v>
      </c>
      <c r="F109" s="95" t="s">
        <v>4593</v>
      </c>
      <c r="G109" s="95" t="s">
        <v>4594</v>
      </c>
      <c r="H109" s="95" t="s">
        <v>4595</v>
      </c>
      <c r="I109" s="95" t="s">
        <v>4596</v>
      </c>
      <c r="J109" s="95" t="s">
        <v>4597</v>
      </c>
      <c r="K109" s="96" t="s">
        <v>4598</v>
      </c>
      <c r="L109" s="85"/>
      <c r="M109" s="85"/>
      <c r="N109" s="91"/>
      <c r="O109" s="91"/>
      <c r="P109" s="85"/>
      <c r="Q109" s="85"/>
      <c r="R109" s="85"/>
    </row>
    <row r="110">
      <c r="A110" s="86" t="s">
        <v>38</v>
      </c>
      <c r="B110" s="95" t="s">
        <v>4599</v>
      </c>
      <c r="C110" s="95" t="s">
        <v>4600</v>
      </c>
      <c r="D110" s="95" t="s">
        <v>725</v>
      </c>
      <c r="E110" s="95" t="s">
        <v>724</v>
      </c>
      <c r="F110" s="95" t="s">
        <v>4601</v>
      </c>
      <c r="G110" s="95" t="s">
        <v>4602</v>
      </c>
      <c r="H110" s="95" t="s">
        <v>1780</v>
      </c>
      <c r="I110" s="95" t="s">
        <v>4603</v>
      </c>
      <c r="J110" s="95" t="s">
        <v>4604</v>
      </c>
      <c r="K110" s="96" t="s">
        <v>4605</v>
      </c>
      <c r="L110" s="85"/>
      <c r="M110" s="85"/>
      <c r="N110" s="91"/>
      <c r="O110" s="91"/>
      <c r="P110" s="85"/>
      <c r="Q110" s="85"/>
      <c r="R110" s="85"/>
    </row>
    <row r="111">
      <c r="A111" s="86" t="s">
        <v>49</v>
      </c>
      <c r="B111" s="95" t="s">
        <v>4606</v>
      </c>
      <c r="C111" s="95" t="s">
        <v>4607</v>
      </c>
      <c r="D111" s="95" t="s">
        <v>4608</v>
      </c>
      <c r="E111" s="95" t="s">
        <v>4609</v>
      </c>
      <c r="F111" s="95" t="s">
        <v>4610</v>
      </c>
      <c r="G111" s="95" t="s">
        <v>4611</v>
      </c>
      <c r="H111" s="95" t="s">
        <v>4612</v>
      </c>
      <c r="I111" s="95" t="s">
        <v>4613</v>
      </c>
      <c r="J111" s="95" t="s">
        <v>4614</v>
      </c>
      <c r="K111" s="96" t="s">
        <v>4615</v>
      </c>
      <c r="L111" s="85"/>
      <c r="M111" s="85"/>
      <c r="N111" s="91"/>
      <c r="O111" s="91"/>
      <c r="P111" s="85"/>
      <c r="Q111" s="85"/>
      <c r="R111" s="85"/>
    </row>
    <row r="112">
      <c r="A112" s="89" t="s">
        <v>60</v>
      </c>
      <c r="B112" s="95" t="s">
        <v>742</v>
      </c>
      <c r="C112" s="95" t="s">
        <v>4616</v>
      </c>
      <c r="D112" s="95" t="s">
        <v>742</v>
      </c>
      <c r="E112" s="95" t="s">
        <v>4617</v>
      </c>
      <c r="F112" s="95" t="s">
        <v>4618</v>
      </c>
      <c r="G112" s="95" t="s">
        <v>4619</v>
      </c>
      <c r="H112" s="95" t="s">
        <v>4620</v>
      </c>
      <c r="I112" s="95" t="s">
        <v>4620</v>
      </c>
      <c r="J112" s="95" t="s">
        <v>4621</v>
      </c>
      <c r="K112" s="96" t="s">
        <v>4622</v>
      </c>
      <c r="L112" s="3" t="s">
        <v>4623</v>
      </c>
      <c r="M112" s="85"/>
      <c r="N112" s="91"/>
      <c r="O112" s="91"/>
      <c r="P112" s="85"/>
      <c r="Q112" s="85"/>
      <c r="R112" s="85"/>
    </row>
    <row r="113">
      <c r="A113" s="80"/>
      <c r="B113" s="98">
        <f t="shared" ref="B113:K113" si="16">LEFT(B112,FIND(" ",B112))*IF(RIGHT(B112,LEN(B112)-FIND(" ", B112))="GH/s",1000000000,1)*IF(RIGHT(B112,LEN(B112)-FIND(" ", B112))="MH/s",1000000,1)*IF(RIGHT(B112,LEN(B112)-FIND(" ", B112))="kH/s",1000,1)</f>
        <v>365700</v>
      </c>
      <c r="C113" s="98">
        <f t="shared" si="16"/>
        <v>363800</v>
      </c>
      <c r="D113" s="98">
        <f t="shared" si="16"/>
        <v>365700</v>
      </c>
      <c r="E113" s="98">
        <f t="shared" si="16"/>
        <v>365200</v>
      </c>
      <c r="F113" s="98">
        <f t="shared" si="16"/>
        <v>364300</v>
      </c>
      <c r="G113" s="98">
        <f t="shared" si="16"/>
        <v>363400</v>
      </c>
      <c r="H113" s="98">
        <f t="shared" si="16"/>
        <v>364900</v>
      </c>
      <c r="I113" s="98">
        <f t="shared" si="16"/>
        <v>364900</v>
      </c>
      <c r="J113" s="98">
        <f t="shared" si="16"/>
        <v>363500</v>
      </c>
      <c r="K113" s="98">
        <f t="shared" si="16"/>
        <v>365300</v>
      </c>
      <c r="L113" s="2">
        <f>AVERAGE(B113:K113)</f>
        <v>364670</v>
      </c>
      <c r="M113" s="2">
        <f>AVERAGE(C113:K113)</f>
        <v>364555.5556</v>
      </c>
      <c r="N113" s="91">
        <f>STDEV(B113:K113)/L113</f>
        <v>0.002380266478</v>
      </c>
      <c r="O113" s="91">
        <f>STDEV(C113:K113)/M113</f>
        <v>0.002295469103</v>
      </c>
      <c r="P113" s="85"/>
      <c r="Q113" s="85"/>
      <c r="R113" s="85"/>
    </row>
    <row r="114">
      <c r="A114" s="92" t="s">
        <v>749</v>
      </c>
      <c r="B114" s="93"/>
      <c r="C114" s="93"/>
      <c r="D114" s="93"/>
      <c r="E114" s="93"/>
      <c r="F114" s="93"/>
      <c r="G114" s="93"/>
      <c r="H114" s="93"/>
      <c r="I114" s="93"/>
      <c r="J114" s="93"/>
      <c r="K114" s="94"/>
      <c r="L114" s="85"/>
      <c r="M114" s="85"/>
      <c r="N114" s="91"/>
      <c r="O114" s="91"/>
      <c r="P114" s="85"/>
      <c r="Q114" s="85"/>
      <c r="R114" s="85"/>
    </row>
    <row r="115">
      <c r="A115" s="86" t="s">
        <v>16</v>
      </c>
      <c r="B115" s="95" t="s">
        <v>4624</v>
      </c>
      <c r="C115" s="95" t="s">
        <v>4625</v>
      </c>
      <c r="D115" s="95" t="s">
        <v>4626</v>
      </c>
      <c r="E115" s="95" t="s">
        <v>4627</v>
      </c>
      <c r="F115" s="95" t="s">
        <v>4628</v>
      </c>
      <c r="G115" s="95" t="s">
        <v>4629</v>
      </c>
      <c r="H115" s="95" t="s">
        <v>4630</v>
      </c>
      <c r="I115" s="95" t="s">
        <v>4631</v>
      </c>
      <c r="J115" s="95" t="s">
        <v>4631</v>
      </c>
      <c r="K115" s="96" t="s">
        <v>4632</v>
      </c>
      <c r="L115" s="85"/>
      <c r="M115" s="85"/>
      <c r="N115" s="91"/>
      <c r="O115" s="91"/>
      <c r="P115" s="85"/>
      <c r="Q115" s="85"/>
      <c r="R115" s="85"/>
    </row>
    <row r="116">
      <c r="A116" s="86" t="s">
        <v>27</v>
      </c>
      <c r="B116" s="95" t="s">
        <v>4633</v>
      </c>
      <c r="C116" s="95" t="s">
        <v>4634</v>
      </c>
      <c r="D116" s="95" t="s">
        <v>4635</v>
      </c>
      <c r="E116" s="95" t="s">
        <v>4636</v>
      </c>
      <c r="F116" s="95" t="s">
        <v>4637</v>
      </c>
      <c r="G116" s="95" t="s">
        <v>4638</v>
      </c>
      <c r="H116" s="95" t="s">
        <v>4639</v>
      </c>
      <c r="I116" s="95" t="s">
        <v>4640</v>
      </c>
      <c r="J116" s="95" t="s">
        <v>4641</v>
      </c>
      <c r="K116" s="96" t="s">
        <v>4642</v>
      </c>
      <c r="L116" s="85"/>
      <c r="M116" s="85"/>
      <c r="N116" s="91"/>
      <c r="O116" s="91"/>
      <c r="P116" s="85"/>
      <c r="Q116" s="85"/>
      <c r="R116" s="85"/>
    </row>
    <row r="117">
      <c r="A117" s="86" t="s">
        <v>38</v>
      </c>
      <c r="B117" s="95" t="s">
        <v>4643</v>
      </c>
      <c r="C117" s="95" t="s">
        <v>4644</v>
      </c>
      <c r="D117" s="95" t="s">
        <v>4645</v>
      </c>
      <c r="E117" s="95" t="s">
        <v>4646</v>
      </c>
      <c r="F117" s="95" t="s">
        <v>4647</v>
      </c>
      <c r="G117" s="95" t="s">
        <v>4648</v>
      </c>
      <c r="H117" s="95" t="s">
        <v>4649</v>
      </c>
      <c r="I117" s="95" t="s">
        <v>4650</v>
      </c>
      <c r="J117" s="95" t="s">
        <v>4651</v>
      </c>
      <c r="K117" s="96" t="s">
        <v>4648</v>
      </c>
      <c r="L117" s="85"/>
      <c r="M117" s="85"/>
      <c r="N117" s="91"/>
      <c r="O117" s="91"/>
      <c r="P117" s="85"/>
      <c r="Q117" s="85"/>
      <c r="R117" s="85"/>
    </row>
    <row r="118">
      <c r="A118" s="86" t="s">
        <v>49</v>
      </c>
      <c r="B118" s="95" t="s">
        <v>4652</v>
      </c>
      <c r="C118" s="95" t="s">
        <v>4653</v>
      </c>
      <c r="D118" s="95" t="s">
        <v>4654</v>
      </c>
      <c r="E118" s="95" t="s">
        <v>4655</v>
      </c>
      <c r="F118" s="95" t="s">
        <v>1833</v>
      </c>
      <c r="G118" s="95" t="s">
        <v>4656</v>
      </c>
      <c r="H118" s="95" t="s">
        <v>4657</v>
      </c>
      <c r="I118" s="95" t="s">
        <v>2800</v>
      </c>
      <c r="J118" s="95" t="s">
        <v>4658</v>
      </c>
      <c r="K118" s="96" t="s">
        <v>1833</v>
      </c>
      <c r="L118" s="85"/>
      <c r="M118" s="85"/>
      <c r="N118" s="91"/>
      <c r="O118" s="91"/>
      <c r="P118" s="85"/>
      <c r="Q118" s="85"/>
      <c r="R118" s="85"/>
    </row>
    <row r="119">
      <c r="A119" s="89" t="s">
        <v>60</v>
      </c>
      <c r="B119" s="95" t="s">
        <v>792</v>
      </c>
      <c r="C119" s="95" t="s">
        <v>4659</v>
      </c>
      <c r="D119" s="95" t="s">
        <v>794</v>
      </c>
      <c r="E119" s="95" t="s">
        <v>789</v>
      </c>
      <c r="F119" s="95" t="s">
        <v>791</v>
      </c>
      <c r="G119" s="95" t="s">
        <v>792</v>
      </c>
      <c r="H119" s="95" t="s">
        <v>792</v>
      </c>
      <c r="I119" s="95" t="s">
        <v>789</v>
      </c>
      <c r="J119" s="95" t="s">
        <v>4660</v>
      </c>
      <c r="K119" s="96" t="s">
        <v>4659</v>
      </c>
      <c r="L119" s="3" t="s">
        <v>4661</v>
      </c>
      <c r="M119" s="85"/>
      <c r="N119" s="91"/>
      <c r="O119" s="91"/>
      <c r="P119" s="85"/>
      <c r="Q119" s="85"/>
      <c r="R119" s="85"/>
    </row>
    <row r="120">
      <c r="A120" s="80"/>
      <c r="B120" s="98">
        <f t="shared" ref="B120:K120" si="17">LEFT(B119,FIND(" ",B119))*IF(RIGHT(B119,LEN(B119)-FIND(" ", B119))="GH/s",1000000000,1)*IF(RIGHT(B119,LEN(B119)-FIND(" ", B119))="MH/s",1000000,1)*IF(RIGHT(B119,LEN(B119)-FIND(" ", B119))="kH/s",1000,1)</f>
        <v>219700</v>
      </c>
      <c r="C120" s="98">
        <f t="shared" si="17"/>
        <v>219400</v>
      </c>
      <c r="D120" s="98">
        <f t="shared" si="17"/>
        <v>219500</v>
      </c>
      <c r="E120" s="98">
        <f t="shared" si="17"/>
        <v>219600</v>
      </c>
      <c r="F120" s="98">
        <f t="shared" si="17"/>
        <v>219800</v>
      </c>
      <c r="G120" s="98">
        <f t="shared" si="17"/>
        <v>219700</v>
      </c>
      <c r="H120" s="98">
        <f t="shared" si="17"/>
        <v>219700</v>
      </c>
      <c r="I120" s="98">
        <f t="shared" si="17"/>
        <v>219600</v>
      </c>
      <c r="J120" s="98">
        <f t="shared" si="17"/>
        <v>219200</v>
      </c>
      <c r="K120" s="98">
        <f t="shared" si="17"/>
        <v>219400</v>
      </c>
      <c r="L120" s="2">
        <f>AVERAGE(B120:K120)</f>
        <v>219560</v>
      </c>
      <c r="M120" s="2">
        <f>AVERAGE(C120:K120)</f>
        <v>219544.4444</v>
      </c>
      <c r="N120" s="91">
        <f>STDEV(B120:K120)/L120</f>
        <v>0.0008370710361</v>
      </c>
      <c r="O120" s="91">
        <f>STDEV(C120:K120)/M120</f>
        <v>0.0008555160435</v>
      </c>
      <c r="P120" s="85"/>
      <c r="Q120" s="85"/>
      <c r="R120" s="85"/>
    </row>
    <row r="121">
      <c r="A121" s="92" t="s">
        <v>795</v>
      </c>
      <c r="B121" s="93"/>
      <c r="C121" s="93"/>
      <c r="D121" s="93"/>
      <c r="E121" s="93"/>
      <c r="F121" s="93"/>
      <c r="G121" s="93"/>
      <c r="H121" s="93"/>
      <c r="I121" s="93"/>
      <c r="J121" s="93"/>
      <c r="K121" s="94"/>
      <c r="L121" s="85"/>
      <c r="M121" s="85"/>
      <c r="N121" s="91"/>
      <c r="O121" s="91"/>
      <c r="P121" s="85"/>
      <c r="Q121" s="85"/>
      <c r="R121" s="85"/>
    </row>
    <row r="122">
      <c r="A122" s="86" t="s">
        <v>16</v>
      </c>
      <c r="B122" s="95" t="s">
        <v>4662</v>
      </c>
      <c r="C122" s="95" t="s">
        <v>814</v>
      </c>
      <c r="D122" s="95" t="s">
        <v>825</v>
      </c>
      <c r="E122" s="95" t="s">
        <v>831</v>
      </c>
      <c r="F122" s="95" t="s">
        <v>2828</v>
      </c>
      <c r="G122" s="95" t="s">
        <v>1870</v>
      </c>
      <c r="H122" s="95" t="s">
        <v>831</v>
      </c>
      <c r="I122" s="95" t="s">
        <v>4663</v>
      </c>
      <c r="J122" s="95" t="s">
        <v>2836</v>
      </c>
      <c r="K122" s="96" t="s">
        <v>2832</v>
      </c>
      <c r="L122" s="85"/>
      <c r="M122" s="85"/>
      <c r="N122" s="91"/>
      <c r="O122" s="91"/>
      <c r="P122" s="85"/>
      <c r="Q122" s="85"/>
      <c r="R122" s="85"/>
    </row>
    <row r="123">
      <c r="A123" s="86" t="s">
        <v>27</v>
      </c>
      <c r="B123" s="95" t="s">
        <v>4664</v>
      </c>
      <c r="C123" s="95" t="s">
        <v>4665</v>
      </c>
      <c r="D123" s="95" t="s">
        <v>4666</v>
      </c>
      <c r="E123" s="95" t="s">
        <v>3762</v>
      </c>
      <c r="F123" s="95" t="s">
        <v>4666</v>
      </c>
      <c r="G123" s="95" t="s">
        <v>4667</v>
      </c>
      <c r="H123" s="95" t="s">
        <v>4668</v>
      </c>
      <c r="I123" s="95" t="s">
        <v>4669</v>
      </c>
      <c r="J123" s="95" t="s">
        <v>4670</v>
      </c>
      <c r="K123" s="96" t="s">
        <v>4671</v>
      </c>
      <c r="L123" s="85"/>
      <c r="M123" s="85"/>
      <c r="N123" s="91"/>
      <c r="O123" s="91"/>
      <c r="P123" s="85"/>
      <c r="Q123" s="85"/>
      <c r="R123" s="85"/>
    </row>
    <row r="124">
      <c r="A124" s="86" t="s">
        <v>38</v>
      </c>
      <c r="B124" s="95" t="s">
        <v>4672</v>
      </c>
      <c r="C124" s="95" t="s">
        <v>4673</v>
      </c>
      <c r="D124" s="95" t="s">
        <v>4674</v>
      </c>
      <c r="E124" s="95" t="s">
        <v>4672</v>
      </c>
      <c r="F124" s="95" t="s">
        <v>4675</v>
      </c>
      <c r="G124" s="95" t="s">
        <v>4675</v>
      </c>
      <c r="H124" s="95" t="s">
        <v>4676</v>
      </c>
      <c r="I124" s="95" t="s">
        <v>3750</v>
      </c>
      <c r="J124" s="95" t="s">
        <v>4675</v>
      </c>
      <c r="K124" s="96" t="s">
        <v>4677</v>
      </c>
      <c r="L124" s="85"/>
      <c r="M124" s="85"/>
      <c r="N124" s="91"/>
      <c r="O124" s="91"/>
      <c r="P124" s="85"/>
      <c r="Q124" s="85"/>
      <c r="R124" s="85"/>
    </row>
    <row r="125">
      <c r="A125" s="86" t="s">
        <v>49</v>
      </c>
      <c r="B125" s="95" t="s">
        <v>4678</v>
      </c>
      <c r="C125" s="95" t="s">
        <v>810</v>
      </c>
      <c r="D125" s="95" t="s">
        <v>2835</v>
      </c>
      <c r="E125" s="95" t="s">
        <v>831</v>
      </c>
      <c r="F125" s="95" t="s">
        <v>1853</v>
      </c>
      <c r="G125" s="95" t="s">
        <v>826</v>
      </c>
      <c r="H125" s="95" t="s">
        <v>4679</v>
      </c>
      <c r="I125" s="95" t="s">
        <v>2833</v>
      </c>
      <c r="J125" s="95" t="s">
        <v>4680</v>
      </c>
      <c r="K125" s="96" t="s">
        <v>810</v>
      </c>
      <c r="L125" s="85"/>
      <c r="M125" s="85"/>
      <c r="N125" s="91"/>
      <c r="O125" s="91"/>
      <c r="P125" s="85"/>
      <c r="Q125" s="85"/>
      <c r="R125" s="85"/>
    </row>
    <row r="126">
      <c r="A126" s="89" t="s">
        <v>60</v>
      </c>
      <c r="B126" s="95" t="s">
        <v>4681</v>
      </c>
      <c r="C126" s="95" t="s">
        <v>4682</v>
      </c>
      <c r="D126" s="95" t="s">
        <v>4683</v>
      </c>
      <c r="E126" s="95" t="s">
        <v>4684</v>
      </c>
      <c r="F126" s="95" t="s">
        <v>4685</v>
      </c>
      <c r="G126" s="95" t="s">
        <v>4686</v>
      </c>
      <c r="H126" s="95" t="s">
        <v>1886</v>
      </c>
      <c r="I126" s="95" t="s">
        <v>4687</v>
      </c>
      <c r="J126" s="95" t="s">
        <v>4688</v>
      </c>
      <c r="K126" s="96" t="s">
        <v>4689</v>
      </c>
      <c r="L126" s="3" t="s">
        <v>4690</v>
      </c>
      <c r="M126" s="85"/>
      <c r="N126" s="91"/>
      <c r="O126" s="91"/>
      <c r="P126" s="85"/>
      <c r="Q126" s="85"/>
      <c r="R126" s="85"/>
    </row>
    <row r="127">
      <c r="A127" s="80"/>
      <c r="B127" s="98">
        <f t="shared" ref="B127:K127" si="18">LEFT(B126,FIND(" ",B126))*IF(RIGHT(B126,LEN(B126)-FIND(" ", B126))="GH/s",1000000000,1)*IF(RIGHT(B126,LEN(B126)-FIND(" ", B126))="MH/s",1000000,1)*IF(RIGHT(B126,LEN(B126)-FIND(" ", B126))="kH/s",1000,1)</f>
        <v>66443</v>
      </c>
      <c r="C127" s="98">
        <f t="shared" si="18"/>
        <v>66444</v>
      </c>
      <c r="D127" s="98">
        <f t="shared" si="18"/>
        <v>66450</v>
      </c>
      <c r="E127" s="98">
        <f t="shared" si="18"/>
        <v>66431</v>
      </c>
      <c r="F127" s="98">
        <f t="shared" si="18"/>
        <v>66464</v>
      </c>
      <c r="G127" s="98">
        <f t="shared" si="18"/>
        <v>66448</v>
      </c>
      <c r="H127" s="98">
        <f t="shared" si="18"/>
        <v>66458</v>
      </c>
      <c r="I127" s="98">
        <f t="shared" si="18"/>
        <v>66599</v>
      </c>
      <c r="J127" s="98">
        <f t="shared" si="18"/>
        <v>66488</v>
      </c>
      <c r="K127" s="98">
        <f t="shared" si="18"/>
        <v>66484</v>
      </c>
      <c r="L127" s="2">
        <f>AVERAGE(B127:K127)</f>
        <v>66470.9</v>
      </c>
      <c r="M127" s="2">
        <f>AVERAGE(C127:K127)</f>
        <v>66474</v>
      </c>
      <c r="N127" s="91">
        <f>STDEV(B127:K127)/L127</f>
        <v>0.0007291711279</v>
      </c>
      <c r="O127" s="91">
        <f>STDEV(C127:K127)/M127</f>
        <v>0.0007573833492</v>
      </c>
      <c r="P127" s="85"/>
      <c r="Q127" s="85"/>
      <c r="R127" s="85"/>
    </row>
    <row r="128">
      <c r="A128" s="92" t="s">
        <v>844</v>
      </c>
      <c r="B128" s="93"/>
      <c r="C128" s="93"/>
      <c r="D128" s="93"/>
      <c r="E128" s="93"/>
      <c r="F128" s="93"/>
      <c r="G128" s="93"/>
      <c r="H128" s="93"/>
      <c r="I128" s="93"/>
      <c r="J128" s="93"/>
      <c r="K128" s="94"/>
      <c r="L128" s="85"/>
      <c r="M128" s="85"/>
      <c r="N128" s="91"/>
      <c r="O128" s="91"/>
      <c r="P128" s="85"/>
      <c r="Q128" s="85"/>
      <c r="R128" s="85"/>
    </row>
    <row r="129">
      <c r="A129" s="86" t="s">
        <v>16</v>
      </c>
      <c r="B129" s="95" t="s">
        <v>4691</v>
      </c>
      <c r="C129" s="95" t="s">
        <v>4692</v>
      </c>
      <c r="D129" s="95" t="s">
        <v>4693</v>
      </c>
      <c r="E129" s="95" t="s">
        <v>4694</v>
      </c>
      <c r="F129" s="95" t="s">
        <v>4695</v>
      </c>
      <c r="G129" s="95" t="s">
        <v>4696</v>
      </c>
      <c r="H129" s="95" t="s">
        <v>4694</v>
      </c>
      <c r="I129" s="95" t="s">
        <v>4697</v>
      </c>
      <c r="J129" s="95" t="s">
        <v>4698</v>
      </c>
      <c r="K129" s="96" t="s">
        <v>4699</v>
      </c>
      <c r="L129" s="85"/>
      <c r="M129" s="85"/>
      <c r="N129" s="91"/>
      <c r="O129" s="91"/>
      <c r="P129" s="85"/>
      <c r="Q129" s="85"/>
      <c r="R129" s="85"/>
    </row>
    <row r="130">
      <c r="A130" s="86" t="s">
        <v>27</v>
      </c>
      <c r="B130" s="95" t="s">
        <v>4700</v>
      </c>
      <c r="C130" s="95" t="s">
        <v>4701</v>
      </c>
      <c r="D130" s="95" t="s">
        <v>4702</v>
      </c>
      <c r="E130" s="95" t="s">
        <v>4701</v>
      </c>
      <c r="F130" s="95" t="s">
        <v>3776</v>
      </c>
      <c r="G130" s="95" t="s">
        <v>4703</v>
      </c>
      <c r="H130" s="95" t="s">
        <v>4704</v>
      </c>
      <c r="I130" s="95" t="s">
        <v>4705</v>
      </c>
      <c r="J130" s="95" t="s">
        <v>4706</v>
      </c>
      <c r="K130" s="96" t="s">
        <v>3783</v>
      </c>
      <c r="L130" s="85"/>
      <c r="M130" s="85"/>
      <c r="N130" s="91"/>
      <c r="O130" s="91"/>
      <c r="P130" s="85"/>
      <c r="Q130" s="85"/>
      <c r="R130" s="85"/>
    </row>
    <row r="131">
      <c r="A131" s="86" t="s">
        <v>38</v>
      </c>
      <c r="B131" s="95" t="s">
        <v>4707</v>
      </c>
      <c r="C131" s="95" t="s">
        <v>4708</v>
      </c>
      <c r="D131" s="95" t="s">
        <v>4709</v>
      </c>
      <c r="E131" s="95" t="s">
        <v>4710</v>
      </c>
      <c r="F131" s="95" t="s">
        <v>4711</v>
      </c>
      <c r="G131" s="95" t="s">
        <v>1905</v>
      </c>
      <c r="H131" s="95" t="s">
        <v>4708</v>
      </c>
      <c r="I131" s="95" t="s">
        <v>4708</v>
      </c>
      <c r="J131" s="95" t="s">
        <v>4710</v>
      </c>
      <c r="K131" s="96" t="s">
        <v>4712</v>
      </c>
      <c r="L131" s="85"/>
      <c r="M131" s="85"/>
      <c r="N131" s="91"/>
      <c r="O131" s="91"/>
      <c r="P131" s="85"/>
      <c r="Q131" s="85"/>
      <c r="R131" s="85"/>
    </row>
    <row r="132">
      <c r="A132" s="86" t="s">
        <v>49</v>
      </c>
      <c r="B132" s="95" t="s">
        <v>4713</v>
      </c>
      <c r="C132" s="95" t="s">
        <v>4714</v>
      </c>
      <c r="D132" s="95" t="s">
        <v>4715</v>
      </c>
      <c r="E132" s="95" t="s">
        <v>4713</v>
      </c>
      <c r="F132" s="95" t="s">
        <v>4716</v>
      </c>
      <c r="G132" s="95" t="s">
        <v>4717</v>
      </c>
      <c r="H132" s="95" t="s">
        <v>4718</v>
      </c>
      <c r="I132" s="95" t="s">
        <v>1916</v>
      </c>
      <c r="J132" s="95" t="s">
        <v>4719</v>
      </c>
      <c r="K132" s="96" t="s">
        <v>4720</v>
      </c>
      <c r="L132" s="85"/>
      <c r="M132" s="85"/>
      <c r="N132" s="91"/>
      <c r="O132" s="91"/>
      <c r="P132" s="85"/>
      <c r="Q132" s="85"/>
      <c r="R132" s="85"/>
    </row>
    <row r="133">
      <c r="A133" s="89" t="s">
        <v>60</v>
      </c>
      <c r="B133" s="95" t="s">
        <v>4721</v>
      </c>
      <c r="C133" s="95" t="s">
        <v>4722</v>
      </c>
      <c r="D133" s="95" t="s">
        <v>4723</v>
      </c>
      <c r="E133" s="95" t="s">
        <v>2879</v>
      </c>
      <c r="F133" s="95" t="s">
        <v>4724</v>
      </c>
      <c r="G133" s="95" t="s">
        <v>4725</v>
      </c>
      <c r="H133" s="95" t="s">
        <v>4726</v>
      </c>
      <c r="I133" s="95" t="s">
        <v>4727</v>
      </c>
      <c r="J133" s="95" t="s">
        <v>4728</v>
      </c>
      <c r="K133" s="96" t="s">
        <v>4729</v>
      </c>
      <c r="L133" s="3" t="s">
        <v>4730</v>
      </c>
      <c r="M133" s="85"/>
      <c r="N133" s="91"/>
      <c r="O133" s="91"/>
      <c r="P133" s="85"/>
      <c r="Q133" s="85"/>
      <c r="R133" s="85"/>
    </row>
    <row r="134">
      <c r="A134" s="80"/>
      <c r="B134" s="98">
        <f t="shared" ref="B134:K134" si="19">LEFT(B133,FIND(" ",B133))*IF(RIGHT(B133,LEN(B133)-FIND(" ", B133))="GH/s",1000000000,1)*IF(RIGHT(B133,LEN(B133)-FIND(" ", B133))="MH/s",1000000,1)*IF(RIGHT(B133,LEN(B133)-FIND(" ", B133))="kH/s",1000,1)</f>
        <v>44708</v>
      </c>
      <c r="C134" s="98">
        <f t="shared" si="19"/>
        <v>44711</v>
      </c>
      <c r="D134" s="98">
        <f t="shared" si="19"/>
        <v>44720</v>
      </c>
      <c r="E134" s="98">
        <f t="shared" si="19"/>
        <v>44709</v>
      </c>
      <c r="F134" s="98">
        <f t="shared" si="19"/>
        <v>46043</v>
      </c>
      <c r="G134" s="98">
        <f t="shared" si="19"/>
        <v>44722</v>
      </c>
      <c r="H134" s="98">
        <f t="shared" si="19"/>
        <v>44712</v>
      </c>
      <c r="I134" s="98">
        <f t="shared" si="19"/>
        <v>44723</v>
      </c>
      <c r="J134" s="98">
        <f t="shared" si="19"/>
        <v>44710</v>
      </c>
      <c r="K134" s="98">
        <f t="shared" si="19"/>
        <v>45982</v>
      </c>
      <c r="L134" s="2">
        <f>AVERAGE(B134:K134)</f>
        <v>44974</v>
      </c>
      <c r="M134" s="2">
        <f>AVERAGE(C134:K134)</f>
        <v>45003.55556</v>
      </c>
      <c r="N134" s="91">
        <f>STDEV(B134:K134)/L134</f>
        <v>0.01217489554</v>
      </c>
      <c r="O134" s="91">
        <f>STDEV(C134:K134)/M134</f>
        <v>0.01271555937</v>
      </c>
      <c r="P134" s="85"/>
      <c r="Q134" s="85"/>
      <c r="R134" s="85"/>
    </row>
    <row r="135">
      <c r="A135" s="92" t="s">
        <v>890</v>
      </c>
      <c r="B135" s="93"/>
      <c r="C135" s="93"/>
      <c r="D135" s="93"/>
      <c r="E135" s="93"/>
      <c r="F135" s="93"/>
      <c r="G135" s="93"/>
      <c r="H135" s="93"/>
      <c r="I135" s="93"/>
      <c r="J135" s="93"/>
      <c r="K135" s="94"/>
      <c r="L135" s="85"/>
      <c r="M135" s="85"/>
      <c r="N135" s="91"/>
      <c r="O135" s="91"/>
      <c r="P135" s="85"/>
      <c r="Q135" s="85"/>
      <c r="R135" s="85"/>
    </row>
    <row r="136">
      <c r="A136" s="86" t="s">
        <v>16</v>
      </c>
      <c r="B136" s="95" t="s">
        <v>4731</v>
      </c>
      <c r="C136" s="95" t="s">
        <v>4732</v>
      </c>
      <c r="D136" s="95" t="s">
        <v>4733</v>
      </c>
      <c r="E136" s="95" t="s">
        <v>4731</v>
      </c>
      <c r="F136" s="95" t="s">
        <v>4734</v>
      </c>
      <c r="G136" s="95" t="s">
        <v>4735</v>
      </c>
      <c r="H136" s="95" t="s">
        <v>4736</v>
      </c>
      <c r="I136" s="95" t="s">
        <v>4732</v>
      </c>
      <c r="J136" s="95" t="s">
        <v>4737</v>
      </c>
      <c r="K136" s="96" t="s">
        <v>4738</v>
      </c>
      <c r="L136" s="85"/>
      <c r="M136" s="85"/>
      <c r="N136" s="91"/>
      <c r="O136" s="91"/>
      <c r="P136" s="85"/>
      <c r="Q136" s="85"/>
      <c r="R136" s="85"/>
    </row>
    <row r="137">
      <c r="A137" s="86" t="s">
        <v>27</v>
      </c>
      <c r="B137" s="95" t="s">
        <v>4739</v>
      </c>
      <c r="C137" s="95" t="s">
        <v>4740</v>
      </c>
      <c r="D137" s="95" t="s">
        <v>4741</v>
      </c>
      <c r="E137" s="95" t="s">
        <v>4742</v>
      </c>
      <c r="F137" s="95" t="s">
        <v>4743</v>
      </c>
      <c r="G137" s="95" t="s">
        <v>3861</v>
      </c>
      <c r="H137" s="95" t="s">
        <v>4744</v>
      </c>
      <c r="I137" s="95" t="s">
        <v>3836</v>
      </c>
      <c r="J137" s="95" t="s">
        <v>4745</v>
      </c>
      <c r="K137" s="96" t="s">
        <v>4746</v>
      </c>
      <c r="L137" s="85"/>
      <c r="M137" s="85"/>
      <c r="N137" s="91"/>
      <c r="O137" s="91"/>
      <c r="P137" s="85"/>
      <c r="Q137" s="85"/>
      <c r="R137" s="85"/>
    </row>
    <row r="138">
      <c r="A138" s="86" t="s">
        <v>38</v>
      </c>
      <c r="B138" s="95" t="s">
        <v>4747</v>
      </c>
      <c r="C138" s="95" t="s">
        <v>4740</v>
      </c>
      <c r="D138" s="95" t="s">
        <v>4748</v>
      </c>
      <c r="E138" s="95" t="s">
        <v>3834</v>
      </c>
      <c r="F138" s="95" t="s">
        <v>4749</v>
      </c>
      <c r="G138" s="95" t="s">
        <v>4750</v>
      </c>
      <c r="H138" s="95" t="s">
        <v>4751</v>
      </c>
      <c r="I138" s="95" t="s">
        <v>3860</v>
      </c>
      <c r="J138" s="95" t="s">
        <v>4752</v>
      </c>
      <c r="K138" s="96" t="s">
        <v>4753</v>
      </c>
      <c r="L138" s="85"/>
      <c r="M138" s="85"/>
      <c r="N138" s="91"/>
      <c r="O138" s="91"/>
      <c r="P138" s="85"/>
      <c r="Q138" s="85"/>
      <c r="R138" s="85"/>
    </row>
    <row r="139">
      <c r="A139" s="86" t="s">
        <v>49</v>
      </c>
      <c r="B139" s="95" t="s">
        <v>4754</v>
      </c>
      <c r="C139" s="95" t="s">
        <v>4755</v>
      </c>
      <c r="D139" s="95" t="s">
        <v>4756</v>
      </c>
      <c r="E139" s="95" t="s">
        <v>4757</v>
      </c>
      <c r="F139" s="95" t="s">
        <v>4758</v>
      </c>
      <c r="G139" s="95" t="s">
        <v>4755</v>
      </c>
      <c r="H139" s="95" t="s">
        <v>4754</v>
      </c>
      <c r="I139" s="95" t="s">
        <v>4759</v>
      </c>
      <c r="J139" s="95" t="s">
        <v>4760</v>
      </c>
      <c r="K139" s="96" t="s">
        <v>4761</v>
      </c>
      <c r="L139" s="85"/>
      <c r="M139" s="85"/>
      <c r="N139" s="91"/>
      <c r="O139" s="91"/>
      <c r="P139" s="85"/>
      <c r="Q139" s="85"/>
      <c r="R139" s="85"/>
    </row>
    <row r="140">
      <c r="A140" s="89" t="s">
        <v>60</v>
      </c>
      <c r="B140" s="95" t="s">
        <v>2915</v>
      </c>
      <c r="C140" s="95" t="s">
        <v>2674</v>
      </c>
      <c r="D140" s="95" t="s">
        <v>2915</v>
      </c>
      <c r="E140" s="95" t="s">
        <v>2673</v>
      </c>
      <c r="F140" s="95" t="s">
        <v>2915</v>
      </c>
      <c r="G140" s="95" t="s">
        <v>2674</v>
      </c>
      <c r="H140" s="95" t="s">
        <v>2915</v>
      </c>
      <c r="I140" s="95" t="s">
        <v>2674</v>
      </c>
      <c r="J140" s="95" t="s">
        <v>2915</v>
      </c>
      <c r="K140" s="96" t="s">
        <v>2673</v>
      </c>
      <c r="L140" s="3" t="s">
        <v>4762</v>
      </c>
      <c r="M140" s="85"/>
      <c r="N140" s="91"/>
      <c r="O140" s="91"/>
      <c r="P140" s="85"/>
      <c r="Q140" s="85"/>
      <c r="R140" s="85"/>
    </row>
    <row r="141">
      <c r="A141" s="34"/>
      <c r="B141" s="98">
        <f t="shared" ref="B141:K141" si="20">LEFT(B140,FIND(" ",B140))*IF(RIGHT(B140,LEN(B140)-FIND(" ", B140))="GH/s",1000000000,1)*IF(RIGHT(B140,LEN(B140)-FIND(" ", B140))="MH/s",1000000,1)*IF(RIGHT(B140,LEN(B140)-FIND(" ", B140))="kH/s",1000,1)</f>
        <v>196600</v>
      </c>
      <c r="C141" s="98">
        <f t="shared" si="20"/>
        <v>193200</v>
      </c>
      <c r="D141" s="98">
        <f t="shared" si="20"/>
        <v>196600</v>
      </c>
      <c r="E141" s="98">
        <f t="shared" si="20"/>
        <v>193300</v>
      </c>
      <c r="F141" s="98">
        <f t="shared" si="20"/>
        <v>196600</v>
      </c>
      <c r="G141" s="98">
        <f t="shared" si="20"/>
        <v>193200</v>
      </c>
      <c r="H141" s="98">
        <f t="shared" si="20"/>
        <v>196600</v>
      </c>
      <c r="I141" s="98">
        <f t="shared" si="20"/>
        <v>193200</v>
      </c>
      <c r="J141" s="98">
        <f t="shared" si="20"/>
        <v>196600</v>
      </c>
      <c r="K141" s="98">
        <f t="shared" si="20"/>
        <v>193300</v>
      </c>
      <c r="L141" s="2">
        <f>AVERAGE(B141:K141)</f>
        <v>194920</v>
      </c>
      <c r="M141" s="2">
        <f>AVERAGE(C141:K141)</f>
        <v>194733.3333</v>
      </c>
      <c r="N141" s="91">
        <f>STDEV(B141:K141)/L141</f>
        <v>0.009087071164</v>
      </c>
      <c r="O141" s="91">
        <f>STDEV(C141:K141)/M141</f>
        <v>0.009096023408</v>
      </c>
      <c r="P141" s="85"/>
      <c r="Q141" s="85"/>
      <c r="R141" s="85"/>
    </row>
    <row r="142">
      <c r="A142" s="92" t="s">
        <v>928</v>
      </c>
      <c r="B142" s="93"/>
      <c r="C142" s="93"/>
      <c r="D142" s="93"/>
      <c r="E142" s="93"/>
      <c r="F142" s="93"/>
      <c r="G142" s="93"/>
      <c r="H142" s="93"/>
      <c r="I142" s="93"/>
      <c r="J142" s="93"/>
      <c r="K142" s="94"/>
      <c r="L142" s="85"/>
      <c r="M142" s="85"/>
      <c r="N142" s="91"/>
      <c r="O142" s="91"/>
      <c r="P142" s="85"/>
      <c r="Q142" s="85"/>
      <c r="R142" s="85"/>
    </row>
    <row r="143">
      <c r="A143" s="86" t="s">
        <v>16</v>
      </c>
      <c r="B143" s="95" t="s">
        <v>4763</v>
      </c>
      <c r="C143" s="95" t="s">
        <v>4764</v>
      </c>
      <c r="D143" s="95" t="s">
        <v>4765</v>
      </c>
      <c r="E143" s="95" t="s">
        <v>4766</v>
      </c>
      <c r="F143" s="95" t="s">
        <v>4767</v>
      </c>
      <c r="G143" s="95" t="s">
        <v>4768</v>
      </c>
      <c r="H143" s="95" t="s">
        <v>4769</v>
      </c>
      <c r="I143" s="95" t="s">
        <v>4770</v>
      </c>
      <c r="J143" s="95" t="s">
        <v>4771</v>
      </c>
      <c r="K143" s="96" t="s">
        <v>4772</v>
      </c>
      <c r="L143" s="85"/>
      <c r="M143" s="85"/>
      <c r="N143" s="91"/>
      <c r="O143" s="91"/>
      <c r="P143" s="85"/>
      <c r="Q143" s="85"/>
      <c r="R143" s="85"/>
    </row>
    <row r="144">
      <c r="A144" s="86" t="s">
        <v>27</v>
      </c>
      <c r="B144" s="95" t="s">
        <v>4773</v>
      </c>
      <c r="C144" s="95" t="s">
        <v>4774</v>
      </c>
      <c r="D144" s="95" t="s">
        <v>2937</v>
      </c>
      <c r="E144" s="95" t="s">
        <v>2932</v>
      </c>
      <c r="F144" s="95" t="s">
        <v>1966</v>
      </c>
      <c r="G144" s="95" t="s">
        <v>4775</v>
      </c>
      <c r="H144" s="95" t="s">
        <v>4776</v>
      </c>
      <c r="I144" s="95" t="s">
        <v>4777</v>
      </c>
      <c r="J144" s="95" t="s">
        <v>4778</v>
      </c>
      <c r="K144" s="96" t="s">
        <v>4779</v>
      </c>
      <c r="L144" s="85"/>
      <c r="M144" s="85"/>
      <c r="N144" s="91"/>
      <c r="O144" s="91"/>
      <c r="P144" s="85"/>
      <c r="Q144" s="85"/>
      <c r="R144" s="85"/>
    </row>
    <row r="145">
      <c r="A145" s="86" t="s">
        <v>38</v>
      </c>
      <c r="B145" s="95" t="s">
        <v>4780</v>
      </c>
      <c r="C145" s="95" t="s">
        <v>953</v>
      </c>
      <c r="D145" s="95" t="s">
        <v>4780</v>
      </c>
      <c r="E145" s="95" t="s">
        <v>4781</v>
      </c>
      <c r="F145" s="95" t="s">
        <v>1965</v>
      </c>
      <c r="G145" s="95" t="s">
        <v>4782</v>
      </c>
      <c r="H145" s="95" t="s">
        <v>4782</v>
      </c>
      <c r="I145" s="95" t="s">
        <v>953</v>
      </c>
      <c r="J145" s="95" t="s">
        <v>4783</v>
      </c>
      <c r="K145" s="96" t="s">
        <v>4784</v>
      </c>
      <c r="L145" s="85"/>
      <c r="M145" s="85"/>
      <c r="N145" s="91"/>
      <c r="O145" s="91"/>
      <c r="P145" s="85"/>
      <c r="Q145" s="85"/>
      <c r="R145" s="85"/>
    </row>
    <row r="146">
      <c r="A146" s="86" t="s">
        <v>49</v>
      </c>
      <c r="B146" s="95" t="s">
        <v>4785</v>
      </c>
      <c r="C146" s="95" t="s">
        <v>4786</v>
      </c>
      <c r="D146" s="95" t="s">
        <v>4787</v>
      </c>
      <c r="E146" s="95" t="s">
        <v>4788</v>
      </c>
      <c r="F146" s="95" t="s">
        <v>4789</v>
      </c>
      <c r="G146" s="95" t="s">
        <v>4790</v>
      </c>
      <c r="H146" s="95" t="s">
        <v>4791</v>
      </c>
      <c r="I146" s="95" t="s">
        <v>4792</v>
      </c>
      <c r="J146" s="95" t="s">
        <v>4793</v>
      </c>
      <c r="K146" s="96" t="s">
        <v>4794</v>
      </c>
      <c r="L146" s="85"/>
      <c r="M146" s="85"/>
      <c r="N146" s="91"/>
      <c r="O146" s="91"/>
      <c r="P146" s="85"/>
      <c r="Q146" s="85"/>
      <c r="R146" s="85"/>
    </row>
    <row r="147">
      <c r="A147" s="89" t="s">
        <v>60</v>
      </c>
      <c r="B147" s="95" t="s">
        <v>2067</v>
      </c>
      <c r="C147" s="95" t="s">
        <v>4795</v>
      </c>
      <c r="D147" s="95" t="s">
        <v>2067</v>
      </c>
      <c r="E147" s="95" t="s">
        <v>4796</v>
      </c>
      <c r="F147" s="95" t="s">
        <v>2009</v>
      </c>
      <c r="G147" s="95" t="s">
        <v>4797</v>
      </c>
      <c r="H147" s="95" t="s">
        <v>4798</v>
      </c>
      <c r="I147" s="95" t="s">
        <v>4797</v>
      </c>
      <c r="J147" s="95" t="s">
        <v>2009</v>
      </c>
      <c r="K147" s="96" t="s">
        <v>4798</v>
      </c>
      <c r="L147" s="3" t="s">
        <v>4799</v>
      </c>
      <c r="M147" s="85"/>
      <c r="N147" s="91"/>
      <c r="O147" s="91"/>
      <c r="P147" s="85"/>
      <c r="Q147" s="85"/>
      <c r="R147" s="85"/>
    </row>
    <row r="148">
      <c r="A148" s="34"/>
      <c r="B148" s="98">
        <f t="shared" ref="B148:K148" si="21">LEFT(B147,FIND(" ",B147))*IF(RIGHT(B147,LEN(B147)-FIND(" ", B147))="GH/s",1000000000,1)*IF(RIGHT(B147,LEN(B147)-FIND(" ", B147))="MH/s",1000000,1)*IF(RIGHT(B147,LEN(B147)-FIND(" ", B147))="kH/s",1000,1)</f>
        <v>188400</v>
      </c>
      <c r="C148" s="98">
        <f t="shared" si="21"/>
        <v>188600</v>
      </c>
      <c r="D148" s="98">
        <f t="shared" si="21"/>
        <v>188400</v>
      </c>
      <c r="E148" s="98">
        <f t="shared" si="21"/>
        <v>189000</v>
      </c>
      <c r="F148" s="98">
        <f t="shared" si="21"/>
        <v>189200</v>
      </c>
      <c r="G148" s="98">
        <f t="shared" si="21"/>
        <v>188500</v>
      </c>
      <c r="H148" s="98">
        <f t="shared" si="21"/>
        <v>188800</v>
      </c>
      <c r="I148" s="98">
        <f t="shared" si="21"/>
        <v>188500</v>
      </c>
      <c r="J148" s="98">
        <f t="shared" si="21"/>
        <v>189200</v>
      </c>
      <c r="K148" s="98">
        <f t="shared" si="21"/>
        <v>188800</v>
      </c>
      <c r="L148" s="2">
        <f>AVERAGE(B148:K148)</f>
        <v>188740</v>
      </c>
      <c r="M148" s="2">
        <f>AVERAGE(C148:K148)</f>
        <v>188777.7778</v>
      </c>
      <c r="N148" s="91">
        <f>STDEV(B148:K148)/L148</f>
        <v>0.001641616338</v>
      </c>
      <c r="O148" s="91">
        <f>STDEV(C148:K148)/M148</f>
        <v>0.001606245327</v>
      </c>
      <c r="P148" s="85"/>
      <c r="Q148" s="85"/>
      <c r="R148" s="85"/>
    </row>
    <row r="149">
      <c r="A149" s="92" t="s">
        <v>971</v>
      </c>
      <c r="B149" s="93"/>
      <c r="C149" s="93"/>
      <c r="D149" s="93"/>
      <c r="E149" s="93"/>
      <c r="F149" s="93"/>
      <c r="G149" s="93"/>
      <c r="H149" s="93"/>
      <c r="I149" s="93"/>
      <c r="J149" s="93"/>
      <c r="K149" s="94"/>
      <c r="L149" s="85"/>
      <c r="M149" s="85"/>
      <c r="N149" s="91"/>
      <c r="O149" s="91"/>
      <c r="P149" s="85"/>
      <c r="Q149" s="85"/>
      <c r="R149" s="85"/>
    </row>
    <row r="150">
      <c r="A150" s="86" t="s">
        <v>16</v>
      </c>
      <c r="B150" s="95" t="s">
        <v>4800</v>
      </c>
      <c r="C150" s="95" t="s">
        <v>4801</v>
      </c>
      <c r="D150" s="95" t="s">
        <v>997</v>
      </c>
      <c r="E150" s="95" t="s">
        <v>4802</v>
      </c>
      <c r="F150" s="95" t="s">
        <v>4803</v>
      </c>
      <c r="G150" s="95" t="s">
        <v>4803</v>
      </c>
      <c r="H150" s="95" t="s">
        <v>4804</v>
      </c>
      <c r="I150" s="95" t="s">
        <v>2947</v>
      </c>
      <c r="J150" s="95" t="s">
        <v>2960</v>
      </c>
      <c r="K150" s="96" t="s">
        <v>4805</v>
      </c>
      <c r="L150" s="85"/>
      <c r="M150" s="85"/>
      <c r="N150" s="91"/>
      <c r="O150" s="91"/>
      <c r="P150" s="85"/>
      <c r="Q150" s="85"/>
      <c r="R150" s="85"/>
    </row>
    <row r="151">
      <c r="A151" s="86" t="s">
        <v>27</v>
      </c>
      <c r="B151" s="95" t="s">
        <v>987</v>
      </c>
      <c r="C151" s="95" t="s">
        <v>993</v>
      </c>
      <c r="D151" s="95" t="s">
        <v>2953</v>
      </c>
      <c r="E151" s="95" t="s">
        <v>988</v>
      </c>
      <c r="F151" s="95" t="s">
        <v>4806</v>
      </c>
      <c r="G151" s="95" t="s">
        <v>4807</v>
      </c>
      <c r="H151" s="95" t="s">
        <v>987</v>
      </c>
      <c r="I151" s="95" t="s">
        <v>4807</v>
      </c>
      <c r="J151" s="95" t="s">
        <v>987</v>
      </c>
      <c r="K151" s="96" t="s">
        <v>4808</v>
      </c>
      <c r="L151" s="85"/>
      <c r="M151" s="85"/>
      <c r="N151" s="91"/>
      <c r="O151" s="91"/>
      <c r="P151" s="85"/>
      <c r="Q151" s="85"/>
      <c r="R151" s="85"/>
    </row>
    <row r="152">
      <c r="A152" s="86" t="s">
        <v>38</v>
      </c>
      <c r="B152" s="95" t="s">
        <v>4809</v>
      </c>
      <c r="C152" s="95" t="s">
        <v>2953</v>
      </c>
      <c r="D152" s="95" t="s">
        <v>992</v>
      </c>
      <c r="E152" s="95" t="s">
        <v>992</v>
      </c>
      <c r="F152" s="95" t="s">
        <v>2953</v>
      </c>
      <c r="G152" s="95" t="s">
        <v>4809</v>
      </c>
      <c r="H152" s="95" t="s">
        <v>2955</v>
      </c>
      <c r="I152" s="95" t="s">
        <v>4810</v>
      </c>
      <c r="J152" s="95" t="s">
        <v>4809</v>
      </c>
      <c r="K152" s="96" t="s">
        <v>4810</v>
      </c>
      <c r="L152" s="85"/>
      <c r="M152" s="85"/>
      <c r="N152" s="91"/>
      <c r="O152" s="91"/>
      <c r="P152" s="85"/>
      <c r="Q152" s="85"/>
      <c r="R152" s="85"/>
    </row>
    <row r="153">
      <c r="A153" s="86" t="s">
        <v>49</v>
      </c>
      <c r="B153" s="95" t="s">
        <v>995</v>
      </c>
      <c r="C153" s="95" t="s">
        <v>4811</v>
      </c>
      <c r="D153" s="95" t="s">
        <v>4802</v>
      </c>
      <c r="E153" s="95" t="s">
        <v>995</v>
      </c>
      <c r="F153" s="95" t="s">
        <v>4802</v>
      </c>
      <c r="G153" s="95" t="s">
        <v>4802</v>
      </c>
      <c r="H153" s="95" t="s">
        <v>2033</v>
      </c>
      <c r="I153" s="95" t="s">
        <v>995</v>
      </c>
      <c r="J153" s="95" t="s">
        <v>2033</v>
      </c>
      <c r="K153" s="96" t="s">
        <v>2959</v>
      </c>
      <c r="L153" s="85"/>
      <c r="M153" s="85"/>
      <c r="N153" s="91"/>
      <c r="O153" s="91"/>
      <c r="P153" s="85"/>
      <c r="Q153" s="85"/>
      <c r="R153" s="85"/>
    </row>
    <row r="154">
      <c r="A154" s="89" t="s">
        <v>60</v>
      </c>
      <c r="B154" s="95" t="s">
        <v>2035</v>
      </c>
      <c r="C154" s="95" t="s">
        <v>4812</v>
      </c>
      <c r="D154" s="95" t="s">
        <v>4813</v>
      </c>
      <c r="E154" s="95" t="s">
        <v>4814</v>
      </c>
      <c r="F154" s="95" t="s">
        <v>4815</v>
      </c>
      <c r="G154" s="95" t="s">
        <v>2974</v>
      </c>
      <c r="H154" s="95" t="s">
        <v>4816</v>
      </c>
      <c r="I154" s="95" t="s">
        <v>4817</v>
      </c>
      <c r="J154" s="95" t="s">
        <v>4816</v>
      </c>
      <c r="K154" s="96" t="s">
        <v>2039</v>
      </c>
      <c r="L154" s="3" t="s">
        <v>4818</v>
      </c>
      <c r="M154" s="85"/>
      <c r="N154" s="91"/>
      <c r="O154" s="91"/>
      <c r="P154" s="85"/>
      <c r="Q154" s="85"/>
      <c r="R154" s="85"/>
    </row>
    <row r="155">
      <c r="A155" s="34"/>
      <c r="B155" s="98">
        <f t="shared" ref="B155:K155" si="22">LEFT(B154,FIND(" ",B154))*IF(RIGHT(B154,LEN(B154)-FIND(" ", B154))="GH/s",1000000000,1)*IF(RIGHT(B154,LEN(B154)-FIND(" ", B154))="MH/s",1000000,1)*IF(RIGHT(B154,LEN(B154)-FIND(" ", B154))="kH/s",1000,1)</f>
        <v>1304800</v>
      </c>
      <c r="C155" s="98">
        <f t="shared" si="22"/>
        <v>1307600</v>
      </c>
      <c r="D155" s="98">
        <f t="shared" si="22"/>
        <v>1306200</v>
      </c>
      <c r="E155" s="98">
        <f t="shared" si="22"/>
        <v>1305000</v>
      </c>
      <c r="F155" s="98">
        <f t="shared" si="22"/>
        <v>1305900</v>
      </c>
      <c r="G155" s="98">
        <f t="shared" si="22"/>
        <v>1306900</v>
      </c>
      <c r="H155" s="98">
        <f t="shared" si="22"/>
        <v>1306300</v>
      </c>
      <c r="I155" s="98">
        <f t="shared" si="22"/>
        <v>1305200</v>
      </c>
      <c r="J155" s="98">
        <f t="shared" si="22"/>
        <v>1306300</v>
      </c>
      <c r="K155" s="98">
        <f t="shared" si="22"/>
        <v>1307300</v>
      </c>
      <c r="L155" s="2">
        <f>AVERAGE(B155:K155)</f>
        <v>1306150</v>
      </c>
      <c r="M155" s="2">
        <f>AVERAGE(C155:K155)</f>
        <v>1306300</v>
      </c>
      <c r="N155" s="91">
        <f>STDEV(B155:K155)/L155</f>
        <v>0.0007283350913</v>
      </c>
      <c r="O155" s="91">
        <f>STDEV(C155:K155)/M155</f>
        <v>0.0006695573637</v>
      </c>
      <c r="P155" s="85"/>
      <c r="Q155" s="85"/>
      <c r="R155" s="85"/>
    </row>
    <row r="156">
      <c r="A156" s="92" t="s">
        <v>1008</v>
      </c>
      <c r="B156" s="93"/>
      <c r="C156" s="93"/>
      <c r="D156" s="93"/>
      <c r="E156" s="93"/>
      <c r="F156" s="93"/>
      <c r="G156" s="93"/>
      <c r="H156" s="93"/>
      <c r="I156" s="93"/>
      <c r="J156" s="93"/>
      <c r="K156" s="94"/>
      <c r="L156" s="85"/>
      <c r="M156" s="85"/>
      <c r="N156" s="91"/>
      <c r="O156" s="91"/>
      <c r="P156" s="85"/>
      <c r="Q156" s="85"/>
      <c r="R156" s="85"/>
    </row>
    <row r="157">
      <c r="A157" s="86" t="s">
        <v>16</v>
      </c>
      <c r="B157" s="95" t="s">
        <v>4819</v>
      </c>
      <c r="C157" s="95" t="s">
        <v>4820</v>
      </c>
      <c r="D157" s="95" t="s">
        <v>4821</v>
      </c>
      <c r="E157" s="95" t="s">
        <v>4822</v>
      </c>
      <c r="F157" s="95" t="s">
        <v>4823</v>
      </c>
      <c r="G157" s="95" t="s">
        <v>1026</v>
      </c>
      <c r="H157" s="95" t="s">
        <v>4821</v>
      </c>
      <c r="I157" s="95" t="s">
        <v>4819</v>
      </c>
      <c r="J157" s="95" t="s">
        <v>4824</v>
      </c>
      <c r="K157" s="96" t="s">
        <v>2987</v>
      </c>
      <c r="L157" s="85"/>
      <c r="M157" s="85"/>
      <c r="N157" s="91"/>
      <c r="O157" s="91"/>
      <c r="P157" s="85"/>
      <c r="Q157" s="85"/>
      <c r="R157" s="85"/>
    </row>
    <row r="158">
      <c r="A158" s="86" t="s">
        <v>27</v>
      </c>
      <c r="B158" s="95" t="s">
        <v>4825</v>
      </c>
      <c r="C158" s="95" t="s">
        <v>3901</v>
      </c>
      <c r="D158" s="95" t="s">
        <v>4825</v>
      </c>
      <c r="E158" s="95" t="s">
        <v>2062</v>
      </c>
      <c r="F158" s="95" t="s">
        <v>4825</v>
      </c>
      <c r="G158" s="95" t="s">
        <v>2061</v>
      </c>
      <c r="H158" s="95" t="s">
        <v>4825</v>
      </c>
      <c r="I158" s="95" t="s">
        <v>2062</v>
      </c>
      <c r="J158" s="95" t="s">
        <v>4825</v>
      </c>
      <c r="K158" s="96" t="s">
        <v>2062</v>
      </c>
      <c r="L158" s="85"/>
      <c r="M158" s="85"/>
      <c r="N158" s="91"/>
      <c r="O158" s="91"/>
      <c r="P158" s="85"/>
      <c r="Q158" s="85"/>
      <c r="R158" s="85"/>
    </row>
    <row r="159">
      <c r="A159" s="86" t="s">
        <v>38</v>
      </c>
      <c r="B159" s="95" t="s">
        <v>1010</v>
      </c>
      <c r="C159" s="95" t="s">
        <v>1010</v>
      </c>
      <c r="D159" s="95" t="s">
        <v>2975</v>
      </c>
      <c r="E159" s="95" t="s">
        <v>1010</v>
      </c>
      <c r="F159" s="95" t="s">
        <v>1010</v>
      </c>
      <c r="G159" s="95" t="s">
        <v>1010</v>
      </c>
      <c r="H159" s="95" t="s">
        <v>2975</v>
      </c>
      <c r="I159" s="95" t="s">
        <v>1010</v>
      </c>
      <c r="J159" s="95" t="s">
        <v>1010</v>
      </c>
      <c r="K159" s="96" t="s">
        <v>1010</v>
      </c>
      <c r="L159" s="85"/>
      <c r="M159" s="85"/>
      <c r="N159" s="91"/>
      <c r="O159" s="91"/>
      <c r="P159" s="85"/>
      <c r="Q159" s="85"/>
      <c r="R159" s="85"/>
    </row>
    <row r="160">
      <c r="A160" s="86" t="s">
        <v>49</v>
      </c>
      <c r="B160" s="95" t="s">
        <v>4826</v>
      </c>
      <c r="C160" s="95" t="s">
        <v>4827</v>
      </c>
      <c r="D160" s="95" t="s">
        <v>4826</v>
      </c>
      <c r="E160" s="95" t="s">
        <v>4828</v>
      </c>
      <c r="F160" s="95" t="s">
        <v>4828</v>
      </c>
      <c r="G160" s="95" t="s">
        <v>4829</v>
      </c>
      <c r="H160" s="95" t="s">
        <v>4828</v>
      </c>
      <c r="I160" s="95" t="s">
        <v>4830</v>
      </c>
      <c r="J160" s="95" t="s">
        <v>966</v>
      </c>
      <c r="K160" s="96" t="s">
        <v>966</v>
      </c>
      <c r="L160" s="85"/>
      <c r="M160" s="85"/>
      <c r="N160" s="91"/>
      <c r="O160" s="91"/>
      <c r="P160" s="85"/>
      <c r="Q160" s="85"/>
      <c r="R160" s="85"/>
    </row>
    <row r="161">
      <c r="A161" s="89" t="s">
        <v>60</v>
      </c>
      <c r="B161" s="95" t="s">
        <v>4831</v>
      </c>
      <c r="C161" s="95" t="s">
        <v>4832</v>
      </c>
      <c r="D161" s="95" t="s">
        <v>4833</v>
      </c>
      <c r="E161" s="95" t="s">
        <v>4834</v>
      </c>
      <c r="F161" s="95" t="s">
        <v>4835</v>
      </c>
      <c r="G161" s="95" t="s">
        <v>4835</v>
      </c>
      <c r="H161" s="95" t="s">
        <v>4836</v>
      </c>
      <c r="I161" s="95" t="s">
        <v>4837</v>
      </c>
      <c r="J161" s="95" t="s">
        <v>4838</v>
      </c>
      <c r="K161" s="96" t="s">
        <v>4839</v>
      </c>
      <c r="L161" s="3" t="s">
        <v>4840</v>
      </c>
      <c r="M161" s="85"/>
      <c r="N161" s="91"/>
      <c r="O161" s="91"/>
      <c r="P161" s="85"/>
      <c r="Q161" s="85"/>
      <c r="R161" s="85"/>
    </row>
    <row r="162">
      <c r="A162" s="34"/>
      <c r="B162" s="98">
        <f t="shared" ref="B162:K162" si="23">LEFT(B161,FIND(" ",B161))*IF(RIGHT(B161,LEN(B161)-FIND(" ", B161))="GH/s",1000000000,1)*IF(RIGHT(B161,LEN(B161)-FIND(" ", B161))="MH/s",1000000,1)*IF(RIGHT(B161,LEN(B161)-FIND(" ", B161))="kH/s",1000,1)</f>
        <v>728400</v>
      </c>
      <c r="C162" s="98">
        <f t="shared" si="23"/>
        <v>726100</v>
      </c>
      <c r="D162" s="98">
        <f t="shared" si="23"/>
        <v>728600</v>
      </c>
      <c r="E162" s="98">
        <f t="shared" si="23"/>
        <v>725100</v>
      </c>
      <c r="F162" s="98">
        <f t="shared" si="23"/>
        <v>727300</v>
      </c>
      <c r="G162" s="98">
        <f t="shared" si="23"/>
        <v>727300</v>
      </c>
      <c r="H162" s="98">
        <f t="shared" si="23"/>
        <v>728200</v>
      </c>
      <c r="I162" s="98">
        <f t="shared" si="23"/>
        <v>727600</v>
      </c>
      <c r="J162" s="98">
        <f t="shared" si="23"/>
        <v>729800</v>
      </c>
      <c r="K162" s="98">
        <f t="shared" si="23"/>
        <v>728500</v>
      </c>
      <c r="L162" s="2">
        <f>AVERAGE(B162:K162)</f>
        <v>727690</v>
      </c>
      <c r="M162" s="2">
        <f>AVERAGE(C162:K162)</f>
        <v>727611.1111</v>
      </c>
      <c r="N162" s="91">
        <f>STDEV(B162:K162)/L162</f>
        <v>0.001846484463</v>
      </c>
      <c r="O162" s="91">
        <f>STDEV(C162:K162)/M162</f>
        <v>0.001924650061</v>
      </c>
      <c r="P162" s="85"/>
      <c r="Q162" s="85"/>
      <c r="R162" s="85"/>
    </row>
    <row r="163">
      <c r="A163" s="92" t="s">
        <v>1039</v>
      </c>
      <c r="B163" s="93"/>
      <c r="C163" s="93"/>
      <c r="D163" s="93"/>
      <c r="E163" s="93"/>
      <c r="F163" s="93"/>
      <c r="G163" s="93"/>
      <c r="H163" s="93"/>
      <c r="I163" s="93"/>
      <c r="J163" s="93"/>
      <c r="K163" s="94"/>
      <c r="L163" s="85"/>
      <c r="M163" s="85"/>
      <c r="N163" s="91"/>
      <c r="O163" s="91"/>
      <c r="P163" s="85"/>
      <c r="Q163" s="85"/>
      <c r="R163" s="85"/>
    </row>
    <row r="164">
      <c r="A164" s="86" t="s">
        <v>16</v>
      </c>
      <c r="B164" s="95" t="s">
        <v>4841</v>
      </c>
      <c r="C164" s="95" t="s">
        <v>4842</v>
      </c>
      <c r="D164" s="95" t="s">
        <v>4843</v>
      </c>
      <c r="E164" s="95" t="s">
        <v>2086</v>
      </c>
      <c r="F164" s="95" t="s">
        <v>4844</v>
      </c>
      <c r="G164" s="95" t="s">
        <v>4845</v>
      </c>
      <c r="H164" s="95" t="s">
        <v>4846</v>
      </c>
      <c r="I164" s="95" t="s">
        <v>4847</v>
      </c>
      <c r="J164" s="95" t="s">
        <v>3034</v>
      </c>
      <c r="K164" s="96" t="s">
        <v>4848</v>
      </c>
      <c r="L164" s="85"/>
      <c r="M164" s="85"/>
      <c r="N164" s="91"/>
      <c r="O164" s="91"/>
      <c r="P164" s="85"/>
      <c r="Q164" s="85"/>
      <c r="R164" s="85"/>
    </row>
    <row r="165">
      <c r="A165" s="86" t="s">
        <v>27</v>
      </c>
      <c r="B165" s="95" t="s">
        <v>3920</v>
      </c>
      <c r="C165" s="95" t="s">
        <v>4849</v>
      </c>
      <c r="D165" s="95" t="s">
        <v>4850</v>
      </c>
      <c r="E165" s="95" t="s">
        <v>4851</v>
      </c>
      <c r="F165" s="95" t="s">
        <v>4852</v>
      </c>
      <c r="G165" s="95" t="s">
        <v>4853</v>
      </c>
      <c r="H165" s="95" t="s">
        <v>3930</v>
      </c>
      <c r="I165" s="95" t="s">
        <v>3019</v>
      </c>
      <c r="J165" s="95" t="s">
        <v>4854</v>
      </c>
      <c r="K165" s="96" t="s">
        <v>4855</v>
      </c>
      <c r="L165" s="85"/>
      <c r="M165" s="85"/>
      <c r="N165" s="91"/>
      <c r="O165" s="91"/>
      <c r="P165" s="85"/>
      <c r="Q165" s="85"/>
      <c r="R165" s="85"/>
    </row>
    <row r="166">
      <c r="A166" s="86" t="s">
        <v>38</v>
      </c>
      <c r="B166" s="95" t="s">
        <v>4856</v>
      </c>
      <c r="C166" s="95" t="s">
        <v>4857</v>
      </c>
      <c r="D166" s="95" t="s">
        <v>4858</v>
      </c>
      <c r="E166" s="95" t="s">
        <v>4859</v>
      </c>
      <c r="F166" s="95" t="s">
        <v>3941</v>
      </c>
      <c r="G166" s="95" t="s">
        <v>4856</v>
      </c>
      <c r="H166" s="95" t="s">
        <v>4860</v>
      </c>
      <c r="I166" s="95" t="s">
        <v>4861</v>
      </c>
      <c r="J166" s="95" t="s">
        <v>4862</v>
      </c>
      <c r="K166" s="96" t="s">
        <v>4863</v>
      </c>
      <c r="L166" s="85"/>
      <c r="M166" s="85"/>
      <c r="N166" s="91"/>
      <c r="O166" s="91"/>
      <c r="P166" s="85"/>
      <c r="Q166" s="85"/>
      <c r="R166" s="85"/>
    </row>
    <row r="167">
      <c r="A167" s="86" t="s">
        <v>49</v>
      </c>
      <c r="B167" s="95" t="s">
        <v>4864</v>
      </c>
      <c r="C167" s="95" t="s">
        <v>4865</v>
      </c>
      <c r="D167" s="95" t="s">
        <v>4866</v>
      </c>
      <c r="E167" s="95" t="s">
        <v>2092</v>
      </c>
      <c r="F167" s="95" t="s">
        <v>4867</v>
      </c>
      <c r="G167" s="95" t="s">
        <v>4868</v>
      </c>
      <c r="H167" s="95" t="s">
        <v>3031</v>
      </c>
      <c r="I167" s="95" t="s">
        <v>4869</v>
      </c>
      <c r="J167" s="95" t="s">
        <v>1052</v>
      </c>
      <c r="K167" s="96" t="s">
        <v>4870</v>
      </c>
      <c r="L167" s="85"/>
      <c r="M167" s="85"/>
      <c r="N167" s="91"/>
      <c r="O167" s="91"/>
      <c r="P167" s="85"/>
      <c r="Q167" s="85"/>
      <c r="R167" s="85"/>
    </row>
    <row r="168">
      <c r="A168" s="89" t="s">
        <v>60</v>
      </c>
      <c r="B168" s="95" t="s">
        <v>4871</v>
      </c>
      <c r="C168" s="95" t="s">
        <v>2121</v>
      </c>
      <c r="D168" s="95" t="s">
        <v>4872</v>
      </c>
      <c r="E168" s="95" t="s">
        <v>4873</v>
      </c>
      <c r="F168" s="95" t="s">
        <v>4874</v>
      </c>
      <c r="G168" s="95" t="s">
        <v>4875</v>
      </c>
      <c r="H168" s="95" t="s">
        <v>4876</v>
      </c>
      <c r="I168" s="95" t="s">
        <v>4877</v>
      </c>
      <c r="J168" s="95" t="s">
        <v>4878</v>
      </c>
      <c r="K168" s="96" t="s">
        <v>4879</v>
      </c>
      <c r="L168" s="3" t="s">
        <v>4880</v>
      </c>
      <c r="M168" s="85"/>
      <c r="N168" s="91"/>
      <c r="O168" s="91"/>
      <c r="P168" s="85"/>
      <c r="Q168" s="85"/>
      <c r="R168" s="85"/>
    </row>
    <row r="169">
      <c r="A169" s="34"/>
      <c r="B169" s="98">
        <f t="shared" ref="B169:K169" si="24">LEFT(B168,FIND(" ",B168))*IF(RIGHT(B168,LEN(B168)-FIND(" ", B168))="GH/s",1000000000,1)*IF(RIGHT(B168,LEN(B168)-FIND(" ", B168))="MH/s",1000000,1)*IF(RIGHT(B168,LEN(B168)-FIND(" ", B168))="kH/s",1000,1)</f>
        <v>11652900</v>
      </c>
      <c r="C169" s="98">
        <f t="shared" si="24"/>
        <v>11638500</v>
      </c>
      <c r="D169" s="98">
        <f t="shared" si="24"/>
        <v>11651200</v>
      </c>
      <c r="E169" s="98">
        <f t="shared" si="24"/>
        <v>11621900</v>
      </c>
      <c r="F169" s="98">
        <f t="shared" si="24"/>
        <v>11621500</v>
      </c>
      <c r="G169" s="98">
        <f t="shared" si="24"/>
        <v>11637000</v>
      </c>
      <c r="H169" s="98">
        <f t="shared" si="24"/>
        <v>11641400</v>
      </c>
      <c r="I169" s="98">
        <f t="shared" si="24"/>
        <v>11643500</v>
      </c>
      <c r="J169" s="98">
        <f t="shared" si="24"/>
        <v>11641700</v>
      </c>
      <c r="K169" s="98">
        <f t="shared" si="24"/>
        <v>11610900</v>
      </c>
      <c r="L169" s="2">
        <f>AVERAGE(B169:K169)</f>
        <v>11636050</v>
      </c>
      <c r="M169" s="2">
        <f>AVERAGE(C169:K169)</f>
        <v>11634177.78</v>
      </c>
      <c r="N169" s="91">
        <f>STDEV(B169:K169)/L169</f>
        <v>0.001174456673</v>
      </c>
      <c r="O169" s="91">
        <f>STDEV(C169:K169)/M169</f>
        <v>0.001122911094</v>
      </c>
      <c r="P169" s="85"/>
      <c r="Q169" s="85"/>
      <c r="R169" s="85"/>
    </row>
    <row r="170">
      <c r="A170" s="92" t="s">
        <v>1088</v>
      </c>
      <c r="B170" s="99"/>
      <c r="C170" s="93"/>
      <c r="D170" s="93"/>
      <c r="E170" s="93"/>
      <c r="F170" s="93"/>
      <c r="G170" s="93"/>
      <c r="H170" s="93"/>
      <c r="I170" s="93"/>
      <c r="J170" s="93"/>
      <c r="K170" s="94"/>
      <c r="L170" s="85"/>
      <c r="M170" s="85"/>
      <c r="N170" s="91"/>
      <c r="O170" s="91"/>
      <c r="P170" s="85"/>
      <c r="Q170" s="85"/>
      <c r="R170" s="85"/>
    </row>
    <row r="171">
      <c r="A171" s="86" t="s">
        <v>16</v>
      </c>
      <c r="B171" s="95" t="s">
        <v>4881</v>
      </c>
      <c r="C171" s="95" t="s">
        <v>4882</v>
      </c>
      <c r="D171" s="95" t="s">
        <v>4883</v>
      </c>
      <c r="E171" s="95" t="s">
        <v>4884</v>
      </c>
      <c r="F171" s="95" t="s">
        <v>4885</v>
      </c>
      <c r="G171" s="95" t="s">
        <v>4886</v>
      </c>
      <c r="H171" s="95" t="s">
        <v>4887</v>
      </c>
      <c r="I171" s="95" t="s">
        <v>4888</v>
      </c>
      <c r="J171" s="95" t="s">
        <v>4889</v>
      </c>
      <c r="K171" s="96" t="s">
        <v>4890</v>
      </c>
      <c r="L171" s="85"/>
      <c r="M171" s="85"/>
      <c r="N171" s="91"/>
      <c r="O171" s="91"/>
      <c r="P171" s="85"/>
      <c r="Q171" s="85"/>
      <c r="R171" s="85"/>
    </row>
    <row r="172">
      <c r="A172" s="86" t="s">
        <v>27</v>
      </c>
      <c r="B172" s="95" t="s">
        <v>4891</v>
      </c>
      <c r="C172" s="95" t="s">
        <v>4892</v>
      </c>
      <c r="D172" s="95" t="s">
        <v>4893</v>
      </c>
      <c r="E172" s="95" t="s">
        <v>2143</v>
      </c>
      <c r="F172" s="95" t="s">
        <v>1109</v>
      </c>
      <c r="G172" s="95" t="s">
        <v>4893</v>
      </c>
      <c r="H172" s="95" t="s">
        <v>4891</v>
      </c>
      <c r="I172" s="95" t="s">
        <v>2141</v>
      </c>
      <c r="J172" s="95" t="s">
        <v>4893</v>
      </c>
      <c r="K172" s="96" t="s">
        <v>4894</v>
      </c>
      <c r="L172" s="85"/>
      <c r="M172" s="85"/>
      <c r="N172" s="91"/>
      <c r="O172" s="91"/>
      <c r="P172" s="85"/>
      <c r="Q172" s="85"/>
      <c r="R172" s="85"/>
    </row>
    <row r="173">
      <c r="A173" s="86" t="s">
        <v>38</v>
      </c>
      <c r="B173" s="95" t="s">
        <v>4891</v>
      </c>
      <c r="C173" s="95" t="s">
        <v>4891</v>
      </c>
      <c r="D173" s="95" t="s">
        <v>4891</v>
      </c>
      <c r="E173" s="95" t="s">
        <v>4893</v>
      </c>
      <c r="F173" s="95" t="s">
        <v>4895</v>
      </c>
      <c r="G173" s="95" t="s">
        <v>4892</v>
      </c>
      <c r="H173" s="95" t="s">
        <v>1109</v>
      </c>
      <c r="I173" s="95" t="s">
        <v>1109</v>
      </c>
      <c r="J173" s="95" t="s">
        <v>4893</v>
      </c>
      <c r="K173" s="96" t="s">
        <v>4891</v>
      </c>
      <c r="L173" s="85"/>
      <c r="M173" s="85"/>
      <c r="N173" s="91"/>
      <c r="O173" s="91"/>
      <c r="P173" s="85"/>
      <c r="Q173" s="85"/>
      <c r="R173" s="85"/>
    </row>
    <row r="174">
      <c r="A174" s="86" t="s">
        <v>49</v>
      </c>
      <c r="B174" s="95" t="s">
        <v>4896</v>
      </c>
      <c r="C174" s="95" t="s">
        <v>4897</v>
      </c>
      <c r="D174" s="95" t="s">
        <v>4897</v>
      </c>
      <c r="E174" s="95" t="s">
        <v>4896</v>
      </c>
      <c r="F174" s="95" t="s">
        <v>4898</v>
      </c>
      <c r="G174" s="95" t="s">
        <v>2136</v>
      </c>
      <c r="H174" s="95" t="s">
        <v>3056</v>
      </c>
      <c r="I174" s="95" t="s">
        <v>3055</v>
      </c>
      <c r="J174" s="95" t="s">
        <v>3055</v>
      </c>
      <c r="K174" s="96" t="s">
        <v>4899</v>
      </c>
      <c r="L174" s="85"/>
      <c r="M174" s="85"/>
      <c r="N174" s="91"/>
      <c r="O174" s="91"/>
      <c r="P174" s="85"/>
      <c r="Q174" s="85"/>
      <c r="R174" s="85"/>
    </row>
    <row r="175">
      <c r="A175" s="89" t="s">
        <v>60</v>
      </c>
      <c r="B175" s="95" t="s">
        <v>4900</v>
      </c>
      <c r="C175" s="95" t="s">
        <v>4901</v>
      </c>
      <c r="D175" s="95" t="s">
        <v>4902</v>
      </c>
      <c r="E175" s="95" t="s">
        <v>4903</v>
      </c>
      <c r="F175" s="95" t="s">
        <v>4904</v>
      </c>
      <c r="G175" s="95" t="s">
        <v>4905</v>
      </c>
      <c r="H175" s="95" t="s">
        <v>4906</v>
      </c>
      <c r="I175" s="95" t="s">
        <v>4907</v>
      </c>
      <c r="J175" s="95" t="s">
        <v>4908</v>
      </c>
      <c r="K175" s="96" t="s">
        <v>4909</v>
      </c>
      <c r="L175" s="3" t="s">
        <v>4910</v>
      </c>
      <c r="M175" s="85"/>
      <c r="N175" s="91"/>
      <c r="O175" s="91"/>
      <c r="P175" s="85"/>
      <c r="Q175" s="85"/>
      <c r="R175" s="85"/>
    </row>
    <row r="176">
      <c r="A176" s="34"/>
      <c r="B176" s="98">
        <f t="shared" ref="B176:K176" si="25">LEFT(B175,FIND(" ",B175))*IF(RIGHT(B175,LEN(B175)-FIND(" ", B175))="GH/s",1000000000,1)*IF(RIGHT(B175,LEN(B175)-FIND(" ", B175))="MH/s",1000000,1)*IF(RIGHT(B175,LEN(B175)-FIND(" ", B175))="kH/s",1000,1)</f>
        <v>22911</v>
      </c>
      <c r="C176" s="98">
        <f t="shared" si="25"/>
        <v>23010</v>
      </c>
      <c r="D176" s="98">
        <f t="shared" si="25"/>
        <v>22942</v>
      </c>
      <c r="E176" s="98">
        <f t="shared" si="25"/>
        <v>22908</v>
      </c>
      <c r="F176" s="98">
        <f t="shared" si="25"/>
        <v>22952</v>
      </c>
      <c r="G176" s="98">
        <f t="shared" si="25"/>
        <v>22893</v>
      </c>
      <c r="H176" s="98">
        <f t="shared" si="25"/>
        <v>22860</v>
      </c>
      <c r="I176" s="98">
        <f t="shared" si="25"/>
        <v>22907</v>
      </c>
      <c r="J176" s="98">
        <f t="shared" si="25"/>
        <v>22920</v>
      </c>
      <c r="K176" s="98">
        <f t="shared" si="25"/>
        <v>22944</v>
      </c>
      <c r="L176" s="2">
        <f>AVERAGE(B176:K176)</f>
        <v>22924.7</v>
      </c>
      <c r="M176" s="2">
        <f>AVERAGE(C176:K176)</f>
        <v>22926.22222</v>
      </c>
      <c r="N176" s="91">
        <f>STDEV(B176:K176)/L176</f>
        <v>0.001762090966</v>
      </c>
      <c r="O176" s="91">
        <f>STDEV(C176:K176)/M176</f>
        <v>0.00185553918</v>
      </c>
      <c r="P176" s="85"/>
      <c r="Q176" s="85"/>
      <c r="R176" s="85"/>
    </row>
    <row r="177">
      <c r="A177" s="37" t="s">
        <v>1124</v>
      </c>
      <c r="B177" s="100"/>
      <c r="C177" s="101"/>
      <c r="D177" s="101"/>
      <c r="E177" s="101"/>
      <c r="F177" s="101"/>
      <c r="G177" s="101"/>
      <c r="H177" s="101"/>
      <c r="I177" s="101"/>
      <c r="J177" s="101"/>
      <c r="K177" s="102"/>
      <c r="L177" s="85"/>
      <c r="M177" s="85"/>
      <c r="N177" s="91"/>
      <c r="O177" s="91"/>
      <c r="P177" s="85"/>
      <c r="Q177" s="85"/>
      <c r="R177" s="85"/>
    </row>
    <row r="178">
      <c r="N178" s="91"/>
      <c r="O178" s="91"/>
    </row>
    <row r="179">
      <c r="N179" s="91"/>
      <c r="O179" s="91"/>
    </row>
    <row r="180">
      <c r="A180" s="3" t="s">
        <v>4911</v>
      </c>
      <c r="N180" s="91"/>
      <c r="O180" s="91"/>
    </row>
    <row r="181">
      <c r="A181" s="112" t="s">
        <v>3983</v>
      </c>
      <c r="B181" s="113" t="s">
        <v>11</v>
      </c>
      <c r="C181" s="113" t="s">
        <v>3984</v>
      </c>
      <c r="N181" s="91"/>
      <c r="O181" s="91"/>
    </row>
    <row r="182">
      <c r="A182" s="114" t="str">
        <f>A2</f>
        <v>MD5</v>
      </c>
      <c r="B182" s="115" t="str">
        <f>L7</f>
        <v>110.01 GH/s</v>
      </c>
      <c r="C182" s="116">
        <f>N8</f>
        <v>0.01054388645</v>
      </c>
      <c r="N182" s="91"/>
      <c r="O182" s="91"/>
    </row>
    <row r="183">
      <c r="A183" s="117" t="str">
        <f>A9</f>
        <v>SHA1</v>
      </c>
      <c r="B183" s="118" t="str">
        <f>L14</f>
        <v>41325.491 MH/s</v>
      </c>
      <c r="C183" s="119">
        <f>N15</f>
        <v>0.0153997194</v>
      </c>
      <c r="N183" s="91"/>
      <c r="O183" s="91"/>
    </row>
    <row r="184">
      <c r="A184" s="114" t="str">
        <f>A16</f>
        <v>SHA2-256</v>
      </c>
      <c r="B184" s="115" t="str">
        <f>L21</f>
        <v>15132.13 MH/s</v>
      </c>
      <c r="C184" s="116">
        <f>N22</f>
        <v>0.01933148312</v>
      </c>
      <c r="N184" s="91"/>
      <c r="O184" s="91"/>
    </row>
    <row r="185">
      <c r="A185" s="117" t="str">
        <f>A23</f>
        <v>SHA2-512</v>
      </c>
      <c r="B185" s="118" t="str">
        <f>L28</f>
        <v>5101.75 MH/s</v>
      </c>
      <c r="C185" s="119">
        <f>N29</f>
        <v>0.01682454542</v>
      </c>
      <c r="N185" s="91"/>
      <c r="O185" s="91"/>
    </row>
    <row r="186">
      <c r="A186" s="114" t="str">
        <f>A30</f>
        <v>WPA-EAPOL-PBKDF2</v>
      </c>
      <c r="B186" s="115" t="str">
        <f>L35</f>
        <v>2030.65 kH/s</v>
      </c>
      <c r="C186" s="116">
        <f>N36</f>
        <v>0.003090337016</v>
      </c>
      <c r="N186" s="91"/>
      <c r="O186" s="91"/>
    </row>
    <row r="187">
      <c r="A187" s="117" t="str">
        <f>A37</f>
        <v>NTLM</v>
      </c>
      <c r="B187" s="118" t="str">
        <f>L42</f>
        <v>185.76 GH/s</v>
      </c>
      <c r="C187" s="119">
        <f>N43</f>
        <v>0.005360512631</v>
      </c>
      <c r="N187" s="91"/>
      <c r="O187" s="91"/>
    </row>
    <row r="188">
      <c r="A188" s="114" t="str">
        <f>A44</f>
        <v>LM</v>
      </c>
      <c r="B188" s="115" t="str">
        <f>L49</f>
        <v>106 GH/s</v>
      </c>
      <c r="C188" s="116">
        <f>N50</f>
        <v>0.006257782623</v>
      </c>
      <c r="N188" s="91"/>
      <c r="O188" s="91"/>
    </row>
    <row r="189">
      <c r="A189" s="117" t="str">
        <f>A51</f>
        <v>NetNTLMv1 / NetNTLMv1+ESS</v>
      </c>
      <c r="B189" s="118" t="str">
        <f>L56</f>
        <v>110.04 GH/s</v>
      </c>
      <c r="C189" s="119">
        <f>N57</f>
        <v>0.003432501024</v>
      </c>
      <c r="N189" s="91"/>
      <c r="O189" s="91"/>
    </row>
    <row r="190">
      <c r="A190" s="114" t="str">
        <f>A58</f>
        <v>NetNTLMv2</v>
      </c>
      <c r="B190" s="115" t="str">
        <f>L63</f>
        <v>8297.21 MH/s</v>
      </c>
      <c r="C190" s="116">
        <f>N64</f>
        <v>0.006086462674</v>
      </c>
      <c r="N190" s="91"/>
      <c r="O190" s="91"/>
    </row>
    <row r="191">
      <c r="A191" s="117" t="str">
        <f>A65</f>
        <v>descrypt, DES (Unix), Traditional DES</v>
      </c>
      <c r="B191" s="118" t="str">
        <f>L70</f>
        <v>4626.32 MH/s</v>
      </c>
      <c r="C191" s="119">
        <f>N71</f>
        <v>0.002544587531</v>
      </c>
      <c r="N191" s="91"/>
      <c r="O191" s="91"/>
    </row>
    <row r="192">
      <c r="A192" s="114" t="str">
        <f>A72</f>
        <v>md5crypt, MD5 (Unix) Cisco-IOS $1$ (MD5)</v>
      </c>
      <c r="B192" s="115" t="str">
        <f>L77</f>
        <v>44497.14 kH/s</v>
      </c>
      <c r="C192" s="116">
        <f>N78</f>
        <v>0.009572665858</v>
      </c>
      <c r="N192" s="91"/>
      <c r="O192" s="91"/>
    </row>
    <row r="193">
      <c r="A193" s="117" t="str">
        <f>A79</f>
        <v>bcrypt $2*$, Blowfish (Unix)</v>
      </c>
      <c r="B193" s="118" t="str">
        <f>L84</f>
        <v>83417.1 H/s</v>
      </c>
      <c r="C193" s="119">
        <f>N85</f>
        <v>0.001917417917</v>
      </c>
      <c r="N193" s="91"/>
      <c r="O193" s="91"/>
    </row>
    <row r="194">
      <c r="A194" s="114" t="str">
        <f>A86</f>
        <v>sha512crypt, $6$, SHA512 (Unix)</v>
      </c>
      <c r="B194" s="115" t="str">
        <f>L91</f>
        <v>770.58 kH/s</v>
      </c>
      <c r="C194" s="116">
        <f>N92</f>
        <v>0.001090568518</v>
      </c>
      <c r="N194" s="91"/>
      <c r="O194" s="91"/>
    </row>
    <row r="195">
      <c r="A195" s="117" t="str">
        <f>A93</f>
        <v>Kerberos 5 AS-REQ Pre-Auth etype 23</v>
      </c>
      <c r="B195" s="118" t="str">
        <f>L98</f>
        <v>1654.52 MH/s</v>
      </c>
      <c r="C195" s="119">
        <f>N99</f>
        <v>0.001697315136</v>
      </c>
      <c r="N195" s="91"/>
      <c r="O195" s="91"/>
    </row>
    <row r="196">
      <c r="A196" s="114" t="str">
        <f>A100</f>
        <v>Kerberos 5  TGS-REP etype 23</v>
      </c>
      <c r="B196" s="115" t="str">
        <f>L105</f>
        <v>1653.75 MH/s</v>
      </c>
      <c r="C196" s="116">
        <f>N106</f>
        <v>0.003061787443</v>
      </c>
      <c r="N196" s="91"/>
      <c r="O196" s="91"/>
    </row>
    <row r="197">
      <c r="A197" s="117" t="str">
        <f>A107</f>
        <v>DPAPI masterkey file v1</v>
      </c>
      <c r="B197" s="118" t="str">
        <f>L112</f>
        <v>364.67 kH/s</v>
      </c>
      <c r="C197" s="119">
        <f>N113</f>
        <v>0.002380266478</v>
      </c>
      <c r="N197" s="91"/>
      <c r="O197" s="91"/>
    </row>
    <row r="198">
      <c r="A198" s="114" t="str">
        <f>A114</f>
        <v>DPAPI masterkey file v2</v>
      </c>
      <c r="B198" s="115" t="str">
        <f>L119</f>
        <v>219.56 kH/s</v>
      </c>
      <c r="C198" s="116">
        <f>N120</f>
        <v>0.0008370710361</v>
      </c>
      <c r="N198" s="91"/>
      <c r="O198" s="91"/>
    </row>
    <row r="199">
      <c r="A199" s="117" t="str">
        <f>A121</f>
        <v>macOS v10.8+</v>
      </c>
      <c r="B199" s="118" t="str">
        <f>L126</f>
        <v>66470.9 H/s</v>
      </c>
      <c r="C199" s="119">
        <f>N127</f>
        <v>0.0007291711279</v>
      </c>
      <c r="N199" s="91"/>
      <c r="O199" s="91"/>
    </row>
    <row r="200">
      <c r="A200" s="114" t="str">
        <f>A128</f>
        <v>7-Zip</v>
      </c>
      <c r="B200" s="115" t="str">
        <f>L133</f>
        <v>44974 H/s</v>
      </c>
      <c r="C200" s="116">
        <f>N134</f>
        <v>0.01217489554</v>
      </c>
      <c r="N200" s="91"/>
      <c r="O200" s="91"/>
    </row>
    <row r="201">
      <c r="A201" s="117" t="str">
        <f>A135</f>
        <v>RAR3-hp</v>
      </c>
      <c r="B201" s="118" t="str">
        <f>L140</f>
        <v>194.92 kH/s</v>
      </c>
      <c r="C201" s="119">
        <f>N141</f>
        <v>0.009087071164</v>
      </c>
      <c r="N201" s="91"/>
      <c r="O201" s="91"/>
    </row>
    <row r="202">
      <c r="A202" s="114" t="str">
        <f>A142</f>
        <v>RAR5</v>
      </c>
      <c r="B202" s="115" t="str">
        <f>L147</f>
        <v>188.74 kH/s</v>
      </c>
      <c r="C202" s="116">
        <f>N148</f>
        <v>0.001641616338</v>
      </c>
      <c r="N202" s="91"/>
      <c r="O202" s="91"/>
    </row>
    <row r="203">
      <c r="A203" s="117" t="str">
        <f>A149</f>
        <v>TrueCrypt P8KDF2-HMAC-RIPEMD160 + XTS 512 Bit</v>
      </c>
      <c r="B203" s="118" t="str">
        <f>L154</f>
        <v>1306.15 kH/s</v>
      </c>
      <c r="C203" s="119">
        <f>N155</f>
        <v>0.0007283350913</v>
      </c>
      <c r="N203" s="91"/>
      <c r="O203" s="91"/>
    </row>
    <row r="204">
      <c r="A204" s="114" t="str">
        <f>A156</f>
        <v>KeePass 1 (AES/Twofish) and KeePass 2 (AES)</v>
      </c>
      <c r="B204" s="115" t="str">
        <f>L161</f>
        <v>727.69 kH/s</v>
      </c>
      <c r="C204" s="116">
        <f>N162</f>
        <v>0.001846484463</v>
      </c>
      <c r="N204" s="91"/>
      <c r="O204" s="91"/>
    </row>
    <row r="205">
      <c r="A205" s="117" t="str">
        <f>A163</f>
        <v>LastPass + LastPass sniffed</v>
      </c>
      <c r="B205" s="118" t="str">
        <f>L168</f>
        <v>11636.05 kH/s</v>
      </c>
      <c r="C205" s="119">
        <f>N169</f>
        <v>0.001174456673</v>
      </c>
      <c r="N205" s="91"/>
      <c r="O205" s="91"/>
    </row>
    <row r="206">
      <c r="A206" s="120" t="str">
        <f>A170</f>
        <v>Bitcoin/Litecoin wallet.dat</v>
      </c>
      <c r="B206" s="121" t="str">
        <f>L175</f>
        <v>22924.7 H/s</v>
      </c>
      <c r="C206" s="122">
        <f>N176</f>
        <v>0.001762090966</v>
      </c>
      <c r="N206" s="91"/>
      <c r="O206" s="91"/>
    </row>
    <row r="207">
      <c r="N207" s="91"/>
      <c r="O207" s="91"/>
    </row>
    <row r="208">
      <c r="N208" s="91"/>
      <c r="O208" s="91"/>
    </row>
    <row r="209">
      <c r="N209" s="91"/>
      <c r="O209" s="91"/>
    </row>
    <row r="210">
      <c r="N210" s="91"/>
      <c r="O210" s="91"/>
    </row>
    <row r="211">
      <c r="N211" s="91"/>
      <c r="O211" s="91"/>
    </row>
    <row r="212">
      <c r="N212" s="91"/>
      <c r="O212" s="91"/>
    </row>
    <row r="213">
      <c r="N213" s="91"/>
      <c r="O213" s="91"/>
    </row>
    <row r="214">
      <c r="N214" s="91"/>
      <c r="O214" s="91"/>
    </row>
    <row r="215">
      <c r="N215" s="91"/>
      <c r="O215" s="91"/>
    </row>
    <row r="216">
      <c r="N216" s="91"/>
      <c r="O216" s="91"/>
    </row>
    <row r="217">
      <c r="N217" s="91"/>
      <c r="O217" s="91"/>
    </row>
    <row r="218">
      <c r="N218" s="91"/>
      <c r="O218" s="91"/>
    </row>
    <row r="219">
      <c r="N219" s="91"/>
      <c r="O219" s="91"/>
    </row>
    <row r="220">
      <c r="N220" s="91"/>
      <c r="O220" s="91"/>
    </row>
    <row r="221">
      <c r="N221" s="91"/>
      <c r="O221" s="91"/>
    </row>
    <row r="222">
      <c r="N222" s="91"/>
      <c r="O222" s="91"/>
    </row>
    <row r="223">
      <c r="N223" s="91"/>
      <c r="O223" s="91"/>
    </row>
    <row r="224">
      <c r="N224" s="91"/>
      <c r="O224" s="91"/>
    </row>
    <row r="225">
      <c r="N225" s="91"/>
      <c r="O225" s="91"/>
    </row>
    <row r="226">
      <c r="N226" s="91"/>
      <c r="O226" s="91"/>
    </row>
    <row r="227">
      <c r="N227" s="91"/>
      <c r="O227" s="91"/>
    </row>
    <row r="228">
      <c r="N228" s="91"/>
      <c r="O228" s="91"/>
    </row>
    <row r="229">
      <c r="N229" s="91"/>
      <c r="O229" s="91"/>
    </row>
    <row r="230">
      <c r="N230" s="91"/>
      <c r="O230" s="91"/>
    </row>
    <row r="231">
      <c r="N231" s="91"/>
      <c r="O231" s="91"/>
    </row>
    <row r="232">
      <c r="N232" s="91"/>
      <c r="O232" s="91"/>
    </row>
    <row r="233">
      <c r="N233" s="91"/>
      <c r="O233" s="91"/>
    </row>
    <row r="234">
      <c r="N234" s="91"/>
      <c r="O234" s="91"/>
    </row>
    <row r="235">
      <c r="N235" s="91"/>
      <c r="O235" s="91"/>
    </row>
    <row r="236">
      <c r="N236" s="91"/>
      <c r="O236" s="91"/>
    </row>
    <row r="237">
      <c r="N237" s="91"/>
      <c r="O237" s="91"/>
    </row>
    <row r="238">
      <c r="N238" s="91"/>
      <c r="O238" s="91"/>
    </row>
    <row r="239">
      <c r="N239" s="91"/>
      <c r="O239" s="91"/>
    </row>
    <row r="240">
      <c r="N240" s="91"/>
      <c r="O240" s="91"/>
    </row>
    <row r="241">
      <c r="N241" s="91"/>
      <c r="O241" s="91"/>
    </row>
    <row r="242">
      <c r="N242" s="91"/>
      <c r="O242" s="91"/>
    </row>
    <row r="243">
      <c r="N243" s="91"/>
      <c r="O243" s="91"/>
    </row>
    <row r="244">
      <c r="N244" s="91"/>
      <c r="O244" s="91"/>
    </row>
    <row r="245">
      <c r="N245" s="91"/>
      <c r="O245" s="91"/>
    </row>
    <row r="246">
      <c r="N246" s="91"/>
      <c r="O246" s="91"/>
    </row>
    <row r="247">
      <c r="N247" s="91"/>
      <c r="O247" s="91"/>
    </row>
    <row r="248">
      <c r="N248" s="91"/>
      <c r="O248" s="91"/>
    </row>
    <row r="249">
      <c r="N249" s="91"/>
      <c r="O249" s="91"/>
    </row>
    <row r="250">
      <c r="N250" s="91"/>
      <c r="O250" s="91"/>
    </row>
    <row r="251">
      <c r="N251" s="91"/>
      <c r="O251" s="91"/>
    </row>
    <row r="252">
      <c r="N252" s="91"/>
      <c r="O252" s="91"/>
    </row>
    <row r="253">
      <c r="N253" s="91"/>
      <c r="O253" s="91"/>
    </row>
    <row r="254">
      <c r="N254" s="91"/>
      <c r="O254" s="91"/>
    </row>
    <row r="255">
      <c r="N255" s="91"/>
      <c r="O255" s="91"/>
    </row>
    <row r="256">
      <c r="N256" s="91"/>
      <c r="O256" s="91"/>
    </row>
    <row r="257">
      <c r="N257" s="91"/>
      <c r="O257" s="91"/>
    </row>
    <row r="258">
      <c r="N258" s="91"/>
      <c r="O258" s="91"/>
    </row>
    <row r="259">
      <c r="N259" s="91"/>
      <c r="O259" s="91"/>
    </row>
    <row r="260">
      <c r="N260" s="91"/>
      <c r="O260" s="91"/>
    </row>
    <row r="261">
      <c r="N261" s="91"/>
      <c r="O261" s="91"/>
    </row>
    <row r="262">
      <c r="N262" s="91"/>
      <c r="O262" s="91"/>
    </row>
    <row r="263">
      <c r="N263" s="91"/>
      <c r="O263" s="91"/>
    </row>
    <row r="264">
      <c r="N264" s="91"/>
      <c r="O264" s="91"/>
    </row>
    <row r="265">
      <c r="N265" s="91"/>
      <c r="O265" s="91"/>
    </row>
    <row r="266">
      <c r="N266" s="91"/>
      <c r="O266" s="91"/>
    </row>
    <row r="267">
      <c r="N267" s="91"/>
      <c r="O267" s="91"/>
    </row>
    <row r="268">
      <c r="N268" s="91"/>
      <c r="O268" s="91"/>
    </row>
    <row r="269">
      <c r="N269" s="91"/>
      <c r="O269" s="91"/>
    </row>
    <row r="270">
      <c r="N270" s="91"/>
      <c r="O270" s="91"/>
    </row>
    <row r="271">
      <c r="N271" s="91"/>
      <c r="O271" s="91"/>
    </row>
    <row r="272">
      <c r="N272" s="91"/>
      <c r="O272" s="91"/>
    </row>
    <row r="273">
      <c r="N273" s="91"/>
      <c r="O273" s="91"/>
    </row>
    <row r="274">
      <c r="N274" s="91"/>
      <c r="O274" s="91"/>
    </row>
    <row r="275">
      <c r="N275" s="91"/>
      <c r="O275" s="91"/>
    </row>
    <row r="276">
      <c r="N276" s="91"/>
      <c r="O276" s="91"/>
    </row>
    <row r="277">
      <c r="N277" s="91"/>
      <c r="O277" s="91"/>
    </row>
    <row r="278">
      <c r="N278" s="91"/>
      <c r="O278" s="91"/>
    </row>
    <row r="279">
      <c r="N279" s="91"/>
      <c r="O279" s="91"/>
    </row>
    <row r="280">
      <c r="N280" s="91"/>
      <c r="O280" s="91"/>
    </row>
    <row r="281">
      <c r="N281" s="91"/>
      <c r="O281" s="91"/>
    </row>
    <row r="282">
      <c r="N282" s="91"/>
      <c r="O282" s="91"/>
    </row>
    <row r="283">
      <c r="N283" s="91"/>
      <c r="O283" s="91"/>
    </row>
    <row r="284">
      <c r="N284" s="91"/>
      <c r="O284" s="91"/>
    </row>
    <row r="285">
      <c r="N285" s="91"/>
      <c r="O285" s="91"/>
    </row>
    <row r="286">
      <c r="N286" s="91"/>
      <c r="O286" s="91"/>
    </row>
    <row r="287">
      <c r="N287" s="91"/>
      <c r="O287" s="91"/>
    </row>
    <row r="288">
      <c r="N288" s="91"/>
      <c r="O288" s="91"/>
    </row>
    <row r="289">
      <c r="N289" s="91"/>
      <c r="O289" s="91"/>
    </row>
    <row r="290">
      <c r="N290" s="91"/>
      <c r="O290" s="91"/>
    </row>
    <row r="291">
      <c r="N291" s="91"/>
      <c r="O291" s="91"/>
    </row>
    <row r="292">
      <c r="N292" s="91"/>
      <c r="O292" s="91"/>
    </row>
    <row r="293">
      <c r="N293" s="91"/>
      <c r="O293" s="91"/>
    </row>
    <row r="294">
      <c r="N294" s="91"/>
      <c r="O294" s="91"/>
    </row>
    <row r="295">
      <c r="N295" s="91"/>
      <c r="O295" s="91"/>
    </row>
    <row r="296">
      <c r="N296" s="91"/>
      <c r="O296" s="91"/>
    </row>
    <row r="297">
      <c r="N297" s="91"/>
      <c r="O297" s="91"/>
    </row>
    <row r="298">
      <c r="N298" s="91"/>
      <c r="O298" s="91"/>
    </row>
    <row r="299">
      <c r="N299" s="91"/>
      <c r="O299" s="91"/>
    </row>
    <row r="300">
      <c r="N300" s="91"/>
      <c r="O300" s="91"/>
    </row>
    <row r="301">
      <c r="N301" s="91"/>
      <c r="O301" s="91"/>
    </row>
    <row r="302">
      <c r="N302" s="91"/>
      <c r="O302" s="91"/>
    </row>
    <row r="303">
      <c r="N303" s="91"/>
      <c r="O303" s="91"/>
    </row>
    <row r="304">
      <c r="N304" s="91"/>
      <c r="O304" s="91"/>
    </row>
    <row r="305">
      <c r="N305" s="91"/>
      <c r="O305" s="91"/>
    </row>
    <row r="306">
      <c r="N306" s="91"/>
      <c r="O306" s="91"/>
    </row>
    <row r="307">
      <c r="N307" s="91"/>
      <c r="O307" s="91"/>
    </row>
    <row r="308">
      <c r="N308" s="91"/>
      <c r="O308" s="91"/>
    </row>
    <row r="309">
      <c r="N309" s="91"/>
      <c r="O309" s="91"/>
    </row>
    <row r="310">
      <c r="N310" s="91"/>
      <c r="O310" s="91"/>
    </row>
    <row r="311">
      <c r="N311" s="91"/>
      <c r="O311" s="91"/>
    </row>
    <row r="312">
      <c r="N312" s="91"/>
      <c r="O312" s="91"/>
    </row>
    <row r="313">
      <c r="N313" s="91"/>
      <c r="O313" s="91"/>
    </row>
    <row r="314">
      <c r="N314" s="91"/>
      <c r="O314" s="91"/>
    </row>
    <row r="315">
      <c r="N315" s="91"/>
      <c r="O315" s="91"/>
    </row>
    <row r="316">
      <c r="N316" s="91"/>
      <c r="O316" s="91"/>
    </row>
    <row r="317">
      <c r="N317" s="91"/>
      <c r="O317" s="91"/>
    </row>
    <row r="318">
      <c r="N318" s="91"/>
      <c r="O318" s="91"/>
    </row>
    <row r="319">
      <c r="N319" s="91"/>
      <c r="O319" s="91"/>
    </row>
    <row r="320">
      <c r="N320" s="91"/>
      <c r="O320" s="91"/>
    </row>
    <row r="321">
      <c r="N321" s="91"/>
      <c r="O321" s="91"/>
    </row>
    <row r="322">
      <c r="N322" s="91"/>
      <c r="O322" s="91"/>
    </row>
    <row r="323">
      <c r="N323" s="91"/>
      <c r="O323" s="91"/>
    </row>
    <row r="324">
      <c r="N324" s="91"/>
      <c r="O324" s="91"/>
    </row>
    <row r="325">
      <c r="N325" s="91"/>
      <c r="O325" s="91"/>
    </row>
    <row r="326">
      <c r="N326" s="91"/>
      <c r="O326" s="91"/>
    </row>
    <row r="327">
      <c r="N327" s="91"/>
      <c r="O327" s="91"/>
    </row>
    <row r="328">
      <c r="N328" s="91"/>
      <c r="O328" s="91"/>
    </row>
    <row r="329">
      <c r="N329" s="91"/>
      <c r="O329" s="91"/>
    </row>
    <row r="330">
      <c r="N330" s="91"/>
      <c r="O330" s="91"/>
    </row>
    <row r="331">
      <c r="N331" s="91"/>
      <c r="O331" s="91"/>
    </row>
    <row r="332">
      <c r="N332" s="91"/>
      <c r="O332" s="91"/>
    </row>
    <row r="333">
      <c r="N333" s="91"/>
      <c r="O333" s="91"/>
    </row>
    <row r="334">
      <c r="N334" s="91"/>
      <c r="O334" s="91"/>
    </row>
    <row r="335">
      <c r="N335" s="91"/>
      <c r="O335" s="91"/>
    </row>
    <row r="336">
      <c r="N336" s="91"/>
      <c r="O336" s="91"/>
    </row>
    <row r="337">
      <c r="N337" s="91"/>
      <c r="O337" s="91"/>
    </row>
    <row r="338">
      <c r="N338" s="91"/>
      <c r="O338" s="91"/>
    </row>
    <row r="339">
      <c r="N339" s="91"/>
      <c r="O339" s="91"/>
    </row>
    <row r="340">
      <c r="N340" s="91"/>
      <c r="O340" s="91"/>
    </row>
    <row r="341">
      <c r="N341" s="91"/>
      <c r="O341" s="91"/>
    </row>
    <row r="342">
      <c r="N342" s="91"/>
      <c r="O342" s="91"/>
    </row>
    <row r="343">
      <c r="N343" s="91"/>
      <c r="O343" s="91"/>
    </row>
    <row r="344">
      <c r="N344" s="91"/>
      <c r="O344" s="91"/>
    </row>
    <row r="345">
      <c r="N345" s="91"/>
      <c r="O345" s="91"/>
    </row>
    <row r="346">
      <c r="N346" s="91"/>
      <c r="O346" s="91"/>
    </row>
    <row r="347">
      <c r="N347" s="91"/>
      <c r="O347" s="91"/>
    </row>
    <row r="348">
      <c r="N348" s="91"/>
      <c r="O348" s="91"/>
    </row>
    <row r="349">
      <c r="N349" s="91"/>
      <c r="O349" s="91"/>
    </row>
    <row r="350">
      <c r="N350" s="91"/>
      <c r="O350" s="91"/>
    </row>
    <row r="351">
      <c r="N351" s="91"/>
      <c r="O351" s="91"/>
    </row>
    <row r="352">
      <c r="N352" s="91"/>
      <c r="O352" s="91"/>
    </row>
    <row r="353">
      <c r="N353" s="91"/>
      <c r="O353" s="91"/>
    </row>
    <row r="354">
      <c r="N354" s="91"/>
      <c r="O354" s="91"/>
    </row>
    <row r="355">
      <c r="N355" s="91"/>
      <c r="O355" s="91"/>
    </row>
    <row r="356">
      <c r="N356" s="91"/>
      <c r="O356" s="91"/>
    </row>
    <row r="357">
      <c r="N357" s="91"/>
      <c r="O357" s="91"/>
    </row>
    <row r="358">
      <c r="N358" s="91"/>
      <c r="O358" s="91"/>
    </row>
    <row r="359">
      <c r="N359" s="91"/>
      <c r="O359" s="91"/>
    </row>
    <row r="360">
      <c r="N360" s="91"/>
      <c r="O360" s="91"/>
    </row>
    <row r="361">
      <c r="N361" s="91"/>
      <c r="O361" s="91"/>
    </row>
    <row r="362">
      <c r="N362" s="91"/>
      <c r="O362" s="91"/>
    </row>
    <row r="363">
      <c r="N363" s="91"/>
      <c r="O363" s="91"/>
    </row>
    <row r="364">
      <c r="N364" s="91"/>
      <c r="O364" s="91"/>
    </row>
    <row r="365">
      <c r="N365" s="91"/>
      <c r="O365" s="91"/>
    </row>
    <row r="366">
      <c r="N366" s="91"/>
      <c r="O366" s="91"/>
    </row>
    <row r="367">
      <c r="N367" s="91"/>
      <c r="O367" s="91"/>
    </row>
    <row r="368">
      <c r="N368" s="91"/>
      <c r="O368" s="91"/>
    </row>
    <row r="369">
      <c r="N369" s="91"/>
      <c r="O369" s="91"/>
    </row>
    <row r="370">
      <c r="N370" s="91"/>
      <c r="O370" s="91"/>
    </row>
    <row r="371">
      <c r="N371" s="91"/>
      <c r="O371" s="91"/>
    </row>
    <row r="372">
      <c r="N372" s="91"/>
      <c r="O372" s="91"/>
    </row>
    <row r="373">
      <c r="N373" s="91"/>
      <c r="O373" s="91"/>
    </row>
    <row r="374">
      <c r="N374" s="91"/>
      <c r="O374" s="91"/>
    </row>
    <row r="375">
      <c r="N375" s="91"/>
      <c r="O375" s="91"/>
    </row>
    <row r="376">
      <c r="N376" s="91"/>
      <c r="O376" s="91"/>
    </row>
    <row r="377">
      <c r="N377" s="91"/>
      <c r="O377" s="91"/>
    </row>
    <row r="378">
      <c r="N378" s="91"/>
      <c r="O378" s="91"/>
    </row>
    <row r="379">
      <c r="N379" s="91"/>
      <c r="O379" s="91"/>
    </row>
    <row r="380">
      <c r="N380" s="91"/>
      <c r="O380" s="91"/>
    </row>
    <row r="381">
      <c r="N381" s="91"/>
      <c r="O381" s="91"/>
    </row>
    <row r="382">
      <c r="N382" s="91"/>
      <c r="O382" s="91"/>
    </row>
    <row r="383">
      <c r="N383" s="91"/>
      <c r="O383" s="91"/>
    </row>
    <row r="384">
      <c r="N384" s="91"/>
      <c r="O384" s="91"/>
    </row>
    <row r="385">
      <c r="N385" s="91"/>
      <c r="O385" s="91"/>
    </row>
    <row r="386">
      <c r="N386" s="91"/>
      <c r="O386" s="91"/>
    </row>
    <row r="387">
      <c r="N387" s="91"/>
      <c r="O387" s="91"/>
    </row>
    <row r="388">
      <c r="N388" s="91"/>
      <c r="O388" s="91"/>
    </row>
    <row r="389">
      <c r="N389" s="91"/>
      <c r="O389" s="91"/>
    </row>
    <row r="390">
      <c r="N390" s="91"/>
      <c r="O390" s="91"/>
    </row>
    <row r="391">
      <c r="N391" s="91"/>
      <c r="O391" s="91"/>
    </row>
    <row r="392">
      <c r="N392" s="91"/>
      <c r="O392" s="91"/>
    </row>
    <row r="393">
      <c r="N393" s="91"/>
      <c r="O393" s="91"/>
    </row>
    <row r="394">
      <c r="N394" s="91"/>
      <c r="O394" s="91"/>
    </row>
    <row r="395">
      <c r="N395" s="91"/>
      <c r="O395" s="91"/>
    </row>
    <row r="396">
      <c r="N396" s="91"/>
      <c r="O396" s="91"/>
    </row>
    <row r="397">
      <c r="N397" s="91"/>
      <c r="O397" s="91"/>
    </row>
    <row r="398">
      <c r="N398" s="91"/>
      <c r="O398" s="91"/>
    </row>
    <row r="399">
      <c r="N399" s="91"/>
      <c r="O399" s="91"/>
    </row>
    <row r="400">
      <c r="N400" s="91"/>
      <c r="O400" s="91"/>
    </row>
    <row r="401">
      <c r="N401" s="91"/>
      <c r="O401" s="91"/>
    </row>
    <row r="402">
      <c r="N402" s="91"/>
      <c r="O402" s="91"/>
    </row>
    <row r="403">
      <c r="N403" s="91"/>
      <c r="O403" s="91"/>
    </row>
    <row r="404">
      <c r="N404" s="91"/>
      <c r="O404" s="91"/>
    </row>
    <row r="405">
      <c r="N405" s="91"/>
      <c r="O405" s="91"/>
    </row>
    <row r="406">
      <c r="N406" s="91"/>
      <c r="O406" s="91"/>
    </row>
    <row r="407">
      <c r="N407" s="91"/>
      <c r="O407" s="91"/>
    </row>
    <row r="408">
      <c r="N408" s="91"/>
      <c r="O408" s="91"/>
    </row>
    <row r="409">
      <c r="N409" s="91"/>
      <c r="O409" s="91"/>
    </row>
    <row r="410">
      <c r="N410" s="91"/>
      <c r="O410" s="91"/>
    </row>
    <row r="411">
      <c r="N411" s="91"/>
      <c r="O411" s="91"/>
    </row>
    <row r="412">
      <c r="N412" s="91"/>
      <c r="O412" s="91"/>
    </row>
    <row r="413">
      <c r="N413" s="91"/>
      <c r="O413" s="91"/>
    </row>
    <row r="414">
      <c r="N414" s="91"/>
      <c r="O414" s="91"/>
    </row>
    <row r="415">
      <c r="N415" s="91"/>
      <c r="O415" s="91"/>
    </row>
    <row r="416">
      <c r="N416" s="91"/>
      <c r="O416" s="91"/>
    </row>
    <row r="417">
      <c r="N417" s="91"/>
      <c r="O417" s="91"/>
    </row>
    <row r="418">
      <c r="N418" s="91"/>
      <c r="O418" s="91"/>
    </row>
    <row r="419">
      <c r="N419" s="91"/>
      <c r="O419" s="91"/>
    </row>
    <row r="420">
      <c r="N420" s="91"/>
      <c r="O420" s="91"/>
    </row>
    <row r="421">
      <c r="N421" s="91"/>
      <c r="O421" s="91"/>
    </row>
    <row r="422">
      <c r="N422" s="91"/>
      <c r="O422" s="91"/>
    </row>
    <row r="423">
      <c r="N423" s="91"/>
      <c r="O423" s="91"/>
    </row>
    <row r="424">
      <c r="N424" s="91"/>
      <c r="O424" s="91"/>
    </row>
    <row r="425">
      <c r="N425" s="91"/>
      <c r="O425" s="91"/>
    </row>
    <row r="426">
      <c r="N426" s="91"/>
      <c r="O426" s="91"/>
    </row>
    <row r="427">
      <c r="N427" s="91"/>
      <c r="O427" s="91"/>
    </row>
    <row r="428">
      <c r="N428" s="91"/>
      <c r="O428" s="91"/>
    </row>
    <row r="429">
      <c r="N429" s="91"/>
      <c r="O429" s="91"/>
    </row>
    <row r="430">
      <c r="N430" s="91"/>
      <c r="O430" s="91"/>
    </row>
    <row r="431">
      <c r="N431" s="91"/>
      <c r="O431" s="91"/>
    </row>
    <row r="432">
      <c r="N432" s="91"/>
      <c r="O432" s="91"/>
    </row>
    <row r="433">
      <c r="N433" s="91"/>
      <c r="O433" s="91"/>
    </row>
    <row r="434">
      <c r="N434" s="91"/>
      <c r="O434" s="91"/>
    </row>
    <row r="435">
      <c r="N435" s="91"/>
      <c r="O435" s="91"/>
    </row>
    <row r="436">
      <c r="N436" s="91"/>
      <c r="O436" s="91"/>
    </row>
    <row r="437">
      <c r="N437" s="91"/>
      <c r="O437" s="91"/>
    </row>
    <row r="438">
      <c r="N438" s="91"/>
      <c r="O438" s="91"/>
    </row>
    <row r="439">
      <c r="N439" s="91"/>
      <c r="O439" s="91"/>
    </row>
    <row r="440">
      <c r="N440" s="91"/>
      <c r="O440" s="91"/>
    </row>
    <row r="441">
      <c r="N441" s="91"/>
      <c r="O441" s="91"/>
    </row>
    <row r="442">
      <c r="N442" s="91"/>
      <c r="O442" s="91"/>
    </row>
    <row r="443">
      <c r="N443" s="91"/>
      <c r="O443" s="91"/>
    </row>
    <row r="444">
      <c r="N444" s="91"/>
      <c r="O444" s="91"/>
    </row>
    <row r="445">
      <c r="N445" s="91"/>
      <c r="O445" s="91"/>
    </row>
    <row r="446">
      <c r="N446" s="91"/>
      <c r="O446" s="91"/>
    </row>
    <row r="447">
      <c r="N447" s="91"/>
      <c r="O447" s="91"/>
    </row>
    <row r="448">
      <c r="N448" s="91"/>
      <c r="O448" s="91"/>
    </row>
    <row r="449">
      <c r="N449" s="91"/>
      <c r="O449" s="91"/>
    </row>
    <row r="450">
      <c r="N450" s="91"/>
      <c r="O450" s="91"/>
    </row>
    <row r="451">
      <c r="N451" s="91"/>
      <c r="O451" s="91"/>
    </row>
    <row r="452">
      <c r="N452" s="91"/>
      <c r="O452" s="91"/>
    </row>
    <row r="453">
      <c r="N453" s="91"/>
      <c r="O453" s="91"/>
    </row>
    <row r="454">
      <c r="N454" s="91"/>
      <c r="O454" s="91"/>
    </row>
    <row r="455">
      <c r="N455" s="91"/>
      <c r="O455" s="91"/>
    </row>
    <row r="456">
      <c r="N456" s="91"/>
      <c r="O456" s="91"/>
    </row>
    <row r="457">
      <c r="N457" s="91"/>
      <c r="O457" s="91"/>
    </row>
    <row r="458">
      <c r="N458" s="91"/>
      <c r="O458" s="91"/>
    </row>
    <row r="459">
      <c r="N459" s="91"/>
      <c r="O459" s="91"/>
    </row>
    <row r="460">
      <c r="N460" s="91"/>
      <c r="O460" s="91"/>
    </row>
    <row r="461">
      <c r="N461" s="91"/>
      <c r="O461" s="91"/>
    </row>
    <row r="462">
      <c r="N462" s="91"/>
      <c r="O462" s="91"/>
    </row>
    <row r="463">
      <c r="N463" s="91"/>
      <c r="O463" s="91"/>
    </row>
    <row r="464">
      <c r="N464" s="91"/>
      <c r="O464" s="91"/>
    </row>
    <row r="465">
      <c r="N465" s="91"/>
      <c r="O465" s="91"/>
    </row>
    <row r="466">
      <c r="N466" s="91"/>
      <c r="O466" s="91"/>
    </row>
    <row r="467">
      <c r="N467" s="91"/>
      <c r="O467" s="91"/>
    </row>
    <row r="468">
      <c r="N468" s="91"/>
      <c r="O468" s="91"/>
    </row>
    <row r="469">
      <c r="N469" s="91"/>
      <c r="O469" s="91"/>
    </row>
    <row r="470">
      <c r="N470" s="91"/>
      <c r="O470" s="91"/>
    </row>
    <row r="471">
      <c r="N471" s="91"/>
      <c r="O471" s="91"/>
    </row>
    <row r="472">
      <c r="N472" s="91"/>
      <c r="O472" s="91"/>
    </row>
    <row r="473">
      <c r="N473" s="91"/>
      <c r="O473" s="91"/>
    </row>
    <row r="474">
      <c r="N474" s="91"/>
      <c r="O474" s="91"/>
    </row>
    <row r="475">
      <c r="N475" s="91"/>
      <c r="O475" s="91"/>
    </row>
    <row r="476">
      <c r="N476" s="91"/>
      <c r="O476" s="91"/>
    </row>
    <row r="477">
      <c r="N477" s="91"/>
      <c r="O477" s="91"/>
    </row>
    <row r="478">
      <c r="N478" s="91"/>
      <c r="O478" s="91"/>
    </row>
    <row r="479">
      <c r="N479" s="91"/>
      <c r="O479" s="91"/>
    </row>
    <row r="480">
      <c r="N480" s="91"/>
      <c r="O480" s="91"/>
    </row>
    <row r="481">
      <c r="N481" s="91"/>
      <c r="O481" s="91"/>
    </row>
    <row r="482">
      <c r="N482" s="91"/>
      <c r="O482" s="91"/>
    </row>
    <row r="483">
      <c r="N483" s="91"/>
      <c r="O483" s="91"/>
    </row>
    <row r="484">
      <c r="N484" s="91"/>
      <c r="O484" s="91"/>
    </row>
    <row r="485">
      <c r="N485" s="91"/>
      <c r="O485" s="91"/>
    </row>
    <row r="486">
      <c r="N486" s="91"/>
      <c r="O486" s="91"/>
    </row>
    <row r="487">
      <c r="N487" s="91"/>
      <c r="O487" s="91"/>
    </row>
    <row r="488">
      <c r="N488" s="91"/>
      <c r="O488" s="91"/>
    </row>
    <row r="489">
      <c r="N489" s="91"/>
      <c r="O489" s="91"/>
    </row>
    <row r="490">
      <c r="N490" s="91"/>
      <c r="O490" s="91"/>
    </row>
    <row r="491">
      <c r="N491" s="91"/>
      <c r="O491" s="91"/>
    </row>
    <row r="492">
      <c r="N492" s="91"/>
      <c r="O492" s="91"/>
    </row>
    <row r="493">
      <c r="N493" s="91"/>
      <c r="O493" s="91"/>
    </row>
    <row r="494">
      <c r="N494" s="91"/>
      <c r="O494" s="91"/>
    </row>
    <row r="495">
      <c r="N495" s="91"/>
      <c r="O495" s="91"/>
    </row>
    <row r="496">
      <c r="N496" s="91"/>
      <c r="O496" s="91"/>
    </row>
    <row r="497">
      <c r="N497" s="91"/>
      <c r="O497" s="91"/>
    </row>
    <row r="498">
      <c r="N498" s="91"/>
      <c r="O498" s="91"/>
    </row>
    <row r="499">
      <c r="N499" s="91"/>
      <c r="O499" s="91"/>
    </row>
    <row r="500">
      <c r="N500" s="91"/>
      <c r="O500" s="91"/>
    </row>
    <row r="501">
      <c r="N501" s="91"/>
      <c r="O501" s="91"/>
    </row>
    <row r="502">
      <c r="N502" s="91"/>
      <c r="O502" s="91"/>
    </row>
    <row r="503">
      <c r="N503" s="91"/>
      <c r="O503" s="91"/>
    </row>
    <row r="504">
      <c r="N504" s="91"/>
      <c r="O504" s="91"/>
    </row>
    <row r="505">
      <c r="N505" s="91"/>
      <c r="O505" s="91"/>
    </row>
    <row r="506">
      <c r="N506" s="91"/>
      <c r="O506" s="91"/>
    </row>
    <row r="507">
      <c r="N507" s="91"/>
      <c r="O507" s="91"/>
    </row>
    <row r="508">
      <c r="N508" s="91"/>
      <c r="O508" s="91"/>
    </row>
    <row r="509">
      <c r="N509" s="91"/>
      <c r="O509" s="91"/>
    </row>
    <row r="510">
      <c r="N510" s="91"/>
      <c r="O510" s="91"/>
    </row>
    <row r="511">
      <c r="N511" s="91"/>
      <c r="O511" s="91"/>
    </row>
    <row r="512">
      <c r="N512" s="91"/>
      <c r="O512" s="91"/>
    </row>
    <row r="513">
      <c r="N513" s="91"/>
      <c r="O513" s="91"/>
    </row>
    <row r="514">
      <c r="N514" s="91"/>
      <c r="O514" s="91"/>
    </row>
    <row r="515">
      <c r="N515" s="91"/>
      <c r="O515" s="91"/>
    </row>
    <row r="516">
      <c r="N516" s="91"/>
      <c r="O516" s="91"/>
    </row>
    <row r="517">
      <c r="N517" s="91"/>
      <c r="O517" s="91"/>
    </row>
    <row r="518">
      <c r="N518" s="91"/>
      <c r="O518" s="91"/>
    </row>
    <row r="519">
      <c r="N519" s="91"/>
      <c r="O519" s="91"/>
    </row>
    <row r="520">
      <c r="N520" s="91"/>
      <c r="O520" s="91"/>
    </row>
    <row r="521">
      <c r="N521" s="91"/>
      <c r="O521" s="91"/>
    </row>
    <row r="522">
      <c r="N522" s="91"/>
      <c r="O522" s="91"/>
    </row>
    <row r="523">
      <c r="N523" s="91"/>
      <c r="O523" s="91"/>
    </row>
    <row r="524">
      <c r="N524" s="91"/>
      <c r="O524" s="91"/>
    </row>
    <row r="525">
      <c r="N525" s="91"/>
      <c r="O525" s="91"/>
    </row>
    <row r="526">
      <c r="N526" s="91"/>
      <c r="O526" s="91"/>
    </row>
    <row r="527">
      <c r="N527" s="91"/>
      <c r="O527" s="91"/>
    </row>
    <row r="528">
      <c r="N528" s="91"/>
      <c r="O528" s="91"/>
    </row>
    <row r="529">
      <c r="N529" s="91"/>
      <c r="O529" s="91"/>
    </row>
    <row r="530">
      <c r="N530" s="91"/>
      <c r="O530" s="91"/>
    </row>
    <row r="531">
      <c r="N531" s="91"/>
      <c r="O531" s="91"/>
    </row>
    <row r="532">
      <c r="N532" s="91"/>
      <c r="O532" s="91"/>
    </row>
    <row r="533">
      <c r="N533" s="91"/>
      <c r="O533" s="91"/>
    </row>
    <row r="534">
      <c r="N534" s="91"/>
      <c r="O534" s="91"/>
    </row>
    <row r="535">
      <c r="N535" s="91"/>
      <c r="O535" s="91"/>
    </row>
    <row r="536">
      <c r="N536" s="91"/>
      <c r="O536" s="91"/>
    </row>
    <row r="537">
      <c r="N537" s="91"/>
      <c r="O537" s="91"/>
    </row>
    <row r="538">
      <c r="N538" s="91"/>
      <c r="O538" s="91"/>
    </row>
    <row r="539">
      <c r="N539" s="91"/>
      <c r="O539" s="91"/>
    </row>
    <row r="540">
      <c r="N540" s="91"/>
      <c r="O540" s="91"/>
    </row>
    <row r="541">
      <c r="N541" s="91"/>
      <c r="O541" s="91"/>
    </row>
    <row r="542">
      <c r="N542" s="91"/>
      <c r="O542" s="91"/>
    </row>
    <row r="543">
      <c r="N543" s="91"/>
      <c r="O543" s="91"/>
    </row>
    <row r="544">
      <c r="N544" s="91"/>
      <c r="O544" s="91"/>
    </row>
    <row r="545">
      <c r="N545" s="91"/>
      <c r="O545" s="91"/>
    </row>
    <row r="546">
      <c r="N546" s="91"/>
      <c r="O546" s="91"/>
    </row>
    <row r="547">
      <c r="N547" s="91"/>
      <c r="O547" s="91"/>
    </row>
    <row r="548">
      <c r="N548" s="91"/>
      <c r="O548" s="91"/>
    </row>
    <row r="549">
      <c r="N549" s="91"/>
      <c r="O549" s="91"/>
    </row>
    <row r="550">
      <c r="N550" s="91"/>
      <c r="O550" s="91"/>
    </row>
    <row r="551">
      <c r="N551" s="91"/>
      <c r="O551" s="91"/>
    </row>
    <row r="552">
      <c r="N552" s="91"/>
      <c r="O552" s="91"/>
    </row>
    <row r="553">
      <c r="N553" s="91"/>
      <c r="O553" s="91"/>
    </row>
    <row r="554">
      <c r="N554" s="91"/>
      <c r="O554" s="91"/>
    </row>
    <row r="555">
      <c r="N555" s="91"/>
      <c r="O555" s="91"/>
    </row>
    <row r="556">
      <c r="N556" s="91"/>
      <c r="O556" s="91"/>
    </row>
    <row r="557">
      <c r="N557" s="91"/>
      <c r="O557" s="91"/>
    </row>
    <row r="558">
      <c r="N558" s="91"/>
      <c r="O558" s="91"/>
    </row>
    <row r="559">
      <c r="N559" s="91"/>
      <c r="O559" s="91"/>
    </row>
    <row r="560">
      <c r="N560" s="91"/>
      <c r="O560" s="91"/>
    </row>
    <row r="561">
      <c r="N561" s="91"/>
      <c r="O561" s="91"/>
    </row>
    <row r="562">
      <c r="N562" s="91"/>
      <c r="O562" s="91"/>
    </row>
    <row r="563">
      <c r="N563" s="91"/>
      <c r="O563" s="91"/>
    </row>
    <row r="564">
      <c r="N564" s="91"/>
      <c r="O564" s="91"/>
    </row>
    <row r="565">
      <c r="N565" s="91"/>
      <c r="O565" s="91"/>
    </row>
    <row r="566">
      <c r="N566" s="91"/>
      <c r="O566" s="91"/>
    </row>
    <row r="567">
      <c r="N567" s="91"/>
      <c r="O567" s="91"/>
    </row>
    <row r="568">
      <c r="N568" s="91"/>
      <c r="O568" s="91"/>
    </row>
    <row r="569">
      <c r="N569" s="91"/>
      <c r="O569" s="91"/>
    </row>
    <row r="570">
      <c r="N570" s="91"/>
      <c r="O570" s="91"/>
    </row>
    <row r="571">
      <c r="N571" s="91"/>
      <c r="O571" s="91"/>
    </row>
    <row r="572">
      <c r="N572" s="91"/>
      <c r="O572" s="91"/>
    </row>
    <row r="573">
      <c r="N573" s="91"/>
      <c r="O573" s="91"/>
    </row>
    <row r="574">
      <c r="N574" s="91"/>
      <c r="O574" s="91"/>
    </row>
    <row r="575">
      <c r="N575" s="91"/>
      <c r="O575" s="91"/>
    </row>
    <row r="576">
      <c r="N576" s="91"/>
      <c r="O576" s="91"/>
    </row>
    <row r="577">
      <c r="N577" s="91"/>
      <c r="O577" s="91"/>
    </row>
    <row r="578">
      <c r="N578" s="91"/>
      <c r="O578" s="91"/>
    </row>
    <row r="579">
      <c r="N579" s="91"/>
      <c r="O579" s="91"/>
    </row>
    <row r="580">
      <c r="N580" s="91"/>
      <c r="O580" s="91"/>
    </row>
    <row r="581">
      <c r="N581" s="91"/>
      <c r="O581" s="91"/>
    </row>
    <row r="582">
      <c r="N582" s="91"/>
      <c r="O582" s="91"/>
    </row>
    <row r="583">
      <c r="N583" s="91"/>
      <c r="O583" s="91"/>
    </row>
    <row r="584">
      <c r="N584" s="91"/>
      <c r="O584" s="91"/>
    </row>
    <row r="585">
      <c r="N585" s="91"/>
      <c r="O585" s="91"/>
    </row>
    <row r="586">
      <c r="N586" s="91"/>
      <c r="O586" s="91"/>
    </row>
    <row r="587">
      <c r="N587" s="91"/>
      <c r="O587" s="91"/>
    </row>
    <row r="588">
      <c r="N588" s="91"/>
      <c r="O588" s="91"/>
    </row>
    <row r="589">
      <c r="N589" s="91"/>
      <c r="O589" s="91"/>
    </row>
    <row r="590">
      <c r="N590" s="91"/>
      <c r="O590" s="91"/>
    </row>
    <row r="591">
      <c r="N591" s="91"/>
      <c r="O591" s="91"/>
    </row>
    <row r="592">
      <c r="N592" s="91"/>
      <c r="O592" s="91"/>
    </row>
    <row r="593">
      <c r="N593" s="91"/>
      <c r="O593" s="91"/>
    </row>
    <row r="594">
      <c r="N594" s="91"/>
      <c r="O594" s="91"/>
    </row>
    <row r="595">
      <c r="N595" s="91"/>
      <c r="O595" s="91"/>
    </row>
    <row r="596">
      <c r="N596" s="91"/>
      <c r="O596" s="91"/>
    </row>
    <row r="597">
      <c r="N597" s="91"/>
      <c r="O597" s="91"/>
    </row>
    <row r="598">
      <c r="N598" s="91"/>
      <c r="O598" s="91"/>
    </row>
    <row r="599">
      <c r="N599" s="91"/>
      <c r="O599" s="91"/>
    </row>
    <row r="600">
      <c r="N600" s="91"/>
      <c r="O600" s="91"/>
    </row>
    <row r="601">
      <c r="N601" s="91"/>
      <c r="O601" s="91"/>
    </row>
    <row r="602">
      <c r="N602" s="91"/>
      <c r="O602" s="91"/>
    </row>
    <row r="603">
      <c r="N603" s="91"/>
      <c r="O603" s="91"/>
    </row>
    <row r="604">
      <c r="N604" s="91"/>
      <c r="O604" s="91"/>
    </row>
    <row r="605">
      <c r="N605" s="91"/>
      <c r="O605" s="91"/>
    </row>
    <row r="606">
      <c r="N606" s="91"/>
      <c r="O606" s="91"/>
    </row>
    <row r="607">
      <c r="N607" s="91"/>
      <c r="O607" s="91"/>
    </row>
    <row r="608">
      <c r="N608" s="91"/>
      <c r="O608" s="91"/>
    </row>
    <row r="609">
      <c r="N609" s="91"/>
      <c r="O609" s="91"/>
    </row>
    <row r="610">
      <c r="N610" s="91"/>
      <c r="O610" s="91"/>
    </row>
    <row r="611">
      <c r="N611" s="91"/>
      <c r="O611" s="91"/>
    </row>
    <row r="612">
      <c r="N612" s="91"/>
      <c r="O612" s="91"/>
    </row>
    <row r="613">
      <c r="N613" s="91"/>
      <c r="O613" s="91"/>
    </row>
    <row r="614">
      <c r="N614" s="91"/>
      <c r="O614" s="91"/>
    </row>
    <row r="615">
      <c r="N615" s="91"/>
      <c r="O615" s="91"/>
    </row>
    <row r="616">
      <c r="N616" s="91"/>
      <c r="O616" s="91"/>
    </row>
    <row r="617">
      <c r="N617" s="91"/>
      <c r="O617" s="91"/>
    </row>
    <row r="618">
      <c r="N618" s="91"/>
      <c r="O618" s="91"/>
    </row>
    <row r="619">
      <c r="N619" s="91"/>
      <c r="O619" s="91"/>
    </row>
    <row r="620">
      <c r="N620" s="91"/>
      <c r="O620" s="91"/>
    </row>
    <row r="621">
      <c r="N621" s="91"/>
      <c r="O621" s="91"/>
    </row>
    <row r="622">
      <c r="N622" s="91"/>
      <c r="O622" s="91"/>
    </row>
    <row r="623">
      <c r="N623" s="91"/>
      <c r="O623" s="91"/>
    </row>
    <row r="624">
      <c r="N624" s="91"/>
      <c r="O624" s="91"/>
    </row>
    <row r="625">
      <c r="N625" s="91"/>
      <c r="O625" s="91"/>
    </row>
    <row r="626">
      <c r="N626" s="91"/>
      <c r="O626" s="91"/>
    </row>
    <row r="627">
      <c r="N627" s="91"/>
      <c r="O627" s="91"/>
    </row>
    <row r="628">
      <c r="N628" s="91"/>
      <c r="O628" s="91"/>
    </row>
    <row r="629">
      <c r="N629" s="91"/>
      <c r="O629" s="91"/>
    </row>
    <row r="630">
      <c r="N630" s="91"/>
      <c r="O630" s="91"/>
    </row>
    <row r="631">
      <c r="N631" s="91"/>
      <c r="O631" s="91"/>
    </row>
    <row r="632">
      <c r="N632" s="91"/>
      <c r="O632" s="91"/>
    </row>
    <row r="633">
      <c r="N633" s="91"/>
      <c r="O633" s="91"/>
    </row>
    <row r="634">
      <c r="N634" s="91"/>
      <c r="O634" s="91"/>
    </row>
    <row r="635">
      <c r="N635" s="91"/>
      <c r="O635" s="91"/>
    </row>
    <row r="636">
      <c r="N636" s="91"/>
      <c r="O636" s="91"/>
    </row>
    <row r="637">
      <c r="N637" s="91"/>
      <c r="O637" s="91"/>
    </row>
    <row r="638">
      <c r="N638" s="91"/>
      <c r="O638" s="91"/>
    </row>
    <row r="639">
      <c r="N639" s="91"/>
      <c r="O639" s="91"/>
    </row>
    <row r="640">
      <c r="N640" s="91"/>
      <c r="O640" s="91"/>
    </row>
    <row r="641">
      <c r="N641" s="91"/>
      <c r="O641" s="91"/>
    </row>
    <row r="642">
      <c r="N642" s="91"/>
      <c r="O642" s="91"/>
    </row>
    <row r="643">
      <c r="N643" s="91"/>
      <c r="O643" s="91"/>
    </row>
    <row r="644">
      <c r="N644" s="91"/>
      <c r="O644" s="91"/>
    </row>
    <row r="645">
      <c r="N645" s="91"/>
      <c r="O645" s="91"/>
    </row>
    <row r="646">
      <c r="N646" s="91"/>
      <c r="O646" s="91"/>
    </row>
    <row r="647">
      <c r="N647" s="91"/>
      <c r="O647" s="91"/>
    </row>
    <row r="648">
      <c r="N648" s="91"/>
      <c r="O648" s="91"/>
    </row>
    <row r="649">
      <c r="N649" s="91"/>
      <c r="O649" s="91"/>
    </row>
    <row r="650">
      <c r="N650" s="91"/>
      <c r="O650" s="91"/>
    </row>
    <row r="651">
      <c r="N651" s="91"/>
      <c r="O651" s="91"/>
    </row>
    <row r="652">
      <c r="N652" s="91"/>
      <c r="O652" s="91"/>
    </row>
    <row r="653">
      <c r="N653" s="91"/>
      <c r="O653" s="91"/>
    </row>
    <row r="654">
      <c r="N654" s="91"/>
      <c r="O654" s="91"/>
    </row>
    <row r="655">
      <c r="N655" s="91"/>
      <c r="O655" s="91"/>
    </row>
    <row r="656">
      <c r="N656" s="91"/>
      <c r="O656" s="91"/>
    </row>
    <row r="657">
      <c r="N657" s="91"/>
      <c r="O657" s="91"/>
    </row>
    <row r="658">
      <c r="N658" s="91"/>
      <c r="O658" s="91"/>
    </row>
    <row r="659">
      <c r="N659" s="91"/>
      <c r="O659" s="91"/>
    </row>
    <row r="660">
      <c r="N660" s="91"/>
      <c r="O660" s="91"/>
    </row>
    <row r="661">
      <c r="N661" s="91"/>
      <c r="O661" s="91"/>
    </row>
    <row r="662">
      <c r="N662" s="91"/>
      <c r="O662" s="91"/>
    </row>
    <row r="663">
      <c r="N663" s="91"/>
      <c r="O663" s="91"/>
    </row>
    <row r="664">
      <c r="N664" s="91"/>
      <c r="O664" s="91"/>
    </row>
    <row r="665">
      <c r="N665" s="91"/>
      <c r="O665" s="91"/>
    </row>
    <row r="666">
      <c r="N666" s="91"/>
      <c r="O666" s="91"/>
    </row>
    <row r="667">
      <c r="N667" s="91"/>
      <c r="O667" s="91"/>
    </row>
    <row r="668">
      <c r="N668" s="91"/>
      <c r="O668" s="91"/>
    </row>
    <row r="669">
      <c r="N669" s="91"/>
      <c r="O669" s="91"/>
    </row>
    <row r="670">
      <c r="N670" s="91"/>
      <c r="O670" s="91"/>
    </row>
    <row r="671">
      <c r="N671" s="91"/>
      <c r="O671" s="91"/>
    </row>
    <row r="672">
      <c r="N672" s="91"/>
      <c r="O672" s="91"/>
    </row>
    <row r="673">
      <c r="N673" s="91"/>
      <c r="O673" s="91"/>
    </row>
    <row r="674">
      <c r="N674" s="91"/>
      <c r="O674" s="91"/>
    </row>
    <row r="675">
      <c r="N675" s="91"/>
      <c r="O675" s="91"/>
    </row>
    <row r="676">
      <c r="N676" s="91"/>
      <c r="O676" s="91"/>
    </row>
    <row r="677">
      <c r="N677" s="91"/>
      <c r="O677" s="91"/>
    </row>
    <row r="678">
      <c r="N678" s="91"/>
      <c r="O678" s="91"/>
    </row>
    <row r="679">
      <c r="N679" s="91"/>
      <c r="O679" s="91"/>
    </row>
    <row r="680">
      <c r="N680" s="91"/>
      <c r="O680" s="91"/>
    </row>
    <row r="681">
      <c r="N681" s="91"/>
      <c r="O681" s="91"/>
    </row>
    <row r="682">
      <c r="N682" s="91"/>
      <c r="O682" s="91"/>
    </row>
    <row r="683">
      <c r="N683" s="91"/>
      <c r="O683" s="91"/>
    </row>
    <row r="684">
      <c r="N684" s="91"/>
      <c r="O684" s="91"/>
    </row>
    <row r="685">
      <c r="N685" s="91"/>
      <c r="O685" s="91"/>
    </row>
    <row r="686">
      <c r="N686" s="91"/>
      <c r="O686" s="91"/>
    </row>
    <row r="687">
      <c r="N687" s="91"/>
      <c r="O687" s="91"/>
    </row>
    <row r="688">
      <c r="N688" s="91"/>
      <c r="O688" s="91"/>
    </row>
    <row r="689">
      <c r="N689" s="91"/>
      <c r="O689" s="91"/>
    </row>
    <row r="690">
      <c r="N690" s="91"/>
      <c r="O690" s="91"/>
    </row>
    <row r="691">
      <c r="N691" s="91"/>
      <c r="O691" s="91"/>
    </row>
    <row r="692">
      <c r="N692" s="91"/>
      <c r="O692" s="91"/>
    </row>
    <row r="693">
      <c r="N693" s="91"/>
      <c r="O693" s="91"/>
    </row>
    <row r="694">
      <c r="N694" s="91"/>
      <c r="O694" s="91"/>
    </row>
    <row r="695">
      <c r="N695" s="91"/>
      <c r="O695" s="91"/>
    </row>
    <row r="696">
      <c r="N696" s="91"/>
      <c r="O696" s="91"/>
    </row>
    <row r="697">
      <c r="N697" s="91"/>
      <c r="O697" s="91"/>
    </row>
    <row r="698">
      <c r="N698" s="91"/>
      <c r="O698" s="91"/>
    </row>
    <row r="699">
      <c r="N699" s="91"/>
      <c r="O699" s="91"/>
    </row>
    <row r="700">
      <c r="N700" s="91"/>
      <c r="O700" s="91"/>
    </row>
    <row r="701">
      <c r="N701" s="91"/>
      <c r="O701" s="91"/>
    </row>
    <row r="702">
      <c r="N702" s="91"/>
      <c r="O702" s="91"/>
    </row>
    <row r="703">
      <c r="N703" s="91"/>
      <c r="O703" s="91"/>
    </row>
    <row r="704">
      <c r="N704" s="91"/>
      <c r="O704" s="91"/>
    </row>
    <row r="705">
      <c r="N705" s="91"/>
      <c r="O705" s="91"/>
    </row>
    <row r="706">
      <c r="N706" s="91"/>
      <c r="O706" s="91"/>
    </row>
    <row r="707">
      <c r="N707" s="91"/>
      <c r="O707" s="91"/>
    </row>
    <row r="708">
      <c r="N708" s="91"/>
      <c r="O708" s="91"/>
    </row>
    <row r="709">
      <c r="N709" s="91"/>
      <c r="O709" s="91"/>
    </row>
    <row r="710">
      <c r="N710" s="91"/>
      <c r="O710" s="91"/>
    </row>
    <row r="711">
      <c r="N711" s="91"/>
      <c r="O711" s="91"/>
    </row>
    <row r="712">
      <c r="N712" s="91"/>
      <c r="O712" s="91"/>
    </row>
    <row r="713">
      <c r="N713" s="91"/>
      <c r="O713" s="91"/>
    </row>
    <row r="714">
      <c r="N714" s="91"/>
      <c r="O714" s="91"/>
    </row>
    <row r="715">
      <c r="N715" s="91"/>
      <c r="O715" s="91"/>
    </row>
    <row r="716">
      <c r="N716" s="91"/>
      <c r="O716" s="91"/>
    </row>
    <row r="717">
      <c r="N717" s="91"/>
      <c r="O717" s="91"/>
    </row>
    <row r="718">
      <c r="N718" s="91"/>
      <c r="O718" s="91"/>
    </row>
    <row r="719">
      <c r="N719" s="91"/>
      <c r="O719" s="91"/>
    </row>
    <row r="720">
      <c r="N720" s="91"/>
      <c r="O720" s="91"/>
    </row>
    <row r="721">
      <c r="N721" s="91"/>
      <c r="O721" s="91"/>
    </row>
    <row r="722">
      <c r="N722" s="91"/>
      <c r="O722" s="91"/>
    </row>
    <row r="723">
      <c r="N723" s="91"/>
      <c r="O723" s="91"/>
    </row>
    <row r="724">
      <c r="N724" s="91"/>
      <c r="O724" s="91"/>
    </row>
    <row r="725">
      <c r="N725" s="91"/>
      <c r="O725" s="91"/>
    </row>
    <row r="726">
      <c r="N726" s="91"/>
      <c r="O726" s="91"/>
    </row>
    <row r="727">
      <c r="N727" s="91"/>
      <c r="O727" s="91"/>
    </row>
    <row r="728">
      <c r="N728" s="91"/>
      <c r="O728" s="91"/>
    </row>
    <row r="729">
      <c r="N729" s="91"/>
      <c r="O729" s="91"/>
    </row>
    <row r="730">
      <c r="N730" s="91"/>
      <c r="O730" s="91"/>
    </row>
    <row r="731">
      <c r="N731" s="91"/>
      <c r="O731" s="91"/>
    </row>
    <row r="732">
      <c r="N732" s="91"/>
      <c r="O732" s="91"/>
    </row>
    <row r="733">
      <c r="N733" s="91"/>
      <c r="O733" s="91"/>
    </row>
    <row r="734">
      <c r="N734" s="91"/>
      <c r="O734" s="91"/>
    </row>
    <row r="735">
      <c r="N735" s="91"/>
      <c r="O735" s="91"/>
    </row>
    <row r="736">
      <c r="N736" s="91"/>
      <c r="O736" s="91"/>
    </row>
    <row r="737">
      <c r="N737" s="91"/>
      <c r="O737" s="91"/>
    </row>
    <row r="738">
      <c r="N738" s="91"/>
      <c r="O738" s="91"/>
    </row>
    <row r="739">
      <c r="N739" s="91"/>
      <c r="O739" s="91"/>
    </row>
    <row r="740">
      <c r="N740" s="91"/>
      <c r="O740" s="91"/>
    </row>
    <row r="741">
      <c r="N741" s="91"/>
      <c r="O741" s="91"/>
    </row>
    <row r="742">
      <c r="N742" s="91"/>
      <c r="O742" s="91"/>
    </row>
    <row r="743">
      <c r="N743" s="91"/>
      <c r="O743" s="91"/>
    </row>
    <row r="744">
      <c r="N744" s="91"/>
      <c r="O744" s="91"/>
    </row>
    <row r="745">
      <c r="N745" s="91"/>
      <c r="O745" s="91"/>
    </row>
    <row r="746">
      <c r="N746" s="91"/>
      <c r="O746" s="91"/>
    </row>
    <row r="747">
      <c r="N747" s="91"/>
      <c r="O747" s="91"/>
    </row>
    <row r="748">
      <c r="N748" s="91"/>
      <c r="O748" s="91"/>
    </row>
    <row r="749">
      <c r="N749" s="91"/>
      <c r="O749" s="91"/>
    </row>
    <row r="750">
      <c r="N750" s="91"/>
      <c r="O750" s="91"/>
    </row>
    <row r="751">
      <c r="N751" s="91"/>
      <c r="O751" s="91"/>
    </row>
    <row r="752">
      <c r="N752" s="91"/>
      <c r="O752" s="91"/>
    </row>
    <row r="753">
      <c r="N753" s="91"/>
      <c r="O753" s="91"/>
    </row>
    <row r="754">
      <c r="N754" s="91"/>
      <c r="O754" s="91"/>
    </row>
    <row r="755">
      <c r="N755" s="91"/>
      <c r="O755" s="91"/>
    </row>
    <row r="756">
      <c r="N756" s="91"/>
      <c r="O756" s="91"/>
    </row>
    <row r="757">
      <c r="N757" s="91"/>
      <c r="O757" s="91"/>
    </row>
    <row r="758">
      <c r="N758" s="91"/>
      <c r="O758" s="91"/>
    </row>
    <row r="759">
      <c r="N759" s="91"/>
      <c r="O759" s="91"/>
    </row>
    <row r="760">
      <c r="N760" s="91"/>
      <c r="O760" s="91"/>
    </row>
    <row r="761">
      <c r="N761" s="91"/>
      <c r="O761" s="91"/>
    </row>
    <row r="762">
      <c r="N762" s="91"/>
      <c r="O762" s="91"/>
    </row>
    <row r="763">
      <c r="N763" s="91"/>
      <c r="O763" s="91"/>
    </row>
    <row r="764">
      <c r="N764" s="91"/>
      <c r="O764" s="91"/>
    </row>
    <row r="765">
      <c r="N765" s="91"/>
      <c r="O765" s="91"/>
    </row>
    <row r="766">
      <c r="N766" s="91"/>
      <c r="O766" s="91"/>
    </row>
    <row r="767">
      <c r="N767" s="91"/>
      <c r="O767" s="91"/>
    </row>
    <row r="768">
      <c r="N768" s="91"/>
      <c r="O768" s="91"/>
    </row>
    <row r="769">
      <c r="N769" s="91"/>
      <c r="O769" s="91"/>
    </row>
    <row r="770">
      <c r="N770" s="91"/>
      <c r="O770" s="91"/>
    </row>
    <row r="771">
      <c r="N771" s="91"/>
      <c r="O771" s="91"/>
    </row>
    <row r="772">
      <c r="N772" s="91"/>
      <c r="O772" s="91"/>
    </row>
    <row r="773">
      <c r="N773" s="91"/>
      <c r="O773" s="91"/>
    </row>
    <row r="774">
      <c r="N774" s="91"/>
      <c r="O774" s="91"/>
    </row>
    <row r="775">
      <c r="N775" s="91"/>
      <c r="O775" s="91"/>
    </row>
    <row r="776">
      <c r="N776" s="91"/>
      <c r="O776" s="91"/>
    </row>
    <row r="777">
      <c r="N777" s="91"/>
      <c r="O777" s="91"/>
    </row>
    <row r="778">
      <c r="N778" s="91"/>
      <c r="O778" s="91"/>
    </row>
    <row r="779">
      <c r="N779" s="91"/>
      <c r="O779" s="91"/>
    </row>
    <row r="780">
      <c r="N780" s="91"/>
      <c r="O780" s="91"/>
    </row>
    <row r="781">
      <c r="N781" s="91"/>
      <c r="O781" s="91"/>
    </row>
    <row r="782">
      <c r="N782" s="91"/>
      <c r="O782" s="91"/>
    </row>
    <row r="783">
      <c r="N783" s="91"/>
      <c r="O783" s="91"/>
    </row>
    <row r="784">
      <c r="N784" s="91"/>
      <c r="O784" s="91"/>
    </row>
    <row r="785">
      <c r="N785" s="91"/>
      <c r="O785" s="91"/>
    </row>
    <row r="786">
      <c r="N786" s="91"/>
      <c r="O786" s="91"/>
    </row>
    <row r="787">
      <c r="N787" s="91"/>
      <c r="O787" s="91"/>
    </row>
    <row r="788">
      <c r="N788" s="91"/>
      <c r="O788" s="91"/>
    </row>
    <row r="789">
      <c r="N789" s="91"/>
      <c r="O789" s="91"/>
    </row>
    <row r="790">
      <c r="N790" s="91"/>
      <c r="O790" s="91"/>
    </row>
    <row r="791">
      <c r="N791" s="91"/>
      <c r="O791" s="91"/>
    </row>
    <row r="792">
      <c r="N792" s="91"/>
      <c r="O792" s="91"/>
    </row>
    <row r="793">
      <c r="N793" s="91"/>
      <c r="O793" s="91"/>
    </row>
    <row r="794">
      <c r="N794" s="91"/>
      <c r="O794" s="91"/>
    </row>
    <row r="795">
      <c r="N795" s="91"/>
      <c r="O795" s="91"/>
    </row>
    <row r="796">
      <c r="N796" s="91"/>
      <c r="O796" s="91"/>
    </row>
    <row r="797">
      <c r="N797" s="91"/>
      <c r="O797" s="91"/>
    </row>
    <row r="798">
      <c r="N798" s="91"/>
      <c r="O798" s="91"/>
    </row>
    <row r="799">
      <c r="N799" s="91"/>
      <c r="O799" s="91"/>
    </row>
    <row r="800">
      <c r="N800" s="91"/>
      <c r="O800" s="91"/>
    </row>
    <row r="801">
      <c r="N801" s="91"/>
      <c r="O801" s="91"/>
    </row>
    <row r="802">
      <c r="N802" s="91"/>
      <c r="O802" s="91"/>
    </row>
    <row r="803">
      <c r="N803" s="91"/>
      <c r="O803" s="91"/>
    </row>
    <row r="804">
      <c r="N804" s="91"/>
      <c r="O804" s="91"/>
    </row>
    <row r="805">
      <c r="N805" s="91"/>
      <c r="O805" s="91"/>
    </row>
    <row r="806">
      <c r="N806" s="91"/>
      <c r="O806" s="91"/>
    </row>
    <row r="807">
      <c r="N807" s="91"/>
      <c r="O807" s="91"/>
    </row>
    <row r="808">
      <c r="N808" s="91"/>
      <c r="O808" s="91"/>
    </row>
    <row r="809">
      <c r="N809" s="91"/>
      <c r="O809" s="91"/>
    </row>
    <row r="810">
      <c r="N810" s="91"/>
      <c r="O810" s="91"/>
    </row>
    <row r="811">
      <c r="N811" s="91"/>
      <c r="O811" s="91"/>
    </row>
    <row r="812">
      <c r="N812" s="91"/>
      <c r="O812" s="91"/>
    </row>
    <row r="813">
      <c r="N813" s="91"/>
      <c r="O813" s="91"/>
    </row>
    <row r="814">
      <c r="N814" s="91"/>
      <c r="O814" s="91"/>
    </row>
    <row r="815">
      <c r="N815" s="91"/>
      <c r="O815" s="91"/>
    </row>
    <row r="816">
      <c r="N816" s="91"/>
      <c r="O816" s="91"/>
    </row>
    <row r="817">
      <c r="N817" s="91"/>
      <c r="O817" s="91"/>
    </row>
    <row r="818">
      <c r="N818" s="91"/>
      <c r="O818" s="91"/>
    </row>
    <row r="819">
      <c r="N819" s="91"/>
      <c r="O819" s="91"/>
    </row>
    <row r="820">
      <c r="N820" s="91"/>
      <c r="O820" s="91"/>
    </row>
    <row r="821">
      <c r="N821" s="91"/>
      <c r="O821" s="91"/>
    </row>
    <row r="822">
      <c r="N822" s="91"/>
      <c r="O822" s="91"/>
    </row>
    <row r="823">
      <c r="N823" s="91"/>
      <c r="O823" s="91"/>
    </row>
    <row r="824">
      <c r="N824" s="91"/>
      <c r="O824" s="91"/>
    </row>
    <row r="825">
      <c r="N825" s="91"/>
      <c r="O825" s="91"/>
    </row>
    <row r="826">
      <c r="N826" s="91"/>
      <c r="O826" s="91"/>
    </row>
    <row r="827">
      <c r="N827" s="91"/>
      <c r="O827" s="91"/>
    </row>
    <row r="828">
      <c r="N828" s="91"/>
      <c r="O828" s="91"/>
    </row>
    <row r="829">
      <c r="N829" s="91"/>
      <c r="O829" s="91"/>
    </row>
    <row r="830">
      <c r="N830" s="91"/>
      <c r="O830" s="91"/>
    </row>
    <row r="831">
      <c r="N831" s="91"/>
      <c r="O831" s="91"/>
    </row>
    <row r="832">
      <c r="N832" s="91"/>
      <c r="O832" s="91"/>
    </row>
    <row r="833">
      <c r="N833" s="91"/>
      <c r="O833" s="91"/>
    </row>
    <row r="834">
      <c r="N834" s="91"/>
      <c r="O834" s="91"/>
    </row>
    <row r="835">
      <c r="N835" s="91"/>
      <c r="O835" s="91"/>
    </row>
    <row r="836">
      <c r="N836" s="91"/>
      <c r="O836" s="91"/>
    </row>
    <row r="837">
      <c r="N837" s="91"/>
      <c r="O837" s="91"/>
    </row>
    <row r="838">
      <c r="N838" s="91"/>
      <c r="O838" s="91"/>
    </row>
    <row r="839">
      <c r="N839" s="91"/>
      <c r="O839" s="91"/>
    </row>
    <row r="840">
      <c r="N840" s="91"/>
      <c r="O840" s="91"/>
    </row>
    <row r="841">
      <c r="N841" s="91"/>
      <c r="O841" s="91"/>
    </row>
    <row r="842">
      <c r="N842" s="91"/>
      <c r="O842" s="91"/>
    </row>
    <row r="843">
      <c r="N843" s="91"/>
      <c r="O843" s="91"/>
    </row>
    <row r="844">
      <c r="N844" s="91"/>
      <c r="O844" s="91"/>
    </row>
    <row r="845">
      <c r="N845" s="91"/>
      <c r="O845" s="91"/>
    </row>
    <row r="846">
      <c r="N846" s="91"/>
      <c r="O846" s="91"/>
    </row>
    <row r="847">
      <c r="N847" s="91"/>
      <c r="O847" s="91"/>
    </row>
    <row r="848">
      <c r="N848" s="91"/>
      <c r="O848" s="91"/>
    </row>
    <row r="849">
      <c r="N849" s="91"/>
      <c r="O849" s="91"/>
    </row>
    <row r="850">
      <c r="N850" s="91"/>
      <c r="O850" s="91"/>
    </row>
    <row r="851">
      <c r="N851" s="91"/>
      <c r="O851" s="91"/>
    </row>
    <row r="852">
      <c r="N852" s="91"/>
      <c r="O852" s="91"/>
    </row>
    <row r="853">
      <c r="N853" s="91"/>
      <c r="O853" s="91"/>
    </row>
    <row r="854">
      <c r="N854" s="91"/>
      <c r="O854" s="91"/>
    </row>
    <row r="855">
      <c r="N855" s="91"/>
      <c r="O855" s="91"/>
    </row>
    <row r="856">
      <c r="N856" s="91"/>
      <c r="O856" s="91"/>
    </row>
    <row r="857">
      <c r="N857" s="91"/>
      <c r="O857" s="91"/>
    </row>
    <row r="858">
      <c r="N858" s="91"/>
      <c r="O858" s="91"/>
    </row>
    <row r="859">
      <c r="N859" s="91"/>
      <c r="O859" s="91"/>
    </row>
    <row r="860">
      <c r="N860" s="91"/>
      <c r="O860" s="91"/>
    </row>
    <row r="861">
      <c r="N861" s="91"/>
      <c r="O861" s="91"/>
    </row>
    <row r="862">
      <c r="N862" s="91"/>
      <c r="O862" s="91"/>
    </row>
    <row r="863">
      <c r="N863" s="91"/>
      <c r="O863" s="91"/>
    </row>
    <row r="864">
      <c r="N864" s="91"/>
      <c r="O864" s="91"/>
    </row>
    <row r="865">
      <c r="N865" s="91"/>
      <c r="O865" s="91"/>
    </row>
    <row r="866">
      <c r="N866" s="91"/>
      <c r="O866" s="91"/>
    </row>
    <row r="867">
      <c r="N867" s="91"/>
      <c r="O867" s="91"/>
    </row>
    <row r="868">
      <c r="N868" s="91"/>
      <c r="O868" s="91"/>
    </row>
    <row r="869">
      <c r="N869" s="91"/>
      <c r="O869" s="91"/>
    </row>
    <row r="870">
      <c r="N870" s="91"/>
      <c r="O870" s="91"/>
    </row>
    <row r="871">
      <c r="N871" s="91"/>
      <c r="O871" s="91"/>
    </row>
    <row r="872">
      <c r="N872" s="91"/>
      <c r="O872" s="91"/>
    </row>
    <row r="873">
      <c r="N873" s="91"/>
      <c r="O873" s="91"/>
    </row>
    <row r="874">
      <c r="N874" s="91"/>
      <c r="O874" s="91"/>
    </row>
    <row r="875">
      <c r="N875" s="91"/>
      <c r="O875" s="91"/>
    </row>
    <row r="876">
      <c r="N876" s="91"/>
      <c r="O876" s="91"/>
    </row>
    <row r="877">
      <c r="N877" s="91"/>
      <c r="O877" s="91"/>
    </row>
    <row r="878">
      <c r="N878" s="91"/>
      <c r="O878" s="91"/>
    </row>
    <row r="879">
      <c r="N879" s="91"/>
      <c r="O879" s="91"/>
    </row>
    <row r="880">
      <c r="N880" s="91"/>
      <c r="O880" s="91"/>
    </row>
    <row r="881">
      <c r="N881" s="91"/>
      <c r="O881" s="91"/>
    </row>
    <row r="882">
      <c r="N882" s="91"/>
      <c r="O882" s="91"/>
    </row>
    <row r="883">
      <c r="N883" s="91"/>
      <c r="O883" s="91"/>
    </row>
    <row r="884">
      <c r="N884" s="91"/>
      <c r="O884" s="91"/>
    </row>
    <row r="885">
      <c r="N885" s="91"/>
      <c r="O885" s="91"/>
    </row>
    <row r="886">
      <c r="N886" s="91"/>
      <c r="O886" s="91"/>
    </row>
    <row r="887">
      <c r="N887" s="91"/>
      <c r="O887" s="91"/>
    </row>
    <row r="888">
      <c r="N888" s="91"/>
      <c r="O888" s="91"/>
    </row>
    <row r="889">
      <c r="N889" s="91"/>
      <c r="O889" s="91"/>
    </row>
    <row r="890">
      <c r="N890" s="91"/>
      <c r="O890" s="91"/>
    </row>
    <row r="891">
      <c r="N891" s="91"/>
      <c r="O891" s="91"/>
    </row>
    <row r="892">
      <c r="N892" s="91"/>
      <c r="O892" s="91"/>
    </row>
    <row r="893">
      <c r="N893" s="91"/>
      <c r="O893" s="91"/>
    </row>
    <row r="894">
      <c r="N894" s="91"/>
      <c r="O894" s="91"/>
    </row>
    <row r="895">
      <c r="N895" s="91"/>
      <c r="O895" s="91"/>
    </row>
    <row r="896">
      <c r="N896" s="91"/>
      <c r="O896" s="91"/>
    </row>
    <row r="897">
      <c r="N897" s="91"/>
      <c r="O897" s="91"/>
    </row>
    <row r="898">
      <c r="N898" s="91"/>
      <c r="O898" s="91"/>
    </row>
    <row r="899">
      <c r="N899" s="91"/>
      <c r="O899" s="91"/>
    </row>
    <row r="900">
      <c r="N900" s="91"/>
      <c r="O900" s="91"/>
    </row>
    <row r="901">
      <c r="N901" s="91"/>
      <c r="O901" s="91"/>
    </row>
    <row r="902">
      <c r="N902" s="91"/>
      <c r="O902" s="91"/>
    </row>
    <row r="903">
      <c r="N903" s="91"/>
      <c r="O903" s="91"/>
    </row>
    <row r="904">
      <c r="N904" s="91"/>
      <c r="O904" s="91"/>
    </row>
    <row r="905">
      <c r="N905" s="91"/>
      <c r="O905" s="91"/>
    </row>
    <row r="906">
      <c r="N906" s="91"/>
      <c r="O906" s="91"/>
    </row>
    <row r="907">
      <c r="N907" s="91"/>
      <c r="O907" s="91"/>
    </row>
    <row r="908">
      <c r="N908" s="91"/>
      <c r="O908" s="91"/>
    </row>
    <row r="909">
      <c r="N909" s="91"/>
      <c r="O909" s="91"/>
    </row>
    <row r="910">
      <c r="N910" s="91"/>
      <c r="O910" s="91"/>
    </row>
    <row r="911">
      <c r="N911" s="91"/>
      <c r="O911" s="91"/>
    </row>
    <row r="912">
      <c r="N912" s="91"/>
      <c r="O912" s="91"/>
    </row>
    <row r="913">
      <c r="N913" s="91"/>
      <c r="O913" s="91"/>
    </row>
    <row r="914">
      <c r="N914" s="91"/>
      <c r="O914" s="91"/>
    </row>
    <row r="915">
      <c r="N915" s="91"/>
      <c r="O915" s="91"/>
    </row>
    <row r="916">
      <c r="N916" s="91"/>
      <c r="O916" s="91"/>
    </row>
    <row r="917">
      <c r="N917" s="91"/>
      <c r="O917" s="91"/>
    </row>
    <row r="918">
      <c r="N918" s="91"/>
      <c r="O918" s="91"/>
    </row>
    <row r="919">
      <c r="N919" s="91"/>
      <c r="O919" s="91"/>
    </row>
    <row r="920">
      <c r="N920" s="91"/>
      <c r="O920" s="91"/>
    </row>
    <row r="921">
      <c r="N921" s="91"/>
      <c r="O921" s="91"/>
    </row>
    <row r="922">
      <c r="N922" s="91"/>
      <c r="O922" s="91"/>
    </row>
    <row r="923">
      <c r="N923" s="91"/>
      <c r="O923" s="91"/>
    </row>
    <row r="924">
      <c r="N924" s="91"/>
      <c r="O924" s="91"/>
    </row>
    <row r="925">
      <c r="N925" s="91"/>
      <c r="O925" s="91"/>
    </row>
    <row r="926">
      <c r="N926" s="91"/>
      <c r="O926" s="91"/>
    </row>
    <row r="927">
      <c r="N927" s="91"/>
      <c r="O927" s="91"/>
    </row>
    <row r="928">
      <c r="N928" s="91"/>
      <c r="O928" s="91"/>
    </row>
    <row r="929">
      <c r="N929" s="91"/>
      <c r="O929" s="91"/>
    </row>
    <row r="930">
      <c r="N930" s="91"/>
      <c r="O930" s="91"/>
    </row>
    <row r="931">
      <c r="N931" s="91"/>
      <c r="O931" s="91"/>
    </row>
    <row r="932">
      <c r="N932" s="91"/>
      <c r="O932" s="91"/>
    </row>
    <row r="933">
      <c r="N933" s="91"/>
      <c r="O933" s="91"/>
    </row>
    <row r="934">
      <c r="N934" s="91"/>
      <c r="O934" s="91"/>
    </row>
    <row r="935">
      <c r="N935" s="91"/>
      <c r="O935" s="91"/>
    </row>
    <row r="936">
      <c r="N936" s="91"/>
      <c r="O936" s="91"/>
    </row>
    <row r="937">
      <c r="N937" s="91"/>
      <c r="O937" s="91"/>
    </row>
    <row r="938">
      <c r="N938" s="91"/>
      <c r="O938" s="91"/>
    </row>
    <row r="939">
      <c r="N939" s="91"/>
      <c r="O939" s="91"/>
    </row>
    <row r="940">
      <c r="N940" s="91"/>
      <c r="O940" s="91"/>
    </row>
    <row r="941">
      <c r="N941" s="91"/>
      <c r="O941" s="91"/>
    </row>
    <row r="942">
      <c r="N942" s="91"/>
      <c r="O942" s="91"/>
    </row>
    <row r="943">
      <c r="N943" s="91"/>
      <c r="O943" s="91"/>
    </row>
    <row r="944">
      <c r="N944" s="91"/>
      <c r="O944" s="91"/>
    </row>
    <row r="945">
      <c r="N945" s="91"/>
      <c r="O945" s="91"/>
    </row>
    <row r="946">
      <c r="N946" s="91"/>
      <c r="O946" s="91"/>
    </row>
    <row r="947">
      <c r="N947" s="91"/>
      <c r="O947" s="91"/>
    </row>
    <row r="948">
      <c r="N948" s="91"/>
      <c r="O948" s="91"/>
    </row>
    <row r="949">
      <c r="N949" s="91"/>
      <c r="O949" s="91"/>
    </row>
    <row r="950">
      <c r="N950" s="91"/>
      <c r="O950" s="91"/>
    </row>
    <row r="951">
      <c r="N951" s="91"/>
      <c r="O951" s="91"/>
    </row>
    <row r="952">
      <c r="N952" s="91"/>
      <c r="O952" s="91"/>
    </row>
    <row r="953">
      <c r="N953" s="91"/>
      <c r="O953" s="91"/>
    </row>
    <row r="954">
      <c r="N954" s="91"/>
      <c r="O954" s="91"/>
    </row>
    <row r="955">
      <c r="N955" s="91"/>
      <c r="O955" s="91"/>
    </row>
    <row r="956">
      <c r="N956" s="91"/>
      <c r="O956" s="91"/>
    </row>
    <row r="957">
      <c r="N957" s="91"/>
      <c r="O957" s="91"/>
    </row>
    <row r="958">
      <c r="N958" s="91"/>
      <c r="O958" s="91"/>
    </row>
    <row r="959">
      <c r="N959" s="91"/>
      <c r="O959" s="91"/>
    </row>
    <row r="960">
      <c r="N960" s="91"/>
      <c r="O960" s="91"/>
    </row>
    <row r="961">
      <c r="N961" s="91"/>
      <c r="O961" s="91"/>
    </row>
    <row r="962">
      <c r="N962" s="91"/>
      <c r="O962" s="91"/>
    </row>
    <row r="963">
      <c r="N963" s="91"/>
      <c r="O963" s="91"/>
    </row>
    <row r="964">
      <c r="N964" s="91"/>
      <c r="O964" s="91"/>
    </row>
    <row r="965">
      <c r="N965" s="91"/>
      <c r="O965" s="91"/>
    </row>
    <row r="966">
      <c r="N966" s="91"/>
      <c r="O966" s="91"/>
    </row>
    <row r="967">
      <c r="N967" s="91"/>
      <c r="O967" s="91"/>
    </row>
    <row r="968">
      <c r="N968" s="91"/>
      <c r="O968" s="91"/>
    </row>
    <row r="969">
      <c r="N969" s="91"/>
      <c r="O969" s="91"/>
    </row>
    <row r="970">
      <c r="N970" s="91"/>
      <c r="O970" s="91"/>
    </row>
    <row r="971">
      <c r="N971" s="91"/>
      <c r="O971" s="91"/>
    </row>
    <row r="972">
      <c r="N972" s="91"/>
      <c r="O972" s="91"/>
    </row>
    <row r="973">
      <c r="N973" s="91"/>
      <c r="O973" s="91"/>
    </row>
    <row r="974">
      <c r="N974" s="91"/>
      <c r="O974" s="91"/>
    </row>
    <row r="975">
      <c r="N975" s="91"/>
      <c r="O975" s="91"/>
    </row>
    <row r="976">
      <c r="N976" s="91"/>
      <c r="O976" s="91"/>
    </row>
    <row r="977">
      <c r="N977" s="91"/>
      <c r="O977" s="91"/>
    </row>
    <row r="978">
      <c r="N978" s="91"/>
      <c r="O978" s="91"/>
    </row>
    <row r="979">
      <c r="N979" s="91"/>
      <c r="O979" s="91"/>
    </row>
    <row r="980">
      <c r="N980" s="91"/>
      <c r="O980" s="91"/>
    </row>
    <row r="981">
      <c r="N981" s="91"/>
      <c r="O981" s="91"/>
    </row>
    <row r="982">
      <c r="N982" s="91"/>
      <c r="O982" s="91"/>
    </row>
    <row r="983">
      <c r="N983" s="91"/>
      <c r="O983" s="91"/>
    </row>
    <row r="984">
      <c r="N984" s="91"/>
      <c r="O984" s="91"/>
    </row>
    <row r="985">
      <c r="N985" s="91"/>
      <c r="O985" s="91"/>
    </row>
    <row r="986">
      <c r="N986" s="91"/>
      <c r="O986" s="91"/>
    </row>
    <row r="987">
      <c r="N987" s="91"/>
      <c r="O987" s="91"/>
    </row>
    <row r="988">
      <c r="N988" s="91"/>
      <c r="O988" s="91"/>
    </row>
    <row r="989">
      <c r="N989" s="91"/>
      <c r="O989" s="91"/>
    </row>
    <row r="990">
      <c r="N990" s="91"/>
      <c r="O990" s="91"/>
    </row>
    <row r="991">
      <c r="N991" s="91"/>
      <c r="O991" s="91"/>
    </row>
    <row r="992">
      <c r="N992" s="91"/>
      <c r="O992" s="91"/>
    </row>
    <row r="993">
      <c r="N993" s="91"/>
      <c r="O993" s="91"/>
    </row>
    <row r="994">
      <c r="N994" s="91"/>
      <c r="O994" s="91"/>
    </row>
    <row r="995">
      <c r="N995" s="91"/>
      <c r="O995" s="91"/>
    </row>
    <row r="996">
      <c r="N996" s="91"/>
      <c r="O996" s="91"/>
    </row>
    <row r="997">
      <c r="N997" s="91"/>
      <c r="O997" s="91"/>
    </row>
    <row r="998">
      <c r="N998" s="91"/>
      <c r="O998" s="91"/>
    </row>
    <row r="999">
      <c r="N999" s="91"/>
      <c r="O999" s="91"/>
    </row>
    <row r="1000">
      <c r="N1000" s="91"/>
      <c r="O1000" s="91"/>
    </row>
  </sheetData>
  <autoFilter ref="$A$181:$C$206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9.38"/>
    <col customWidth="1" min="3" max="3" width="16.13"/>
    <col customWidth="1" min="6" max="6" width="10.75"/>
  </cols>
  <sheetData>
    <row r="1">
      <c r="K1" s="66" t="s">
        <v>3070</v>
      </c>
      <c r="L1" s="67"/>
      <c r="M1" s="67"/>
      <c r="N1" s="67"/>
      <c r="O1" s="67"/>
      <c r="P1" s="67"/>
    </row>
    <row r="2">
      <c r="A2" s="61"/>
      <c r="K2" s="67"/>
      <c r="L2" s="68" t="s">
        <v>3071</v>
      </c>
      <c r="M2" s="68" t="s">
        <v>15</v>
      </c>
      <c r="N2" s="68" t="s">
        <v>257</v>
      </c>
      <c r="O2" s="68" t="s">
        <v>306</v>
      </c>
      <c r="P2" s="69" t="s">
        <v>355</v>
      </c>
    </row>
    <row r="3">
      <c r="A3" s="61"/>
      <c r="K3" s="67"/>
      <c r="L3" s="70">
        <v>1.0</v>
      </c>
      <c r="M3" s="95">
        <v>113.3</v>
      </c>
      <c r="N3" s="95">
        <v>188.4</v>
      </c>
      <c r="O3" s="95">
        <v>106.8</v>
      </c>
      <c r="P3" s="95">
        <v>109.8</v>
      </c>
    </row>
    <row r="4">
      <c r="A4" s="61"/>
      <c r="K4" s="67"/>
      <c r="L4" s="70">
        <v>2.0</v>
      </c>
      <c r="M4" s="95">
        <v>109.5</v>
      </c>
      <c r="N4" s="95">
        <v>185.7</v>
      </c>
      <c r="O4" s="95">
        <v>106.0</v>
      </c>
      <c r="P4" s="95">
        <v>110.6</v>
      </c>
    </row>
    <row r="5">
      <c r="A5" s="61"/>
      <c r="K5" s="67"/>
      <c r="L5" s="70">
        <v>3.0</v>
      </c>
      <c r="M5" s="95">
        <v>109.7</v>
      </c>
      <c r="N5" s="95">
        <v>184.8</v>
      </c>
      <c r="O5" s="95">
        <v>106.5</v>
      </c>
      <c r="P5" s="95">
        <v>109.9</v>
      </c>
    </row>
    <row r="6">
      <c r="A6" s="61"/>
      <c r="K6" s="67"/>
      <c r="L6" s="70">
        <v>4.0</v>
      </c>
      <c r="M6" s="95">
        <v>109.8</v>
      </c>
      <c r="N6" s="95">
        <v>185.5</v>
      </c>
      <c r="O6" s="95">
        <v>104.8</v>
      </c>
      <c r="P6" s="95">
        <v>110.0</v>
      </c>
    </row>
    <row r="7">
      <c r="K7" s="67"/>
      <c r="L7" s="70">
        <v>5.0</v>
      </c>
      <c r="M7" s="95">
        <v>109.7</v>
      </c>
      <c r="N7" s="95">
        <v>185.5</v>
      </c>
      <c r="O7" s="95">
        <v>104.9</v>
      </c>
      <c r="P7" s="95">
        <v>110.0</v>
      </c>
      <c r="Q7" s="67"/>
    </row>
    <row r="8">
      <c r="K8" s="66"/>
      <c r="L8" s="70">
        <v>6.0</v>
      </c>
      <c r="M8" s="95">
        <v>109.6</v>
      </c>
      <c r="N8" s="95">
        <v>185.5</v>
      </c>
      <c r="O8" s="95">
        <v>106.4</v>
      </c>
      <c r="P8" s="95">
        <v>109.8</v>
      </c>
      <c r="Q8" s="68"/>
    </row>
    <row r="9">
      <c r="A9" s="10"/>
      <c r="B9" s="59"/>
      <c r="C9" s="59"/>
      <c r="D9" s="59"/>
      <c r="E9" s="59"/>
      <c r="F9" s="59"/>
      <c r="G9" s="59"/>
      <c r="H9" s="10"/>
      <c r="I9" s="10"/>
      <c r="J9" s="59"/>
      <c r="K9" s="66"/>
      <c r="L9" s="70">
        <v>7.0</v>
      </c>
      <c r="M9" s="95">
        <v>109.5</v>
      </c>
      <c r="N9" s="95">
        <v>185.4</v>
      </c>
      <c r="O9" s="95">
        <v>106.3</v>
      </c>
      <c r="P9" s="95">
        <v>109.8</v>
      </c>
      <c r="Q9" s="68"/>
    </row>
    <row r="10">
      <c r="A10" s="59"/>
      <c r="F10" s="72"/>
      <c r="K10" s="67"/>
      <c r="L10" s="70">
        <v>8.0</v>
      </c>
      <c r="M10" s="95">
        <v>109.7</v>
      </c>
      <c r="N10" s="95">
        <v>186.2</v>
      </c>
      <c r="O10" s="95">
        <v>105.8</v>
      </c>
      <c r="P10" s="95">
        <v>110.8</v>
      </c>
      <c r="Q10" s="68"/>
    </row>
    <row r="11">
      <c r="A11" s="59"/>
      <c r="C11" s="10"/>
      <c r="D11" s="10"/>
      <c r="E11" s="10"/>
      <c r="F11" s="10"/>
      <c r="K11" s="68"/>
      <c r="L11" s="70">
        <v>9.0</v>
      </c>
      <c r="M11" s="95">
        <v>109.7</v>
      </c>
      <c r="N11" s="95">
        <v>185.5</v>
      </c>
      <c r="O11" s="95">
        <v>106.3</v>
      </c>
      <c r="P11" s="95">
        <v>109.6</v>
      </c>
      <c r="Q11" s="68"/>
    </row>
    <row r="12">
      <c r="A12" s="59"/>
      <c r="C12" s="10"/>
      <c r="D12" s="10"/>
      <c r="E12" s="10"/>
      <c r="F12" s="10"/>
      <c r="K12" s="68"/>
      <c r="L12" s="70">
        <v>10.0</v>
      </c>
      <c r="M12" s="96">
        <v>109.6</v>
      </c>
      <c r="N12" s="96">
        <v>185.1</v>
      </c>
      <c r="O12" s="96">
        <v>106.2</v>
      </c>
      <c r="P12" s="96">
        <v>110.1</v>
      </c>
      <c r="Q12" s="68"/>
    </row>
    <row r="13">
      <c r="A13" s="59"/>
      <c r="C13" s="10"/>
      <c r="D13" s="10"/>
      <c r="E13" s="10"/>
      <c r="F13" s="10"/>
      <c r="I13" s="10"/>
      <c r="J13" s="10"/>
      <c r="K13" s="10"/>
      <c r="L13" s="10"/>
      <c r="M13" s="10"/>
      <c r="N13" s="10"/>
      <c r="O13" s="10"/>
      <c r="P13" s="10"/>
      <c r="Q13" s="10"/>
    </row>
    <row r="14">
      <c r="A14" s="59"/>
      <c r="C14" s="10"/>
      <c r="D14" s="10"/>
      <c r="E14" s="10"/>
      <c r="F14" s="10"/>
    </row>
    <row r="15">
      <c r="A15" s="59"/>
      <c r="C15" s="10"/>
      <c r="D15" s="10"/>
      <c r="E15" s="10"/>
      <c r="F15" s="10"/>
      <c r="H15" s="95"/>
    </row>
    <row r="16">
      <c r="A16" s="10"/>
      <c r="C16" s="10"/>
      <c r="D16" s="10"/>
      <c r="E16" s="10"/>
      <c r="F16" s="10"/>
      <c r="H16" s="95"/>
      <c r="K16" s="67"/>
      <c r="L16" s="70"/>
      <c r="M16" s="71"/>
      <c r="N16" s="71"/>
      <c r="O16" s="71"/>
      <c r="P16" s="71"/>
      <c r="Q16" s="68"/>
    </row>
    <row r="17">
      <c r="A17" s="10"/>
      <c r="C17" s="10"/>
      <c r="D17" s="10"/>
      <c r="E17" s="10"/>
      <c r="F17" s="10"/>
      <c r="H17" s="95"/>
      <c r="K17" s="68"/>
      <c r="L17" s="70"/>
      <c r="M17" s="71"/>
      <c r="N17" s="71"/>
      <c r="O17" s="71"/>
      <c r="P17" s="71"/>
      <c r="Q17" s="68"/>
    </row>
    <row r="18">
      <c r="A18" s="59"/>
      <c r="C18" s="10"/>
      <c r="D18" s="10"/>
      <c r="E18" s="10"/>
      <c r="F18" s="10"/>
      <c r="H18" s="95"/>
      <c r="K18" s="68"/>
      <c r="L18" s="70"/>
      <c r="M18" s="71"/>
      <c r="N18" s="71"/>
      <c r="O18" s="71"/>
      <c r="P18" s="71"/>
      <c r="Q18" s="68"/>
    </row>
    <row r="19">
      <c r="C19" s="10"/>
      <c r="D19" s="10"/>
      <c r="E19" s="10"/>
      <c r="F19" s="10"/>
      <c r="H19" s="95"/>
    </row>
    <row r="20">
      <c r="C20" s="10"/>
      <c r="D20" s="10"/>
      <c r="E20" s="10"/>
      <c r="F20" s="10"/>
      <c r="H20" s="95"/>
    </row>
    <row r="21">
      <c r="H21" s="95"/>
    </row>
    <row r="22">
      <c r="H22" s="95"/>
    </row>
    <row r="23">
      <c r="H23" s="95"/>
    </row>
    <row r="24">
      <c r="H24" s="95"/>
      <c r="K24" s="3" t="s">
        <v>3072</v>
      </c>
    </row>
    <row r="25">
      <c r="C25" s="73"/>
      <c r="L25" s="3" t="s">
        <v>3071</v>
      </c>
      <c r="M25" s="73" t="s">
        <v>545</v>
      </c>
      <c r="N25" s="3" t="s">
        <v>4912</v>
      </c>
      <c r="O25" s="3" t="s">
        <v>844</v>
      </c>
      <c r="P25" s="3" t="s">
        <v>3074</v>
      </c>
    </row>
    <row r="26">
      <c r="C26" s="10"/>
      <c r="D26" s="10"/>
      <c r="E26" s="10"/>
      <c r="F26" s="70"/>
      <c r="L26" s="3">
        <v>1.0</v>
      </c>
      <c r="M26" s="95">
        <v>83302.0</v>
      </c>
      <c r="N26" s="95">
        <v>66443.0</v>
      </c>
      <c r="O26" s="95">
        <v>44708.0</v>
      </c>
      <c r="P26" s="95">
        <v>22911.0</v>
      </c>
    </row>
    <row r="27">
      <c r="C27" s="10"/>
      <c r="D27" s="10"/>
      <c r="E27" s="10"/>
      <c r="F27" s="70"/>
      <c r="L27" s="3">
        <v>2.0</v>
      </c>
      <c r="M27" s="95">
        <v>83597.0</v>
      </c>
      <c r="N27" s="95">
        <v>66444.0</v>
      </c>
      <c r="O27" s="95">
        <v>44711.0</v>
      </c>
      <c r="P27" s="95">
        <v>23010.0</v>
      </c>
    </row>
    <row r="28">
      <c r="C28" s="10"/>
      <c r="D28" s="10"/>
      <c r="E28" s="10"/>
      <c r="F28" s="70"/>
      <c r="L28" s="3">
        <v>3.0</v>
      </c>
      <c r="M28" s="95">
        <v>83609.0</v>
      </c>
      <c r="N28" s="95">
        <v>66450.0</v>
      </c>
      <c r="O28" s="95">
        <v>44720.0</v>
      </c>
      <c r="P28" s="95">
        <v>22942.0</v>
      </c>
    </row>
    <row r="29">
      <c r="C29" s="10"/>
      <c r="D29" s="10"/>
      <c r="E29" s="10"/>
      <c r="F29" s="70"/>
      <c r="L29" s="3">
        <v>4.0</v>
      </c>
      <c r="M29" s="95">
        <v>83175.0</v>
      </c>
      <c r="N29" s="95">
        <v>66431.0</v>
      </c>
      <c r="O29" s="95">
        <v>44709.0</v>
      </c>
      <c r="P29" s="95">
        <v>22908.0</v>
      </c>
    </row>
    <row r="30">
      <c r="C30" s="10"/>
      <c r="D30" s="10"/>
      <c r="E30" s="10"/>
      <c r="F30" s="70"/>
      <c r="L30" s="3">
        <v>5.0</v>
      </c>
      <c r="M30" s="95">
        <v>83294.0</v>
      </c>
      <c r="N30" s="95">
        <v>66464.0</v>
      </c>
      <c r="O30" s="95">
        <v>46043.0</v>
      </c>
      <c r="P30" s="95">
        <v>22952.0</v>
      </c>
    </row>
    <row r="31">
      <c r="C31" s="10"/>
      <c r="D31" s="10"/>
      <c r="E31" s="10"/>
      <c r="F31" s="70"/>
      <c r="L31" s="3">
        <v>6.0</v>
      </c>
      <c r="M31" s="95">
        <v>83323.0</v>
      </c>
      <c r="N31" s="95">
        <v>66448.0</v>
      </c>
      <c r="O31" s="95">
        <v>44722.0</v>
      </c>
      <c r="P31" s="95">
        <v>22893.0</v>
      </c>
    </row>
    <row r="32">
      <c r="C32" s="10"/>
      <c r="D32" s="10"/>
      <c r="E32" s="10"/>
      <c r="F32" s="70"/>
      <c r="L32" s="3">
        <v>7.0</v>
      </c>
      <c r="M32" s="95">
        <v>83339.0</v>
      </c>
      <c r="N32" s="95">
        <v>66458.0</v>
      </c>
      <c r="O32" s="95">
        <v>44712.0</v>
      </c>
      <c r="P32" s="95">
        <v>22860.0</v>
      </c>
    </row>
    <row r="33">
      <c r="C33" s="10"/>
      <c r="D33" s="10"/>
      <c r="E33" s="10"/>
      <c r="F33" s="70"/>
      <c r="L33" s="3">
        <v>8.0</v>
      </c>
      <c r="M33" s="95">
        <v>83577.0</v>
      </c>
      <c r="N33" s="95">
        <v>66599.0</v>
      </c>
      <c r="O33" s="95">
        <v>44723.0</v>
      </c>
      <c r="P33" s="95">
        <v>22907.0</v>
      </c>
    </row>
    <row r="34">
      <c r="A34" s="10"/>
      <c r="B34" s="59"/>
      <c r="C34" s="10"/>
      <c r="D34" s="10"/>
      <c r="E34" s="10"/>
      <c r="F34" s="75"/>
      <c r="G34" s="59"/>
      <c r="H34" s="10"/>
      <c r="I34" s="10"/>
      <c r="J34" s="59"/>
      <c r="K34" s="10"/>
      <c r="L34" s="59">
        <v>9.0</v>
      </c>
      <c r="M34" s="95">
        <v>83363.0</v>
      </c>
      <c r="N34" s="95">
        <v>66488.0</v>
      </c>
      <c r="O34" s="95">
        <v>44710.0</v>
      </c>
      <c r="P34" s="95">
        <v>22920.0</v>
      </c>
      <c r="Q34" s="59"/>
    </row>
    <row r="35">
      <c r="A35" s="59"/>
      <c r="B35" s="10"/>
      <c r="C35" s="10"/>
      <c r="D35" s="10"/>
      <c r="E35" s="10"/>
      <c r="F35" s="75"/>
      <c r="G35" s="59"/>
      <c r="H35" s="59"/>
      <c r="I35" s="10"/>
      <c r="J35" s="10"/>
      <c r="K35" s="59"/>
      <c r="L35" s="10">
        <v>10.0</v>
      </c>
      <c r="M35" s="96">
        <v>83592.0</v>
      </c>
      <c r="N35" s="96">
        <v>66484.0</v>
      </c>
      <c r="O35" s="96">
        <v>45982.0</v>
      </c>
      <c r="P35" s="96">
        <v>22944.0</v>
      </c>
      <c r="Q35" s="59"/>
    </row>
    <row r="36">
      <c r="A36" s="59"/>
      <c r="B36" s="59"/>
      <c r="P36" s="95"/>
    </row>
    <row r="37">
      <c r="A37" s="59"/>
      <c r="B37" s="10"/>
      <c r="C37" s="59"/>
      <c r="D37" s="59"/>
      <c r="E37" s="59"/>
      <c r="F37" s="59"/>
      <c r="G37" s="59"/>
    </row>
    <row r="38">
      <c r="A38" s="59"/>
      <c r="B38" s="59"/>
    </row>
    <row r="39">
      <c r="A39" s="59"/>
      <c r="B39" s="59"/>
      <c r="C39" s="10"/>
      <c r="D39" s="59"/>
      <c r="E39" s="59"/>
      <c r="F39" s="59"/>
      <c r="G39" s="59"/>
      <c r="I39" s="59"/>
      <c r="J39" s="10"/>
      <c r="K39" s="10"/>
      <c r="L39" s="59"/>
    </row>
    <row r="40">
      <c r="A40" s="59"/>
      <c r="B40" s="59"/>
      <c r="C40" s="59"/>
      <c r="D40" s="10"/>
      <c r="E40" s="59"/>
      <c r="F40" s="59"/>
      <c r="G40" s="59"/>
      <c r="I40" s="59"/>
      <c r="J40" s="59"/>
      <c r="K40" s="10"/>
      <c r="L40" s="10"/>
      <c r="M40" s="59"/>
    </row>
    <row r="41">
      <c r="A41" s="10"/>
      <c r="B41" s="59"/>
      <c r="C41" s="59"/>
      <c r="D41" s="59"/>
    </row>
    <row r="42">
      <c r="A42" s="10"/>
      <c r="B42" s="59"/>
      <c r="C42" s="10"/>
      <c r="D42" s="59"/>
      <c r="E42" s="59"/>
      <c r="F42" s="59"/>
      <c r="G42" s="59"/>
      <c r="I42" s="59"/>
      <c r="J42" s="10"/>
      <c r="K42" s="10"/>
      <c r="L42" s="59"/>
    </row>
    <row r="43">
      <c r="A43" s="59"/>
      <c r="B43" s="59"/>
      <c r="C43" s="59"/>
      <c r="D43" s="59"/>
      <c r="K43" s="3" t="s">
        <v>3075</v>
      </c>
    </row>
    <row r="44">
      <c r="B44" s="10"/>
      <c r="C44" s="59"/>
      <c r="D44" s="28"/>
      <c r="E44" s="28"/>
      <c r="F44" s="28"/>
      <c r="G44" s="28"/>
      <c r="I44" s="28"/>
      <c r="J44" s="28"/>
      <c r="K44" s="28"/>
      <c r="L44" s="28" t="s">
        <v>3071</v>
      </c>
      <c r="M44" s="76" t="s">
        <v>216</v>
      </c>
      <c r="N44" s="78" t="s">
        <v>1008</v>
      </c>
      <c r="O44" s="78" t="s">
        <v>592</v>
      </c>
      <c r="P44" s="73" t="s">
        <v>700</v>
      </c>
      <c r="Q44" s="73" t="s">
        <v>749</v>
      </c>
      <c r="R44" s="61" t="s">
        <v>890</v>
      </c>
      <c r="S44" s="61" t="s">
        <v>928</v>
      </c>
      <c r="T44" s="78" t="s">
        <v>971</v>
      </c>
      <c r="Z44" s="77" t="s">
        <v>494</v>
      </c>
      <c r="AA44" s="78" t="s">
        <v>1039</v>
      </c>
    </row>
    <row r="45">
      <c r="B45" s="10"/>
      <c r="C45" s="59"/>
      <c r="D45" s="28"/>
      <c r="L45" s="3">
        <v>1.0</v>
      </c>
      <c r="M45" s="95">
        <v>2040.0</v>
      </c>
      <c r="N45" s="95">
        <v>728.4</v>
      </c>
      <c r="O45" s="95">
        <v>770.5</v>
      </c>
      <c r="P45" s="95">
        <v>365.7</v>
      </c>
      <c r="Q45" s="95">
        <v>219.7</v>
      </c>
      <c r="R45" s="95">
        <v>196.6</v>
      </c>
      <c r="S45" s="95">
        <v>188.4</v>
      </c>
      <c r="T45" s="95">
        <v>1304.8</v>
      </c>
      <c r="Z45" s="10">
        <v>44900.5</v>
      </c>
      <c r="AA45" s="10">
        <v>11630.7</v>
      </c>
    </row>
    <row r="46">
      <c r="B46" s="59"/>
      <c r="C46" s="59"/>
      <c r="D46" s="28"/>
      <c r="L46" s="3">
        <v>2.0</v>
      </c>
      <c r="M46" s="95">
        <v>2028.8</v>
      </c>
      <c r="N46" s="95">
        <v>726.1</v>
      </c>
      <c r="O46" s="95">
        <v>771.5</v>
      </c>
      <c r="P46" s="95">
        <v>363.8</v>
      </c>
      <c r="Q46" s="95">
        <v>219.4</v>
      </c>
      <c r="R46" s="95">
        <v>193.2</v>
      </c>
      <c r="S46" s="95">
        <v>188.6</v>
      </c>
      <c r="T46" s="95">
        <v>1307.6</v>
      </c>
      <c r="Z46" s="10">
        <v>44821.0</v>
      </c>
      <c r="AA46" s="10">
        <v>11646.4</v>
      </c>
    </row>
    <row r="47">
      <c r="C47" s="59"/>
      <c r="D47" s="28"/>
      <c r="L47" s="3">
        <v>3.0</v>
      </c>
      <c r="M47" s="95">
        <v>2023.3</v>
      </c>
      <c r="N47" s="95">
        <v>728.6</v>
      </c>
      <c r="O47" s="95">
        <v>771.7</v>
      </c>
      <c r="P47" s="95">
        <v>365.7</v>
      </c>
      <c r="Q47" s="95">
        <v>219.5</v>
      </c>
      <c r="R47" s="95">
        <v>196.6</v>
      </c>
      <c r="S47" s="95">
        <v>188.4</v>
      </c>
      <c r="T47" s="95">
        <v>1306.2</v>
      </c>
      <c r="Z47" s="10">
        <v>44875.1</v>
      </c>
      <c r="AA47" s="10">
        <v>11639.1</v>
      </c>
    </row>
    <row r="48">
      <c r="C48" s="59"/>
      <c r="D48" s="28"/>
      <c r="L48" s="3">
        <v>4.0</v>
      </c>
      <c r="M48" s="95">
        <v>2031.8</v>
      </c>
      <c r="N48" s="95">
        <v>725.1</v>
      </c>
      <c r="O48" s="95">
        <v>771.3</v>
      </c>
      <c r="P48" s="95">
        <v>365.2</v>
      </c>
      <c r="Q48" s="95">
        <v>219.6</v>
      </c>
      <c r="R48" s="95">
        <v>193.3</v>
      </c>
      <c r="S48" s="95">
        <v>189.0</v>
      </c>
      <c r="T48" s="95">
        <v>1305.0</v>
      </c>
      <c r="Z48" s="10">
        <v>44858.4</v>
      </c>
      <c r="AA48" s="10">
        <v>11649.8</v>
      </c>
    </row>
    <row r="49">
      <c r="C49" s="10"/>
      <c r="D49" s="28"/>
      <c r="L49" s="3">
        <v>5.0</v>
      </c>
      <c r="M49" s="95">
        <v>2020.5</v>
      </c>
      <c r="N49" s="95">
        <v>727.3</v>
      </c>
      <c r="O49" s="95">
        <v>770.4</v>
      </c>
      <c r="P49" s="95">
        <v>364.3</v>
      </c>
      <c r="Q49" s="95">
        <v>219.8</v>
      </c>
      <c r="R49" s="95">
        <v>196.6</v>
      </c>
      <c r="S49" s="95">
        <v>189.2</v>
      </c>
      <c r="T49" s="95">
        <v>1305.9</v>
      </c>
      <c r="Z49" s="10">
        <v>44880.6</v>
      </c>
      <c r="AA49" s="10">
        <v>11668.4</v>
      </c>
    </row>
    <row r="50">
      <c r="C50" s="10"/>
      <c r="D50" s="28"/>
      <c r="L50" s="3">
        <v>6.0</v>
      </c>
      <c r="M50" s="95">
        <v>2029.4</v>
      </c>
      <c r="N50" s="95">
        <v>727.3</v>
      </c>
      <c r="O50" s="95">
        <v>770.1</v>
      </c>
      <c r="P50" s="95">
        <v>363.4</v>
      </c>
      <c r="Q50" s="95">
        <v>219.7</v>
      </c>
      <c r="R50" s="95">
        <v>193.2</v>
      </c>
      <c r="S50" s="95">
        <v>188.5</v>
      </c>
      <c r="T50" s="95">
        <v>1306.9</v>
      </c>
      <c r="Z50" s="10">
        <v>45025.8</v>
      </c>
      <c r="AA50" s="10">
        <v>11612.4</v>
      </c>
    </row>
    <row r="51">
      <c r="C51" s="59"/>
      <c r="D51" s="28"/>
      <c r="L51" s="3">
        <v>7.0</v>
      </c>
      <c r="M51" s="95">
        <v>2029.5</v>
      </c>
      <c r="N51" s="95">
        <v>728.2</v>
      </c>
      <c r="O51" s="95">
        <v>769.3</v>
      </c>
      <c r="P51" s="95">
        <v>364.9</v>
      </c>
      <c r="Q51" s="95">
        <v>219.7</v>
      </c>
      <c r="R51" s="95">
        <v>196.6</v>
      </c>
      <c r="S51" s="95">
        <v>188.8</v>
      </c>
      <c r="T51" s="95">
        <v>1306.3</v>
      </c>
      <c r="Z51" s="10">
        <v>44956.3</v>
      </c>
      <c r="AA51" s="10">
        <v>11645.1</v>
      </c>
    </row>
    <row r="52">
      <c r="D52" s="28"/>
      <c r="L52" s="3">
        <v>8.0</v>
      </c>
      <c r="M52" s="95">
        <v>2033.7</v>
      </c>
      <c r="N52" s="95">
        <v>727.6</v>
      </c>
      <c r="O52" s="95">
        <v>771.3</v>
      </c>
      <c r="P52" s="95">
        <v>364.9</v>
      </c>
      <c r="Q52" s="95">
        <v>219.6</v>
      </c>
      <c r="R52" s="95">
        <v>193.2</v>
      </c>
      <c r="S52" s="95">
        <v>188.5</v>
      </c>
      <c r="T52" s="95">
        <v>1305.2</v>
      </c>
      <c r="Z52" s="10">
        <v>44918.2</v>
      </c>
      <c r="AA52" s="10">
        <v>11607.8</v>
      </c>
    </row>
    <row r="53">
      <c r="D53" s="28"/>
      <c r="L53" s="3">
        <v>9.0</v>
      </c>
      <c r="M53" s="95">
        <v>2029.3</v>
      </c>
      <c r="N53" s="95">
        <v>729.8</v>
      </c>
      <c r="O53" s="95">
        <v>769.5</v>
      </c>
      <c r="P53" s="95">
        <v>363.5</v>
      </c>
      <c r="Q53" s="95">
        <v>219.2</v>
      </c>
      <c r="R53" s="95">
        <v>196.6</v>
      </c>
      <c r="S53" s="95">
        <v>189.2</v>
      </c>
      <c r="T53" s="95">
        <v>1306.3</v>
      </c>
      <c r="Z53" s="10">
        <v>44485.5</v>
      </c>
      <c r="AA53" s="10">
        <v>11585.7</v>
      </c>
    </row>
    <row r="54">
      <c r="L54" s="3">
        <v>10.0</v>
      </c>
      <c r="M54" s="96">
        <v>2040.2</v>
      </c>
      <c r="N54" s="96">
        <v>728.5</v>
      </c>
      <c r="O54" s="96">
        <v>770.2</v>
      </c>
      <c r="P54" s="96">
        <v>365.3</v>
      </c>
      <c r="Q54" s="96">
        <v>219.4</v>
      </c>
      <c r="R54" s="96">
        <v>193.3</v>
      </c>
      <c r="S54" s="96">
        <v>188.8</v>
      </c>
      <c r="T54" s="96">
        <v>1307.3</v>
      </c>
      <c r="Z54" s="10">
        <v>44890.6</v>
      </c>
      <c r="AA54" s="10">
        <v>11653.5</v>
      </c>
    </row>
    <row r="61">
      <c r="C61" s="10"/>
      <c r="D61" s="59"/>
      <c r="E61" s="59"/>
      <c r="F61" s="59"/>
      <c r="G61" s="59"/>
      <c r="I61" s="59"/>
      <c r="J61" s="10"/>
      <c r="K61" s="59"/>
      <c r="L61" s="59"/>
      <c r="M61" s="59"/>
      <c r="N61" s="59"/>
      <c r="O61" s="59"/>
      <c r="P61" s="59"/>
      <c r="Q61" s="10"/>
      <c r="R61" s="10"/>
      <c r="S61" s="59"/>
    </row>
    <row r="62">
      <c r="C62" s="59"/>
      <c r="G62" s="59"/>
      <c r="I62" s="59"/>
      <c r="J62" s="59"/>
      <c r="K62" s="59" t="s">
        <v>3076</v>
      </c>
      <c r="L62" s="59"/>
      <c r="M62" s="59"/>
      <c r="N62" s="59"/>
      <c r="O62" s="10"/>
      <c r="P62" s="10"/>
      <c r="Q62" s="59"/>
    </row>
    <row r="63">
      <c r="C63" s="59"/>
      <c r="D63" s="10"/>
      <c r="E63" s="59"/>
      <c r="F63" s="59"/>
      <c r="G63" s="59"/>
      <c r="I63" s="59"/>
      <c r="J63" s="59"/>
      <c r="K63" s="59"/>
      <c r="L63" s="59" t="s">
        <v>3071</v>
      </c>
      <c r="M63" s="78" t="s">
        <v>621</v>
      </c>
      <c r="N63" s="73" t="s">
        <v>662</v>
      </c>
      <c r="O63" s="61" t="s">
        <v>167</v>
      </c>
      <c r="P63" s="61" t="s">
        <v>402</v>
      </c>
      <c r="Q63" s="77" t="s">
        <v>451</v>
      </c>
      <c r="V63" s="61" t="s">
        <v>118</v>
      </c>
      <c r="W63" s="61" t="s">
        <v>68</v>
      </c>
    </row>
    <row r="64">
      <c r="C64" s="59"/>
      <c r="D64" s="59"/>
      <c r="E64" s="10"/>
      <c r="F64" s="10"/>
      <c r="G64" s="59"/>
      <c r="I64" s="10"/>
      <c r="J64" s="59"/>
      <c r="K64" s="59"/>
      <c r="L64" s="59">
        <v>1.0</v>
      </c>
      <c r="M64" s="95">
        <v>1656.4</v>
      </c>
      <c r="N64" s="95">
        <v>1654.2</v>
      </c>
      <c r="O64" s="95">
        <v>5306.8</v>
      </c>
      <c r="P64" s="95">
        <v>8390.0</v>
      </c>
      <c r="Q64" s="95">
        <v>4632.7</v>
      </c>
      <c r="V64" s="95">
        <v>15908.1</v>
      </c>
      <c r="W64" s="95">
        <v>43080.3</v>
      </c>
    </row>
    <row r="65">
      <c r="C65" s="59"/>
      <c r="D65" s="59"/>
      <c r="E65" s="59"/>
      <c r="F65" s="59"/>
      <c r="G65" s="59"/>
      <c r="I65" s="59"/>
      <c r="J65" s="59"/>
      <c r="L65" s="3">
        <v>2.0</v>
      </c>
      <c r="M65" s="95">
        <v>1652.3</v>
      </c>
      <c r="N65" s="95">
        <v>1659.9</v>
      </c>
      <c r="O65" s="95">
        <v>5039.6</v>
      </c>
      <c r="P65" s="95">
        <v>8353.4</v>
      </c>
      <c r="Q65" s="95">
        <v>4622.8</v>
      </c>
      <c r="V65" s="95">
        <v>15091.9</v>
      </c>
      <c r="W65" s="95">
        <v>41239.2</v>
      </c>
    </row>
    <row r="66">
      <c r="C66" s="59"/>
      <c r="D66" s="59"/>
      <c r="E66" s="59"/>
      <c r="F66" s="59"/>
      <c r="G66" s="59"/>
      <c r="H66" s="59"/>
      <c r="I66" s="59"/>
      <c r="J66" s="59"/>
      <c r="K66" s="10"/>
      <c r="L66" s="59">
        <v>3.0</v>
      </c>
      <c r="M66" s="95">
        <v>1658.6</v>
      </c>
      <c r="N66" s="95">
        <v>1657.1</v>
      </c>
      <c r="O66" s="95">
        <v>5143.2</v>
      </c>
      <c r="P66" s="95">
        <v>8314.2</v>
      </c>
      <c r="Q66" s="95">
        <v>4644.8</v>
      </c>
      <c r="T66" s="59"/>
      <c r="V66" s="95">
        <v>15087.7</v>
      </c>
      <c r="W66" s="95">
        <v>41135.4</v>
      </c>
    </row>
    <row r="67">
      <c r="C67" s="59"/>
      <c r="D67" s="59"/>
      <c r="E67" s="59"/>
      <c r="F67" s="59"/>
      <c r="G67" s="59"/>
      <c r="H67" s="59"/>
      <c r="I67" s="59"/>
      <c r="J67" s="59"/>
      <c r="K67" s="59"/>
      <c r="L67" s="3">
        <v>4.0</v>
      </c>
      <c r="M67" s="95">
        <v>1655.3</v>
      </c>
      <c r="N67" s="95">
        <v>1654.9</v>
      </c>
      <c r="O67" s="95">
        <v>4998.9</v>
      </c>
      <c r="P67" s="95">
        <v>8256.6</v>
      </c>
      <c r="Q67" s="95">
        <v>4628.9</v>
      </c>
      <c r="V67" s="95">
        <v>15127.9</v>
      </c>
      <c r="W67" s="95">
        <v>41322.9</v>
      </c>
    </row>
    <row r="68">
      <c r="C68" s="10"/>
      <c r="D68" s="59"/>
      <c r="E68" s="59"/>
      <c r="F68" s="59"/>
      <c r="G68" s="10"/>
      <c r="H68" s="59"/>
      <c r="I68" s="59"/>
      <c r="J68" s="10"/>
      <c r="K68" s="59"/>
      <c r="L68" s="3">
        <v>5.0</v>
      </c>
      <c r="M68" s="95">
        <v>1654.7</v>
      </c>
      <c r="N68" s="95">
        <v>1646.0</v>
      </c>
      <c r="O68" s="95">
        <v>5131.0</v>
      </c>
      <c r="P68" s="95">
        <v>8287.7</v>
      </c>
      <c r="Q68" s="95">
        <v>4613.3</v>
      </c>
      <c r="V68" s="95">
        <v>15013.8</v>
      </c>
      <c r="W68" s="95">
        <v>41120.0</v>
      </c>
    </row>
    <row r="69">
      <c r="C69" s="10"/>
      <c r="D69" s="59"/>
      <c r="E69" s="59"/>
      <c r="F69" s="59"/>
      <c r="G69" s="10"/>
      <c r="H69" s="10"/>
      <c r="I69" s="59"/>
      <c r="J69" s="10"/>
      <c r="K69" s="59"/>
      <c r="L69" s="3">
        <v>6.0</v>
      </c>
      <c r="M69" s="95">
        <v>1652.4</v>
      </c>
      <c r="N69" s="95">
        <v>1643.8</v>
      </c>
      <c r="O69" s="95">
        <v>5101.5</v>
      </c>
      <c r="P69" s="95">
        <v>8297.8</v>
      </c>
      <c r="Q69" s="95">
        <v>4602.0</v>
      </c>
      <c r="V69" s="95">
        <v>15089.8</v>
      </c>
      <c r="W69" s="95">
        <v>41117.3</v>
      </c>
    </row>
    <row r="70">
      <c r="C70" s="59"/>
      <c r="D70" s="10"/>
      <c r="E70" s="59"/>
      <c r="F70" s="59"/>
      <c r="G70" s="59"/>
      <c r="H70" s="10"/>
      <c r="I70" s="59"/>
      <c r="J70" s="59"/>
      <c r="K70" s="59"/>
      <c r="L70" s="3">
        <v>7.0</v>
      </c>
      <c r="M70" s="95">
        <v>1652.2</v>
      </c>
      <c r="N70" s="95">
        <v>1654.8</v>
      </c>
      <c r="O70" s="95">
        <v>5106.1</v>
      </c>
      <c r="P70" s="95">
        <v>8283.3</v>
      </c>
      <c r="Q70" s="95">
        <v>4627.0</v>
      </c>
      <c r="V70" s="95">
        <v>14920.9</v>
      </c>
      <c r="W70" s="95">
        <v>40748.8</v>
      </c>
    </row>
    <row r="71">
      <c r="D71" s="10"/>
      <c r="E71" s="10"/>
      <c r="F71" s="10"/>
      <c r="H71" s="59"/>
      <c r="I71" s="10"/>
      <c r="J71" s="10"/>
      <c r="K71" s="59"/>
      <c r="L71" s="3">
        <v>8.0</v>
      </c>
      <c r="M71" s="95">
        <v>1655.5</v>
      </c>
      <c r="N71" s="95">
        <v>1655.4</v>
      </c>
      <c r="O71" s="95">
        <v>5081.6</v>
      </c>
      <c r="P71" s="95">
        <v>8202.9</v>
      </c>
      <c r="Q71" s="95">
        <v>4633.3</v>
      </c>
      <c r="V71" s="95">
        <v>15141.7</v>
      </c>
      <c r="W71" s="95">
        <v>41109.1</v>
      </c>
    </row>
    <row r="72">
      <c r="D72" s="59"/>
      <c r="E72" s="10"/>
      <c r="F72" s="10"/>
      <c r="I72" s="10"/>
      <c r="J72" s="59"/>
      <c r="K72" s="59"/>
      <c r="L72" s="3">
        <v>9.0</v>
      </c>
      <c r="M72" s="95">
        <v>1658.0</v>
      </c>
      <c r="N72" s="95">
        <v>1653.5</v>
      </c>
      <c r="O72" s="95">
        <v>5088.6</v>
      </c>
      <c r="P72" s="95">
        <v>8297.3</v>
      </c>
      <c r="Q72" s="95">
        <v>4626.1</v>
      </c>
      <c r="V72" s="95">
        <v>15129.7</v>
      </c>
      <c r="W72" s="95">
        <v>41286.2</v>
      </c>
    </row>
    <row r="73">
      <c r="E73" s="59"/>
      <c r="F73" s="59"/>
      <c r="I73" s="59"/>
      <c r="K73" s="10"/>
      <c r="L73" s="3">
        <v>10.0</v>
      </c>
      <c r="M73" s="96">
        <v>1649.8</v>
      </c>
      <c r="N73" s="96">
        <v>1657.9</v>
      </c>
      <c r="O73" s="96">
        <v>5020.2</v>
      </c>
      <c r="P73" s="96">
        <v>8288.9</v>
      </c>
      <c r="Q73" s="96">
        <v>4632.3</v>
      </c>
      <c r="V73" s="96">
        <v>14809.8</v>
      </c>
      <c r="W73" s="96">
        <v>41089.9</v>
      </c>
    </row>
    <row r="74">
      <c r="K74" s="10"/>
    </row>
    <row r="79">
      <c r="G79" s="10"/>
      <c r="I79" s="59"/>
      <c r="J79" s="59"/>
      <c r="K79" s="59"/>
    </row>
    <row r="80">
      <c r="E80" s="10"/>
      <c r="F80" s="59"/>
      <c r="G80" s="59"/>
      <c r="I80" s="59"/>
      <c r="J80" s="59"/>
      <c r="K80" s="59"/>
      <c r="N80" s="59"/>
      <c r="O80" s="59"/>
      <c r="P80" s="59"/>
      <c r="Q80" s="10"/>
      <c r="R80" s="59"/>
    </row>
    <row r="81">
      <c r="D81" s="10"/>
      <c r="E81" s="59"/>
      <c r="F81" s="59"/>
      <c r="G81" s="59"/>
      <c r="I81" s="59"/>
      <c r="J81" s="59"/>
      <c r="K81" s="10"/>
    </row>
    <row r="82">
      <c r="D82" s="10"/>
      <c r="E82" s="59"/>
      <c r="F82" s="59"/>
      <c r="G82" s="59"/>
      <c r="I82" s="59"/>
      <c r="J82" s="59"/>
      <c r="K82" s="10"/>
    </row>
    <row r="83">
      <c r="D83" s="59"/>
      <c r="E83" s="59"/>
      <c r="F83" s="59"/>
      <c r="G83" s="59"/>
      <c r="I83" s="59"/>
    </row>
    <row r="84">
      <c r="D84" s="59"/>
      <c r="E84" s="59"/>
      <c r="F84" s="59"/>
      <c r="G84" s="59"/>
      <c r="I84" s="59"/>
    </row>
    <row r="85">
      <c r="D85" s="59"/>
      <c r="E85" s="59"/>
      <c r="F85" s="59"/>
      <c r="G85" s="59"/>
      <c r="I85" s="59"/>
    </row>
    <row r="86">
      <c r="D86" s="59"/>
      <c r="E86" s="59"/>
      <c r="F86" s="59"/>
      <c r="G86" s="10"/>
      <c r="I86" s="59"/>
    </row>
    <row r="87">
      <c r="D87" s="59"/>
      <c r="E87" s="10"/>
      <c r="F87" s="10"/>
      <c r="G87" s="10"/>
      <c r="H87" s="10"/>
      <c r="I87" s="59"/>
    </row>
    <row r="88">
      <c r="D88" s="59"/>
      <c r="E88" s="10"/>
      <c r="F88" s="10"/>
      <c r="G88" s="59"/>
      <c r="H88" s="59"/>
      <c r="I88" s="10"/>
    </row>
    <row r="89">
      <c r="D89" s="10"/>
      <c r="E89" s="59"/>
      <c r="F89" s="59"/>
      <c r="I89" s="59"/>
    </row>
    <row r="90">
      <c r="D90" s="10"/>
    </row>
    <row r="91">
      <c r="D91" s="59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39.88"/>
    <col customWidth="1" min="2" max="2" width="13.38"/>
    <col customWidth="1" min="3" max="3" width="14.0"/>
  </cols>
  <sheetData>
    <row r="1">
      <c r="A1" s="80" t="s">
        <v>0</v>
      </c>
      <c r="B1" s="81" t="s">
        <v>1</v>
      </c>
      <c r="C1" s="82" t="s">
        <v>2</v>
      </c>
      <c r="D1" s="82" t="s">
        <v>3</v>
      </c>
      <c r="E1" s="82" t="s">
        <v>4</v>
      </c>
      <c r="F1" s="82" t="s">
        <v>5</v>
      </c>
      <c r="G1" s="82" t="s">
        <v>6</v>
      </c>
      <c r="H1" s="82" t="s">
        <v>7</v>
      </c>
      <c r="I1" s="82" t="s">
        <v>8</v>
      </c>
      <c r="J1" s="82" t="s">
        <v>9</v>
      </c>
      <c r="K1" s="83" t="s">
        <v>10</v>
      </c>
      <c r="L1" s="82" t="s">
        <v>11</v>
      </c>
      <c r="M1" s="82" t="s">
        <v>12</v>
      </c>
      <c r="N1" s="82" t="s">
        <v>13</v>
      </c>
      <c r="O1" s="82" t="s">
        <v>14</v>
      </c>
    </row>
    <row r="2">
      <c r="A2" s="111" t="s">
        <v>15</v>
      </c>
      <c r="B2" s="85"/>
      <c r="C2" s="85"/>
      <c r="D2" s="85"/>
      <c r="E2" s="85"/>
      <c r="F2" s="85"/>
      <c r="G2" s="85"/>
      <c r="H2" s="85"/>
      <c r="I2" s="85"/>
      <c r="J2" s="85"/>
      <c r="K2" s="84"/>
      <c r="L2" s="85"/>
      <c r="M2" s="85"/>
      <c r="N2" s="85"/>
      <c r="O2" s="85"/>
      <c r="P2" s="85"/>
      <c r="Q2" s="85"/>
      <c r="R2" s="85"/>
    </row>
    <row r="3">
      <c r="A3" s="86" t="s">
        <v>16</v>
      </c>
      <c r="B3" s="95" t="s">
        <v>4913</v>
      </c>
      <c r="C3" s="95" t="s">
        <v>4914</v>
      </c>
      <c r="D3" s="95" t="s">
        <v>4915</v>
      </c>
      <c r="E3" s="95" t="s">
        <v>4916</v>
      </c>
      <c r="F3" s="95" t="s">
        <v>4917</v>
      </c>
      <c r="G3" s="95" t="s">
        <v>4918</v>
      </c>
      <c r="H3" s="95" t="s">
        <v>4919</v>
      </c>
      <c r="I3" s="95" t="s">
        <v>4920</v>
      </c>
      <c r="J3" s="95" t="s">
        <v>4921</v>
      </c>
      <c r="K3" s="123" t="s">
        <v>4922</v>
      </c>
      <c r="L3" s="85"/>
      <c r="M3" s="85"/>
      <c r="N3" s="85"/>
      <c r="O3" s="85"/>
      <c r="P3" s="85"/>
      <c r="Q3" s="85"/>
      <c r="R3" s="85"/>
    </row>
    <row r="4">
      <c r="A4" s="86" t="s">
        <v>27</v>
      </c>
      <c r="B4" s="95" t="s">
        <v>4923</v>
      </c>
      <c r="C4" s="95" t="s">
        <v>4924</v>
      </c>
      <c r="D4" s="95" t="s">
        <v>4925</v>
      </c>
      <c r="E4" s="95" t="s">
        <v>4926</v>
      </c>
      <c r="F4" s="95" t="s">
        <v>4927</v>
      </c>
      <c r="G4" s="95" t="s">
        <v>4928</v>
      </c>
      <c r="H4" s="95" t="s">
        <v>4929</v>
      </c>
      <c r="I4" s="95" t="s">
        <v>4927</v>
      </c>
      <c r="J4" s="95" t="s">
        <v>4930</v>
      </c>
      <c r="K4" s="123" t="s">
        <v>4931</v>
      </c>
      <c r="L4" s="85"/>
      <c r="M4" s="85"/>
      <c r="N4" s="85"/>
      <c r="O4" s="85"/>
      <c r="P4" s="85"/>
      <c r="Q4" s="85"/>
      <c r="R4" s="85"/>
    </row>
    <row r="5">
      <c r="A5" s="86" t="s">
        <v>38</v>
      </c>
      <c r="B5" s="95" t="s">
        <v>4932</v>
      </c>
      <c r="C5" s="95" t="s">
        <v>4933</v>
      </c>
      <c r="D5" s="95" t="s">
        <v>4934</v>
      </c>
      <c r="E5" s="95" t="s">
        <v>4935</v>
      </c>
      <c r="F5" s="95" t="s">
        <v>4936</v>
      </c>
      <c r="G5" s="95" t="s">
        <v>4937</v>
      </c>
      <c r="H5" s="95" t="s">
        <v>4938</v>
      </c>
      <c r="I5" s="95" t="s">
        <v>4939</v>
      </c>
      <c r="J5" s="95" t="s">
        <v>4940</v>
      </c>
      <c r="K5" s="123" t="s">
        <v>4941</v>
      </c>
      <c r="L5" s="85"/>
      <c r="M5" s="85"/>
      <c r="N5" s="85"/>
      <c r="O5" s="85"/>
      <c r="P5" s="85"/>
      <c r="Q5" s="85"/>
      <c r="R5" s="85"/>
    </row>
    <row r="6">
      <c r="A6" s="86" t="s">
        <v>49</v>
      </c>
      <c r="B6" s="95" t="s">
        <v>4942</v>
      </c>
      <c r="C6" s="95" t="s">
        <v>4943</v>
      </c>
      <c r="D6" s="95" t="s">
        <v>4944</v>
      </c>
      <c r="E6" s="95" t="s">
        <v>4945</v>
      </c>
      <c r="F6" s="95" t="s">
        <v>3347</v>
      </c>
      <c r="G6" s="95" t="s">
        <v>4946</v>
      </c>
      <c r="H6" s="95" t="s">
        <v>4947</v>
      </c>
      <c r="I6" s="95" t="s">
        <v>4948</v>
      </c>
      <c r="J6" s="95" t="s">
        <v>4949</v>
      </c>
      <c r="K6" s="123" t="s">
        <v>4950</v>
      </c>
      <c r="L6" s="85"/>
      <c r="M6" s="85"/>
      <c r="N6" s="85"/>
      <c r="O6" s="85"/>
      <c r="P6" s="85"/>
      <c r="Q6" s="85"/>
      <c r="R6" s="85"/>
    </row>
    <row r="7">
      <c r="A7" s="89" t="s">
        <v>60</v>
      </c>
      <c r="B7" s="95" t="s">
        <v>1481</v>
      </c>
      <c r="C7" s="95" t="s">
        <v>61</v>
      </c>
      <c r="D7" s="95" t="s">
        <v>4025</v>
      </c>
      <c r="E7" s="95" t="s">
        <v>2499</v>
      </c>
      <c r="F7" s="95" t="s">
        <v>4025</v>
      </c>
      <c r="G7" s="95" t="s">
        <v>1168</v>
      </c>
      <c r="H7" s="95" t="s">
        <v>349</v>
      </c>
      <c r="I7" s="95" t="s">
        <v>4951</v>
      </c>
      <c r="J7" s="95" t="s">
        <v>399</v>
      </c>
      <c r="K7" s="123" t="s">
        <v>2499</v>
      </c>
      <c r="L7" s="3" t="s">
        <v>396</v>
      </c>
      <c r="M7" s="85"/>
      <c r="N7" s="85"/>
      <c r="O7" s="85"/>
      <c r="P7" s="85"/>
      <c r="Q7" s="85"/>
      <c r="R7" s="85"/>
    </row>
    <row r="8">
      <c r="A8" s="80"/>
      <c r="B8" s="98">
        <f t="shared" ref="B8:K8" si="1">LEFT(B7,FIND(" ",B7))*IF(RIGHT(B7,LEN(B7)-FIND(" ", B7))="GH/s",1000000000,1)*IF(RIGHT(B7,LEN(B7)-FIND(" ", B7))="MH/s",1000000,1)*IF(RIGHT(B7,LEN(B7)-FIND(" ", B7))="kH/s",1000,1)</f>
        <v>112900000000</v>
      </c>
      <c r="C8" s="98">
        <f t="shared" si="1"/>
        <v>113500000000</v>
      </c>
      <c r="D8" s="98">
        <f t="shared" si="1"/>
        <v>113300000000</v>
      </c>
      <c r="E8" s="98">
        <f t="shared" si="1"/>
        <v>113400000000</v>
      </c>
      <c r="F8" s="98">
        <f t="shared" si="1"/>
        <v>113300000000</v>
      </c>
      <c r="G8" s="98">
        <f t="shared" si="1"/>
        <v>111600000000</v>
      </c>
      <c r="H8" s="98">
        <f t="shared" si="1"/>
        <v>108800000000</v>
      </c>
      <c r="I8" s="98">
        <f t="shared" si="1"/>
        <v>110900000000</v>
      </c>
      <c r="J8" s="98">
        <f t="shared" si="1"/>
        <v>111900000000</v>
      </c>
      <c r="K8" s="124">
        <f t="shared" si="1"/>
        <v>113400000000</v>
      </c>
      <c r="L8" s="2">
        <f>AVERAGE(B8:K8)</f>
        <v>112300000000</v>
      </c>
      <c r="M8" s="2">
        <f>AVERAGE(C8:K8)</f>
        <v>112233333333</v>
      </c>
      <c r="N8" s="91">
        <f>STDEV(B8:K8)/L8</f>
        <v>0.01362806801</v>
      </c>
      <c r="O8" s="91">
        <f>STDEV(C8:K8)/M8</f>
        <v>0.01432545458</v>
      </c>
      <c r="P8" s="85"/>
      <c r="Q8" s="85"/>
      <c r="R8" s="85"/>
    </row>
    <row r="9">
      <c r="A9" s="92" t="s">
        <v>68</v>
      </c>
      <c r="B9" s="93"/>
      <c r="C9" s="93"/>
      <c r="D9" s="93"/>
      <c r="E9" s="93"/>
      <c r="F9" s="93"/>
      <c r="G9" s="93"/>
      <c r="H9" s="93"/>
      <c r="I9" s="93"/>
      <c r="J9" s="93"/>
      <c r="K9" s="125"/>
      <c r="L9" s="85"/>
      <c r="M9" s="85"/>
      <c r="N9" s="91"/>
      <c r="O9" s="91"/>
      <c r="P9" s="85"/>
      <c r="Q9" s="85"/>
      <c r="R9" s="85"/>
    </row>
    <row r="10">
      <c r="A10" s="86" t="s">
        <v>16</v>
      </c>
      <c r="B10" s="95" t="s">
        <v>4952</v>
      </c>
      <c r="C10" s="95" t="s">
        <v>4953</v>
      </c>
      <c r="D10" s="95" t="s">
        <v>4954</v>
      </c>
      <c r="E10" s="95" t="s">
        <v>4955</v>
      </c>
      <c r="F10" s="95" t="s">
        <v>4956</v>
      </c>
      <c r="G10" s="95" t="s">
        <v>4957</v>
      </c>
      <c r="H10" s="95" t="s">
        <v>4958</v>
      </c>
      <c r="I10" s="95" t="s">
        <v>4959</v>
      </c>
      <c r="J10" s="95" t="s">
        <v>4960</v>
      </c>
      <c r="K10" s="123" t="s">
        <v>4961</v>
      </c>
      <c r="L10" s="85"/>
      <c r="M10" s="85"/>
      <c r="N10" s="91"/>
      <c r="O10" s="91"/>
      <c r="P10" s="85"/>
      <c r="Q10" s="85"/>
      <c r="R10" s="85"/>
    </row>
    <row r="11">
      <c r="A11" s="86" t="s">
        <v>27</v>
      </c>
      <c r="B11" s="95" t="s">
        <v>4962</v>
      </c>
      <c r="C11" s="95" t="s">
        <v>4963</v>
      </c>
      <c r="D11" s="95" t="s">
        <v>4964</v>
      </c>
      <c r="E11" s="95" t="s">
        <v>4965</v>
      </c>
      <c r="F11" s="95" t="s">
        <v>1208</v>
      </c>
      <c r="G11" s="95" t="s">
        <v>4966</v>
      </c>
      <c r="H11" s="95" t="s">
        <v>4967</v>
      </c>
      <c r="I11" s="95" t="s">
        <v>4968</v>
      </c>
      <c r="J11" s="95" t="s">
        <v>4969</v>
      </c>
      <c r="K11" s="123" t="s">
        <v>4970</v>
      </c>
      <c r="L11" s="85"/>
      <c r="M11" s="85"/>
      <c r="N11" s="91"/>
      <c r="O11" s="91"/>
      <c r="P11" s="85"/>
      <c r="Q11" s="85"/>
      <c r="R11" s="85"/>
    </row>
    <row r="12">
      <c r="A12" s="86" t="s">
        <v>38</v>
      </c>
      <c r="B12" s="95" t="s">
        <v>4971</v>
      </c>
      <c r="C12" s="95" t="s">
        <v>4972</v>
      </c>
      <c r="D12" s="95" t="s">
        <v>4973</v>
      </c>
      <c r="E12" s="95" t="s">
        <v>4974</v>
      </c>
      <c r="F12" s="95" t="s">
        <v>4975</v>
      </c>
      <c r="G12" s="95" t="s">
        <v>4976</v>
      </c>
      <c r="H12" s="95" t="s">
        <v>4977</v>
      </c>
      <c r="I12" s="95" t="s">
        <v>4978</v>
      </c>
      <c r="J12" s="95" t="s">
        <v>4979</v>
      </c>
      <c r="K12" s="123" t="s">
        <v>4980</v>
      </c>
      <c r="L12" s="85"/>
      <c r="M12" s="85"/>
      <c r="N12" s="91"/>
      <c r="O12" s="91"/>
      <c r="P12" s="85"/>
      <c r="Q12" s="85"/>
      <c r="R12" s="85"/>
    </row>
    <row r="13">
      <c r="A13" s="86" t="s">
        <v>49</v>
      </c>
      <c r="B13" s="95" t="s">
        <v>4981</v>
      </c>
      <c r="C13" s="95" t="s">
        <v>4982</v>
      </c>
      <c r="D13" s="95" t="s">
        <v>4983</v>
      </c>
      <c r="E13" s="95" t="s">
        <v>4984</v>
      </c>
      <c r="F13" s="95" t="s">
        <v>4985</v>
      </c>
      <c r="G13" s="95" t="s">
        <v>4986</v>
      </c>
      <c r="H13" s="95" t="s">
        <v>4987</v>
      </c>
      <c r="I13" s="95" t="s">
        <v>4988</v>
      </c>
      <c r="J13" s="95" t="s">
        <v>4989</v>
      </c>
      <c r="K13" s="123" t="s">
        <v>4990</v>
      </c>
      <c r="L13" s="85"/>
      <c r="M13" s="85"/>
      <c r="N13" s="91"/>
      <c r="O13" s="91"/>
      <c r="P13" s="85"/>
      <c r="Q13" s="85"/>
      <c r="R13" s="85"/>
    </row>
    <row r="14">
      <c r="A14" s="89" t="s">
        <v>60</v>
      </c>
      <c r="B14" s="95" t="s">
        <v>4991</v>
      </c>
      <c r="C14" s="95" t="s">
        <v>4992</v>
      </c>
      <c r="D14" s="95" t="s">
        <v>4993</v>
      </c>
      <c r="E14" s="95" t="s">
        <v>4994</v>
      </c>
      <c r="F14" s="95" t="s">
        <v>4995</v>
      </c>
      <c r="G14" s="95" t="s">
        <v>4996</v>
      </c>
      <c r="H14" s="95" t="s">
        <v>4997</v>
      </c>
      <c r="I14" s="95" t="s">
        <v>4998</v>
      </c>
      <c r="J14" s="95" t="s">
        <v>4999</v>
      </c>
      <c r="K14" s="123" t="s">
        <v>5000</v>
      </c>
      <c r="L14" s="3" t="s">
        <v>5001</v>
      </c>
      <c r="M14" s="85"/>
      <c r="N14" s="91"/>
      <c r="O14" s="91"/>
      <c r="P14" s="85"/>
      <c r="Q14" s="85"/>
      <c r="R14" s="85"/>
    </row>
    <row r="15">
      <c r="A15" s="80"/>
      <c r="B15" s="98">
        <f t="shared" ref="B15:K15" si="2">LEFT(B14,FIND(" ",B14))*IF(RIGHT(B14,LEN(B14)-FIND(" ", B14))="GH/s",1000000000,1)*IF(RIGHT(B14,LEN(B14)-FIND(" ", B14))="MH/s",1000000,1)*IF(RIGHT(B14,LEN(B14)-FIND(" ", B14))="kH/s",1000,1)</f>
        <v>43245400000</v>
      </c>
      <c r="C15" s="98">
        <f t="shared" si="2"/>
        <v>43275000000</v>
      </c>
      <c r="D15" s="98">
        <f t="shared" si="2"/>
        <v>43477100000</v>
      </c>
      <c r="E15" s="98">
        <f t="shared" si="2"/>
        <v>43122500000</v>
      </c>
      <c r="F15" s="98">
        <f t="shared" si="2"/>
        <v>43192400000</v>
      </c>
      <c r="G15" s="98">
        <f t="shared" si="2"/>
        <v>42993200000</v>
      </c>
      <c r="H15" s="98">
        <f t="shared" si="2"/>
        <v>41242900000</v>
      </c>
      <c r="I15" s="98">
        <f t="shared" si="2"/>
        <v>42387200000</v>
      </c>
      <c r="J15" s="98">
        <f t="shared" si="2"/>
        <v>43224200000</v>
      </c>
      <c r="K15" s="124">
        <f t="shared" si="2"/>
        <v>43213200000</v>
      </c>
      <c r="L15" s="2">
        <f>AVERAGE(B15:K15)</f>
        <v>42937310000</v>
      </c>
      <c r="M15" s="2">
        <f>AVERAGE(C15:K15)</f>
        <v>42903077778</v>
      </c>
      <c r="N15" s="91">
        <f>STDEV(B15:K15)/L15</f>
        <v>0.01539961673</v>
      </c>
      <c r="O15" s="91">
        <f>STDEV(C15:K15)/M15</f>
        <v>0.01612623467</v>
      </c>
      <c r="P15" s="85"/>
      <c r="Q15" s="85"/>
      <c r="R15" s="85"/>
    </row>
    <row r="16">
      <c r="A16" s="92" t="s">
        <v>118</v>
      </c>
      <c r="B16" s="93"/>
      <c r="C16" s="93"/>
      <c r="D16" s="93"/>
      <c r="E16" s="93"/>
      <c r="F16" s="93"/>
      <c r="G16" s="93"/>
      <c r="H16" s="93"/>
      <c r="I16" s="93"/>
      <c r="J16" s="93"/>
      <c r="K16" s="125"/>
      <c r="L16" s="85"/>
      <c r="M16" s="85"/>
      <c r="N16" s="91"/>
      <c r="O16" s="91"/>
      <c r="P16" s="85"/>
      <c r="Q16" s="85"/>
      <c r="R16" s="85"/>
    </row>
    <row r="17">
      <c r="A17" s="86" t="s">
        <v>16</v>
      </c>
      <c r="B17" s="95" t="s">
        <v>5002</v>
      </c>
      <c r="C17" s="95" t="s">
        <v>5003</v>
      </c>
      <c r="D17" s="95" t="s">
        <v>5004</v>
      </c>
      <c r="E17" s="95" t="s">
        <v>5005</v>
      </c>
      <c r="F17" s="95" t="s">
        <v>5006</v>
      </c>
      <c r="G17" s="95" t="s">
        <v>5007</v>
      </c>
      <c r="H17" s="95" t="s">
        <v>5008</v>
      </c>
      <c r="I17" s="95" t="s">
        <v>5009</v>
      </c>
      <c r="J17" s="95" t="s">
        <v>5010</v>
      </c>
      <c r="K17" s="123" t="s">
        <v>5011</v>
      </c>
      <c r="L17" s="85"/>
      <c r="M17" s="85"/>
      <c r="N17" s="91"/>
      <c r="O17" s="91"/>
      <c r="P17" s="85"/>
      <c r="Q17" s="85"/>
      <c r="R17" s="85"/>
    </row>
    <row r="18">
      <c r="A18" s="86" t="s">
        <v>27</v>
      </c>
      <c r="B18" s="95" t="s">
        <v>5012</v>
      </c>
      <c r="C18" s="95" t="s">
        <v>5013</v>
      </c>
      <c r="D18" s="95" t="s">
        <v>5014</v>
      </c>
      <c r="E18" s="95" t="s">
        <v>5015</v>
      </c>
      <c r="F18" s="95" t="s">
        <v>5016</v>
      </c>
      <c r="G18" s="95" t="s">
        <v>5017</v>
      </c>
      <c r="H18" s="95" t="s">
        <v>5018</v>
      </c>
      <c r="I18" s="95" t="s">
        <v>2285</v>
      </c>
      <c r="J18" s="95" t="s">
        <v>5019</v>
      </c>
      <c r="K18" s="123" t="s">
        <v>5020</v>
      </c>
      <c r="L18" s="85"/>
      <c r="M18" s="85"/>
      <c r="N18" s="91"/>
      <c r="O18" s="91"/>
      <c r="P18" s="85"/>
      <c r="Q18" s="85"/>
      <c r="R18" s="85"/>
    </row>
    <row r="19">
      <c r="A19" s="86" t="s">
        <v>38</v>
      </c>
      <c r="B19" s="95" t="s">
        <v>5021</v>
      </c>
      <c r="C19" s="95" t="s">
        <v>5022</v>
      </c>
      <c r="D19" s="95" t="s">
        <v>5023</v>
      </c>
      <c r="E19" s="95" t="s">
        <v>5024</v>
      </c>
      <c r="F19" s="95" t="s">
        <v>5025</v>
      </c>
      <c r="G19" s="95" t="s">
        <v>5026</v>
      </c>
      <c r="H19" s="95" t="s">
        <v>5027</v>
      </c>
      <c r="I19" s="95" t="s">
        <v>5028</v>
      </c>
      <c r="J19" s="95" t="s">
        <v>5029</v>
      </c>
      <c r="K19" s="123" t="s">
        <v>145</v>
      </c>
      <c r="L19" s="85"/>
      <c r="M19" s="85"/>
      <c r="N19" s="91"/>
      <c r="O19" s="91"/>
      <c r="P19" s="85"/>
      <c r="Q19" s="85"/>
      <c r="R19" s="85"/>
    </row>
    <row r="20">
      <c r="A20" s="86" t="s">
        <v>49</v>
      </c>
      <c r="B20" s="95" t="s">
        <v>5030</v>
      </c>
      <c r="C20" s="95" t="s">
        <v>5031</v>
      </c>
      <c r="D20" s="95" t="s">
        <v>5032</v>
      </c>
      <c r="E20" s="95" t="s">
        <v>5033</v>
      </c>
      <c r="F20" s="95" t="s">
        <v>5034</v>
      </c>
      <c r="G20" s="95" t="s">
        <v>5035</v>
      </c>
      <c r="H20" s="95" t="s">
        <v>5036</v>
      </c>
      <c r="I20" s="95" t="s">
        <v>5037</v>
      </c>
      <c r="J20" s="95" t="s">
        <v>5038</v>
      </c>
      <c r="K20" s="123" t="s">
        <v>5039</v>
      </c>
      <c r="L20" s="85"/>
      <c r="M20" s="85"/>
      <c r="N20" s="91"/>
      <c r="O20" s="91"/>
      <c r="P20" s="85"/>
      <c r="Q20" s="85"/>
      <c r="R20" s="85"/>
    </row>
    <row r="21">
      <c r="A21" s="89" t="s">
        <v>60</v>
      </c>
      <c r="B21" s="95" t="s">
        <v>5040</v>
      </c>
      <c r="C21" s="95" t="s">
        <v>5041</v>
      </c>
      <c r="D21" s="95" t="s">
        <v>5042</v>
      </c>
      <c r="E21" s="95" t="s">
        <v>5043</v>
      </c>
      <c r="F21" s="95" t="s">
        <v>5044</v>
      </c>
      <c r="G21" s="95" t="s">
        <v>5045</v>
      </c>
      <c r="H21" s="95" t="s">
        <v>5046</v>
      </c>
      <c r="I21" s="95" t="s">
        <v>5047</v>
      </c>
      <c r="J21" s="95" t="s">
        <v>5048</v>
      </c>
      <c r="K21" s="123" t="s">
        <v>5049</v>
      </c>
      <c r="L21" s="3" t="s">
        <v>5050</v>
      </c>
      <c r="M21" s="85"/>
      <c r="N21" s="91"/>
      <c r="O21" s="91"/>
      <c r="P21" s="85"/>
      <c r="Q21" s="85"/>
      <c r="R21" s="85"/>
    </row>
    <row r="22">
      <c r="A22" s="80"/>
      <c r="B22" s="98">
        <f t="shared" ref="B22:K22" si="3">LEFT(B21,FIND(" ",B21))*IF(RIGHT(B21,LEN(B21)-FIND(" ", B21))="GH/s",1000000000,1)*IF(RIGHT(B21,LEN(B21)-FIND(" ", B21))="MH/s",1000000,1)*IF(RIGHT(B21,LEN(B21)-FIND(" ", B21))="kH/s",1000,1)</f>
        <v>15893000000</v>
      </c>
      <c r="C22" s="98">
        <f t="shared" si="3"/>
        <v>15939000000</v>
      </c>
      <c r="D22" s="98">
        <f t="shared" si="3"/>
        <v>15972100000</v>
      </c>
      <c r="E22" s="98">
        <f t="shared" si="3"/>
        <v>15953200000</v>
      </c>
      <c r="F22" s="98">
        <f t="shared" si="3"/>
        <v>15939300000</v>
      </c>
      <c r="G22" s="98">
        <f t="shared" si="3"/>
        <v>15796000000</v>
      </c>
      <c r="H22" s="98">
        <f t="shared" si="3"/>
        <v>14833900000</v>
      </c>
      <c r="I22" s="98">
        <f t="shared" si="3"/>
        <v>15789200000</v>
      </c>
      <c r="J22" s="98">
        <f t="shared" si="3"/>
        <v>15909400000</v>
      </c>
      <c r="K22" s="124">
        <f t="shared" si="3"/>
        <v>15899800000</v>
      </c>
      <c r="L22" s="2">
        <f>AVERAGE(B22:K22)</f>
        <v>15792490000</v>
      </c>
      <c r="M22" s="2">
        <f>AVERAGE(C22:K22)</f>
        <v>15781322222</v>
      </c>
      <c r="N22" s="91">
        <f>STDEV(B22:K22)/L22</f>
        <v>0.02168293339</v>
      </c>
      <c r="O22" s="91">
        <f>STDEV(C22:K22)/M22</f>
        <v>0.02289177538</v>
      </c>
      <c r="P22" s="85"/>
      <c r="Q22" s="85"/>
      <c r="R22" s="85"/>
    </row>
    <row r="23">
      <c r="A23" s="92" t="s">
        <v>167</v>
      </c>
      <c r="B23" s="93"/>
      <c r="C23" s="93"/>
      <c r="D23" s="93"/>
      <c r="E23" s="93"/>
      <c r="F23" s="93"/>
      <c r="G23" s="93"/>
      <c r="H23" s="93"/>
      <c r="I23" s="93"/>
      <c r="J23" s="93"/>
      <c r="K23" s="125"/>
      <c r="L23" s="85"/>
      <c r="M23" s="85"/>
      <c r="N23" s="91"/>
      <c r="O23" s="91"/>
      <c r="P23" s="85"/>
      <c r="Q23" s="85"/>
      <c r="R23" s="85"/>
    </row>
    <row r="24">
      <c r="A24" s="86" t="s">
        <v>16</v>
      </c>
      <c r="B24" s="95" t="s">
        <v>5051</v>
      </c>
      <c r="C24" s="95" t="s">
        <v>5052</v>
      </c>
      <c r="D24" s="95" t="s">
        <v>5053</v>
      </c>
      <c r="E24" s="95" t="s">
        <v>5054</v>
      </c>
      <c r="F24" s="95" t="s">
        <v>5055</v>
      </c>
      <c r="G24" s="95" t="s">
        <v>5056</v>
      </c>
      <c r="H24" s="95" t="s">
        <v>5057</v>
      </c>
      <c r="I24" s="95" t="s">
        <v>5058</v>
      </c>
      <c r="J24" s="95" t="s">
        <v>5059</v>
      </c>
      <c r="K24" s="123" t="s">
        <v>5060</v>
      </c>
      <c r="L24" s="85"/>
      <c r="M24" s="85"/>
      <c r="N24" s="91"/>
      <c r="O24" s="91"/>
      <c r="P24" s="85"/>
      <c r="Q24" s="85"/>
      <c r="R24" s="85"/>
    </row>
    <row r="25">
      <c r="A25" s="86" t="s">
        <v>27</v>
      </c>
      <c r="B25" s="95" t="s">
        <v>5061</v>
      </c>
      <c r="C25" s="95" t="s">
        <v>201</v>
      </c>
      <c r="D25" s="95" t="s">
        <v>5062</v>
      </c>
      <c r="E25" s="95" t="s">
        <v>5063</v>
      </c>
      <c r="F25" s="95" t="s">
        <v>5064</v>
      </c>
      <c r="G25" s="95" t="s">
        <v>4160</v>
      </c>
      <c r="H25" s="95" t="s">
        <v>2329</v>
      </c>
      <c r="I25" s="95" t="s">
        <v>5065</v>
      </c>
      <c r="J25" s="95" t="s">
        <v>5066</v>
      </c>
      <c r="K25" s="123" t="s">
        <v>5067</v>
      </c>
      <c r="L25" s="85"/>
      <c r="M25" s="85"/>
      <c r="N25" s="91"/>
      <c r="O25" s="91"/>
      <c r="P25" s="85"/>
      <c r="Q25" s="85"/>
      <c r="R25" s="85"/>
    </row>
    <row r="26">
      <c r="A26" s="86" t="s">
        <v>38</v>
      </c>
      <c r="B26" s="95" t="s">
        <v>5068</v>
      </c>
      <c r="C26" s="95" t="s">
        <v>5069</v>
      </c>
      <c r="D26" s="95" t="s">
        <v>5070</v>
      </c>
      <c r="E26" s="95" t="s">
        <v>5071</v>
      </c>
      <c r="F26" s="95" t="s">
        <v>5072</v>
      </c>
      <c r="G26" s="95" t="s">
        <v>5073</v>
      </c>
      <c r="H26" s="95" t="s">
        <v>5074</v>
      </c>
      <c r="I26" s="95" t="s">
        <v>5075</v>
      </c>
      <c r="J26" s="95" t="s">
        <v>1290</v>
      </c>
      <c r="K26" s="123" t="s">
        <v>4148</v>
      </c>
      <c r="L26" s="85"/>
      <c r="M26" s="85"/>
      <c r="N26" s="91"/>
      <c r="O26" s="91"/>
      <c r="P26" s="85"/>
      <c r="Q26" s="85"/>
      <c r="R26" s="85"/>
    </row>
    <row r="27">
      <c r="A27" s="86" t="s">
        <v>49</v>
      </c>
      <c r="B27" s="95" t="s">
        <v>5076</v>
      </c>
      <c r="C27" s="95" t="s">
        <v>5077</v>
      </c>
      <c r="D27" s="95" t="s">
        <v>5078</v>
      </c>
      <c r="E27" s="95" t="s">
        <v>5079</v>
      </c>
      <c r="F27" s="95" t="s">
        <v>5080</v>
      </c>
      <c r="G27" s="95" t="s">
        <v>5081</v>
      </c>
      <c r="H27" s="95" t="s">
        <v>5082</v>
      </c>
      <c r="I27" s="95" t="s">
        <v>5083</v>
      </c>
      <c r="J27" s="95" t="s">
        <v>5079</v>
      </c>
      <c r="K27" s="123" t="s">
        <v>2305</v>
      </c>
      <c r="L27" s="85"/>
      <c r="M27" s="85"/>
      <c r="N27" s="91"/>
      <c r="O27" s="91"/>
      <c r="P27" s="85"/>
      <c r="Q27" s="85"/>
      <c r="R27" s="85"/>
    </row>
    <row r="28">
      <c r="A28" s="89" t="s">
        <v>60</v>
      </c>
      <c r="B28" s="95" t="s">
        <v>5084</v>
      </c>
      <c r="C28" s="95" t="s">
        <v>5085</v>
      </c>
      <c r="D28" s="95" t="s">
        <v>5086</v>
      </c>
      <c r="E28" s="95" t="s">
        <v>5087</v>
      </c>
      <c r="F28" s="95" t="s">
        <v>5088</v>
      </c>
      <c r="G28" s="95" t="s">
        <v>5089</v>
      </c>
      <c r="H28" s="95" t="s">
        <v>5090</v>
      </c>
      <c r="I28" s="95" t="s">
        <v>5091</v>
      </c>
      <c r="J28" s="95" t="s">
        <v>5092</v>
      </c>
      <c r="K28" s="123" t="s">
        <v>5093</v>
      </c>
      <c r="L28" s="3" t="s">
        <v>5094</v>
      </c>
      <c r="M28" s="85"/>
      <c r="N28" s="91"/>
      <c r="O28" s="91"/>
      <c r="P28" s="85"/>
      <c r="Q28" s="85"/>
      <c r="R28" s="85"/>
    </row>
    <row r="29">
      <c r="A29" s="80"/>
      <c r="B29" s="98">
        <f t="shared" ref="B29:K29" si="4">LEFT(B28,FIND(" ",B28))*IF(RIGHT(B28,LEN(B28)-FIND(" ", B28))="GH/s",1000000000,1)*IF(RIGHT(B28,LEN(B28)-FIND(" ", B28))="MH/s",1000000,1)*IF(RIGHT(B28,LEN(B28)-FIND(" ", B28))="kH/s",1000,1)</f>
        <v>5302100000</v>
      </c>
      <c r="C29" s="98">
        <f t="shared" si="4"/>
        <v>5325200000</v>
      </c>
      <c r="D29" s="98">
        <f t="shared" si="4"/>
        <v>5354300000</v>
      </c>
      <c r="E29" s="98">
        <f t="shared" si="4"/>
        <v>5351400000</v>
      </c>
      <c r="F29" s="98">
        <f t="shared" si="4"/>
        <v>5348100000</v>
      </c>
      <c r="G29" s="98">
        <f t="shared" si="4"/>
        <v>5360300000</v>
      </c>
      <c r="H29" s="98">
        <f t="shared" si="4"/>
        <v>5174200000</v>
      </c>
      <c r="I29" s="98">
        <f t="shared" si="4"/>
        <v>5278500000</v>
      </c>
      <c r="J29" s="98">
        <f t="shared" si="4"/>
        <v>5341900000</v>
      </c>
      <c r="K29" s="124">
        <f t="shared" si="4"/>
        <v>5327900000</v>
      </c>
      <c r="L29" s="2">
        <f>AVERAGE(B29:K29)</f>
        <v>5316390000</v>
      </c>
      <c r="M29" s="2">
        <f>AVERAGE(C29:K29)</f>
        <v>5317977778</v>
      </c>
      <c r="N29" s="91">
        <f>STDEV(B29:K29)/L29</f>
        <v>0.01055046607</v>
      </c>
      <c r="O29" s="91">
        <f>STDEV(C29:K29)/M29</f>
        <v>0.01114220595</v>
      </c>
      <c r="P29" s="85"/>
      <c r="Q29" s="85"/>
      <c r="R29" s="85"/>
    </row>
    <row r="30">
      <c r="A30" s="92" t="s">
        <v>216</v>
      </c>
      <c r="B30" s="93"/>
      <c r="C30" s="93"/>
      <c r="D30" s="93"/>
      <c r="E30" s="93"/>
      <c r="F30" s="93"/>
      <c r="G30" s="93"/>
      <c r="H30" s="93"/>
      <c r="I30" s="93"/>
      <c r="J30" s="93"/>
      <c r="K30" s="125"/>
      <c r="L30" s="85"/>
      <c r="M30" s="85"/>
      <c r="N30" s="91"/>
      <c r="O30" s="91"/>
      <c r="P30" s="85"/>
      <c r="Q30" s="85"/>
      <c r="R30" s="85"/>
    </row>
    <row r="31">
      <c r="A31" s="86" t="s">
        <v>16</v>
      </c>
      <c r="B31" s="95" t="s">
        <v>5095</v>
      </c>
      <c r="C31" s="95" t="s">
        <v>5095</v>
      </c>
      <c r="D31" s="95" t="s">
        <v>5096</v>
      </c>
      <c r="E31" s="95" t="s">
        <v>5097</v>
      </c>
      <c r="F31" s="95" t="s">
        <v>5098</v>
      </c>
      <c r="G31" s="95" t="s">
        <v>5099</v>
      </c>
      <c r="H31" s="95" t="s">
        <v>5100</v>
      </c>
      <c r="I31" s="95" t="s">
        <v>5101</v>
      </c>
      <c r="J31" s="95" t="s">
        <v>5097</v>
      </c>
      <c r="K31" s="123" t="s">
        <v>5102</v>
      </c>
      <c r="L31" s="85"/>
      <c r="M31" s="85"/>
      <c r="N31" s="91"/>
      <c r="O31" s="91"/>
      <c r="P31" s="85"/>
      <c r="Q31" s="85"/>
      <c r="R31" s="85"/>
    </row>
    <row r="32">
      <c r="A32" s="86" t="s">
        <v>27</v>
      </c>
      <c r="B32" s="95" t="s">
        <v>5103</v>
      </c>
      <c r="C32" s="95" t="s">
        <v>1328</v>
      </c>
      <c r="D32" s="95" t="s">
        <v>5104</v>
      </c>
      <c r="E32" s="95" t="s">
        <v>1338</v>
      </c>
      <c r="F32" s="95" t="s">
        <v>5105</v>
      </c>
      <c r="G32" s="95" t="s">
        <v>1338</v>
      </c>
      <c r="H32" s="95" t="s">
        <v>5106</v>
      </c>
      <c r="I32" s="95" t="s">
        <v>5107</v>
      </c>
      <c r="J32" s="95" t="s">
        <v>222</v>
      </c>
      <c r="K32" s="123" t="s">
        <v>3267</v>
      </c>
      <c r="L32" s="85"/>
      <c r="M32" s="85"/>
      <c r="N32" s="91"/>
      <c r="O32" s="91"/>
      <c r="P32" s="85"/>
      <c r="Q32" s="85"/>
      <c r="R32" s="85"/>
    </row>
    <row r="33">
      <c r="A33" s="86" t="s">
        <v>38</v>
      </c>
      <c r="B33" s="95" t="s">
        <v>239</v>
      </c>
      <c r="C33" s="95" t="s">
        <v>1331</v>
      </c>
      <c r="D33" s="95" t="s">
        <v>242</v>
      </c>
      <c r="E33" s="95" t="s">
        <v>5108</v>
      </c>
      <c r="F33" s="95" t="s">
        <v>5109</v>
      </c>
      <c r="G33" s="95" t="s">
        <v>4191</v>
      </c>
      <c r="H33" s="95" t="s">
        <v>5110</v>
      </c>
      <c r="I33" s="95" t="s">
        <v>5111</v>
      </c>
      <c r="J33" s="95" t="s">
        <v>5112</v>
      </c>
      <c r="K33" s="123" t="s">
        <v>3268</v>
      </c>
      <c r="L33" s="85"/>
      <c r="M33" s="85"/>
      <c r="N33" s="91"/>
      <c r="O33" s="91"/>
      <c r="P33" s="85"/>
      <c r="Q33" s="85"/>
      <c r="R33" s="85"/>
    </row>
    <row r="34">
      <c r="A34" s="86" t="s">
        <v>49</v>
      </c>
      <c r="B34" s="95" t="s">
        <v>5113</v>
      </c>
      <c r="C34" s="95" t="s">
        <v>5114</v>
      </c>
      <c r="D34" s="95" t="s">
        <v>242</v>
      </c>
      <c r="E34" s="95" t="s">
        <v>1323</v>
      </c>
      <c r="F34" s="95" t="s">
        <v>5115</v>
      </c>
      <c r="G34" s="95" t="s">
        <v>235</v>
      </c>
      <c r="H34" s="95" t="s">
        <v>5116</v>
      </c>
      <c r="I34" s="95" t="s">
        <v>5117</v>
      </c>
      <c r="J34" s="95" t="s">
        <v>5118</v>
      </c>
      <c r="K34" s="123" t="s">
        <v>3268</v>
      </c>
      <c r="L34" s="85"/>
      <c r="M34" s="85"/>
      <c r="N34" s="91"/>
      <c r="O34" s="91"/>
      <c r="P34" s="85"/>
      <c r="Q34" s="85"/>
      <c r="R34" s="85"/>
    </row>
    <row r="35">
      <c r="A35" s="89" t="s">
        <v>60</v>
      </c>
      <c r="B35" s="95" t="s">
        <v>5119</v>
      </c>
      <c r="C35" s="95" t="s">
        <v>5120</v>
      </c>
      <c r="D35" s="95" t="s">
        <v>5121</v>
      </c>
      <c r="E35" s="95" t="s">
        <v>5122</v>
      </c>
      <c r="F35" s="95" t="s">
        <v>5123</v>
      </c>
      <c r="G35" s="95" t="s">
        <v>5124</v>
      </c>
      <c r="H35" s="95" t="s">
        <v>5125</v>
      </c>
      <c r="I35" s="95" t="s">
        <v>5126</v>
      </c>
      <c r="J35" s="95" t="s">
        <v>5127</v>
      </c>
      <c r="K35" s="123" t="s">
        <v>5119</v>
      </c>
      <c r="L35" s="3" t="s">
        <v>5128</v>
      </c>
      <c r="M35" s="85"/>
      <c r="N35" s="91"/>
      <c r="O35" s="91"/>
      <c r="P35" s="85"/>
      <c r="Q35" s="85"/>
      <c r="R35" s="85"/>
    </row>
    <row r="36">
      <c r="A36" s="80"/>
      <c r="B36" s="98">
        <f t="shared" ref="B36:K36" si="5">LEFT(B35,FIND(" ",B35))*IF(RIGHT(B35,LEN(B35)-FIND(" ", B35))="GH/s",1000000000,1)*IF(RIGHT(B35,LEN(B35)-FIND(" ", B35))="MH/s",1000000,1)*IF(RIGHT(B35,LEN(B35)-FIND(" ", B35))="kH/s",1000,1)</f>
        <v>2057400</v>
      </c>
      <c r="C36" s="98">
        <f t="shared" si="5"/>
        <v>2036800</v>
      </c>
      <c r="D36" s="98">
        <f t="shared" si="5"/>
        <v>2056200</v>
      </c>
      <c r="E36" s="98">
        <f t="shared" si="5"/>
        <v>2062000</v>
      </c>
      <c r="F36" s="98">
        <f t="shared" si="5"/>
        <v>2053200</v>
      </c>
      <c r="G36" s="98">
        <f t="shared" si="5"/>
        <v>2063600</v>
      </c>
      <c r="H36" s="98">
        <f t="shared" si="5"/>
        <v>2010700</v>
      </c>
      <c r="I36" s="98">
        <f t="shared" si="5"/>
        <v>2037000</v>
      </c>
      <c r="J36" s="98">
        <f t="shared" si="5"/>
        <v>2029700</v>
      </c>
      <c r="K36" s="124">
        <f t="shared" si="5"/>
        <v>2057400</v>
      </c>
      <c r="L36" s="2">
        <f>AVERAGE(B36:K36)</f>
        <v>2046400</v>
      </c>
      <c r="M36" s="2">
        <f>AVERAGE(C36:K36)</f>
        <v>2045177.778</v>
      </c>
      <c r="N36" s="91">
        <f>STDEV(B36:K36)/L36</f>
        <v>0.008396823978</v>
      </c>
      <c r="O36" s="91">
        <f>STDEV(C36:K36)/M36</f>
        <v>0.008683144332</v>
      </c>
      <c r="P36" s="85"/>
      <c r="Q36" s="85"/>
      <c r="R36" s="85"/>
    </row>
    <row r="37">
      <c r="A37" s="92" t="s">
        <v>257</v>
      </c>
      <c r="B37" s="93"/>
      <c r="C37" s="93"/>
      <c r="D37" s="93"/>
      <c r="E37" s="93"/>
      <c r="F37" s="93"/>
      <c r="G37" s="93"/>
      <c r="H37" s="93"/>
      <c r="I37" s="93"/>
      <c r="J37" s="93"/>
      <c r="K37" s="125"/>
      <c r="L37" s="85"/>
      <c r="M37" s="85"/>
      <c r="N37" s="91"/>
      <c r="O37" s="91"/>
      <c r="P37" s="85"/>
      <c r="Q37" s="85"/>
      <c r="R37" s="85"/>
    </row>
    <row r="38">
      <c r="A38" s="86" t="s">
        <v>16</v>
      </c>
      <c r="B38" s="95" t="s">
        <v>5129</v>
      </c>
      <c r="C38" s="95" t="s">
        <v>5130</v>
      </c>
      <c r="D38" s="95" t="s">
        <v>5131</v>
      </c>
      <c r="E38" s="95" t="s">
        <v>5132</v>
      </c>
      <c r="F38" s="95" t="s">
        <v>5133</v>
      </c>
      <c r="G38" s="95" t="s">
        <v>5134</v>
      </c>
      <c r="H38" s="95" t="s">
        <v>5135</v>
      </c>
      <c r="I38" s="95" t="s">
        <v>5136</v>
      </c>
      <c r="J38" s="95" t="s">
        <v>5137</v>
      </c>
      <c r="K38" s="123" t="s">
        <v>5138</v>
      </c>
      <c r="L38" s="85"/>
      <c r="M38" s="85"/>
      <c r="N38" s="91"/>
      <c r="O38" s="91"/>
      <c r="P38" s="85"/>
      <c r="Q38" s="85"/>
      <c r="R38" s="85"/>
    </row>
    <row r="39">
      <c r="A39" s="86" t="s">
        <v>27</v>
      </c>
      <c r="B39" s="95" t="s">
        <v>5139</v>
      </c>
      <c r="C39" s="95" t="s">
        <v>5140</v>
      </c>
      <c r="D39" s="95" t="s">
        <v>5141</v>
      </c>
      <c r="E39" s="95" t="s">
        <v>5142</v>
      </c>
      <c r="F39" s="95" t="s">
        <v>5143</v>
      </c>
      <c r="G39" s="95" t="s">
        <v>5144</v>
      </c>
      <c r="H39" s="95" t="s">
        <v>5145</v>
      </c>
      <c r="I39" s="95" t="s">
        <v>5146</v>
      </c>
      <c r="J39" s="95" t="s">
        <v>5147</v>
      </c>
      <c r="K39" s="123" t="s">
        <v>5148</v>
      </c>
      <c r="L39" s="85"/>
      <c r="M39" s="85"/>
      <c r="N39" s="91"/>
      <c r="O39" s="91"/>
      <c r="P39" s="85"/>
      <c r="Q39" s="85"/>
      <c r="R39" s="85"/>
    </row>
    <row r="40">
      <c r="A40" s="86" t="s">
        <v>38</v>
      </c>
      <c r="B40" s="95" t="s">
        <v>5149</v>
      </c>
      <c r="C40" s="95" t="s">
        <v>5150</v>
      </c>
      <c r="D40" s="95" t="s">
        <v>5151</v>
      </c>
      <c r="E40" s="95" t="s">
        <v>5152</v>
      </c>
      <c r="F40" s="95" t="s">
        <v>5153</v>
      </c>
      <c r="G40" s="95" t="s">
        <v>5154</v>
      </c>
      <c r="H40" s="95" t="s">
        <v>5155</v>
      </c>
      <c r="I40" s="95" t="s">
        <v>5156</v>
      </c>
      <c r="J40" s="95" t="s">
        <v>5157</v>
      </c>
      <c r="K40" s="123" t="s">
        <v>5158</v>
      </c>
      <c r="L40" s="85"/>
      <c r="M40" s="85"/>
      <c r="N40" s="91"/>
      <c r="O40" s="91"/>
      <c r="P40" s="85"/>
      <c r="Q40" s="85"/>
      <c r="R40" s="85"/>
    </row>
    <row r="41">
      <c r="A41" s="86" t="s">
        <v>49</v>
      </c>
      <c r="B41" s="95" t="s">
        <v>5159</v>
      </c>
      <c r="C41" s="95" t="s">
        <v>5160</v>
      </c>
      <c r="D41" s="95" t="s">
        <v>5161</v>
      </c>
      <c r="E41" s="95" t="s">
        <v>5162</v>
      </c>
      <c r="F41" s="95" t="s">
        <v>5163</v>
      </c>
      <c r="G41" s="95" t="s">
        <v>5164</v>
      </c>
      <c r="H41" s="95" t="s">
        <v>5165</v>
      </c>
      <c r="I41" s="95" t="s">
        <v>5166</v>
      </c>
      <c r="J41" s="95" t="s">
        <v>5167</v>
      </c>
      <c r="K41" s="123" t="s">
        <v>5168</v>
      </c>
      <c r="L41" s="85"/>
      <c r="M41" s="85"/>
      <c r="N41" s="91"/>
      <c r="O41" s="91"/>
      <c r="P41" s="85"/>
      <c r="Q41" s="85"/>
      <c r="R41" s="85"/>
    </row>
    <row r="42">
      <c r="A42" s="89" t="s">
        <v>60</v>
      </c>
      <c r="B42" s="95" t="s">
        <v>5169</v>
      </c>
      <c r="C42" s="95" t="s">
        <v>5170</v>
      </c>
      <c r="D42" s="95" t="s">
        <v>3319</v>
      </c>
      <c r="E42" s="95" t="s">
        <v>5171</v>
      </c>
      <c r="F42" s="95" t="s">
        <v>5172</v>
      </c>
      <c r="G42" s="95" t="s">
        <v>5173</v>
      </c>
      <c r="H42" s="95" t="s">
        <v>5173</v>
      </c>
      <c r="I42" s="95" t="s">
        <v>298</v>
      </c>
      <c r="J42" s="95" t="s">
        <v>5172</v>
      </c>
      <c r="K42" s="123" t="s">
        <v>5172</v>
      </c>
      <c r="L42" s="3" t="s">
        <v>5174</v>
      </c>
      <c r="M42" s="85"/>
      <c r="N42" s="91"/>
      <c r="O42" s="91"/>
      <c r="P42" s="85"/>
      <c r="Q42" s="85"/>
      <c r="R42" s="85"/>
    </row>
    <row r="43">
      <c r="A43" s="80"/>
      <c r="B43" s="98">
        <f t="shared" ref="B43:K43" si="6">LEFT(B42,FIND(" ",B42))*IF(RIGHT(B42,LEN(B42)-FIND(" ", B42))="GH/s",1000000000,1)*IF(RIGHT(B42,LEN(B42)-FIND(" ", B42))="MH/s",1000000,1)*IF(RIGHT(B42,LEN(B42)-FIND(" ", B42))="kH/s",1000,1)</f>
        <v>188200000000</v>
      </c>
      <c r="C43" s="98">
        <f t="shared" si="6"/>
        <v>190400000000</v>
      </c>
      <c r="D43" s="98">
        <f t="shared" si="6"/>
        <v>190900000000</v>
      </c>
      <c r="E43" s="98">
        <f t="shared" si="6"/>
        <v>191400000000</v>
      </c>
      <c r="F43" s="98">
        <f t="shared" si="6"/>
        <v>190500000000</v>
      </c>
      <c r="G43" s="98">
        <f t="shared" si="6"/>
        <v>191700000000</v>
      </c>
      <c r="H43" s="98">
        <f t="shared" si="6"/>
        <v>191700000000</v>
      </c>
      <c r="I43" s="98">
        <f t="shared" si="6"/>
        <v>187600000000</v>
      </c>
      <c r="J43" s="98">
        <f t="shared" si="6"/>
        <v>190500000000</v>
      </c>
      <c r="K43" s="124">
        <f t="shared" si="6"/>
        <v>190500000000</v>
      </c>
      <c r="L43" s="2">
        <f>AVERAGE(B43:K43)</f>
        <v>190340000000</v>
      </c>
      <c r="M43" s="2">
        <f>AVERAGE(C43:K43)</f>
        <v>190577777778</v>
      </c>
      <c r="N43" s="91">
        <f>STDEV(B43:K43)/L43</f>
        <v>0.007284872137</v>
      </c>
      <c r="O43" s="91">
        <f>STDEV(C43:K43)/M43</f>
        <v>0.006483945556</v>
      </c>
      <c r="P43" s="85"/>
      <c r="Q43" s="85"/>
      <c r="R43" s="85"/>
    </row>
    <row r="44">
      <c r="A44" s="92" t="s">
        <v>306</v>
      </c>
      <c r="B44" s="93"/>
      <c r="C44" s="93"/>
      <c r="D44" s="93"/>
      <c r="E44" s="93"/>
      <c r="F44" s="93"/>
      <c r="G44" s="93"/>
      <c r="H44" s="93"/>
      <c r="I44" s="93"/>
      <c r="J44" s="93"/>
      <c r="K44" s="125"/>
      <c r="L44" s="85"/>
      <c r="M44" s="85"/>
      <c r="N44" s="91"/>
      <c r="O44" s="91"/>
      <c r="P44" s="85"/>
      <c r="Q44" s="85"/>
      <c r="R44" s="85"/>
    </row>
    <row r="45">
      <c r="A45" s="86" t="s">
        <v>16</v>
      </c>
      <c r="B45" s="95" t="s">
        <v>5175</v>
      </c>
      <c r="C45" s="95" t="s">
        <v>5176</v>
      </c>
      <c r="D45" s="95" t="s">
        <v>5177</v>
      </c>
      <c r="E45" s="95" t="s">
        <v>5178</v>
      </c>
      <c r="F45" s="95" t="s">
        <v>5179</v>
      </c>
      <c r="G45" s="95" t="s">
        <v>5180</v>
      </c>
      <c r="H45" s="95" t="s">
        <v>5181</v>
      </c>
      <c r="I45" s="95" t="s">
        <v>5182</v>
      </c>
      <c r="J45" s="95" t="s">
        <v>5183</v>
      </c>
      <c r="K45" s="123" t="s">
        <v>5184</v>
      </c>
      <c r="L45" s="85"/>
      <c r="M45" s="85"/>
      <c r="N45" s="91"/>
      <c r="O45" s="91"/>
      <c r="P45" s="85"/>
      <c r="Q45" s="85"/>
      <c r="R45" s="85"/>
    </row>
    <row r="46">
      <c r="A46" s="86" t="s">
        <v>27</v>
      </c>
      <c r="B46" s="95" t="s">
        <v>5185</v>
      </c>
      <c r="C46" s="95" t="s">
        <v>5186</v>
      </c>
      <c r="D46" s="95" t="s">
        <v>5187</v>
      </c>
      <c r="E46" s="95" t="s">
        <v>5188</v>
      </c>
      <c r="F46" s="95" t="s">
        <v>5189</v>
      </c>
      <c r="G46" s="95" t="s">
        <v>5190</v>
      </c>
      <c r="H46" s="95" t="s">
        <v>5191</v>
      </c>
      <c r="I46" s="95" t="s">
        <v>5192</v>
      </c>
      <c r="J46" s="95" t="s">
        <v>5193</v>
      </c>
      <c r="K46" s="123" t="s">
        <v>5194</v>
      </c>
      <c r="L46" s="85"/>
      <c r="M46" s="85"/>
      <c r="N46" s="91"/>
      <c r="O46" s="91"/>
      <c r="P46" s="85"/>
      <c r="Q46" s="85"/>
      <c r="R46" s="85"/>
    </row>
    <row r="47">
      <c r="A47" s="86" t="s">
        <v>38</v>
      </c>
      <c r="B47" s="95" t="s">
        <v>5195</v>
      </c>
      <c r="C47" s="95" t="s">
        <v>5196</v>
      </c>
      <c r="D47" s="95" t="s">
        <v>5197</v>
      </c>
      <c r="E47" s="95" t="s">
        <v>5198</v>
      </c>
      <c r="F47" s="95" t="s">
        <v>5199</v>
      </c>
      <c r="G47" s="95" t="s">
        <v>5200</v>
      </c>
      <c r="H47" s="95" t="s">
        <v>5201</v>
      </c>
      <c r="I47" s="95" t="s">
        <v>5202</v>
      </c>
      <c r="J47" s="95" t="s">
        <v>5203</v>
      </c>
      <c r="K47" s="123" t="s">
        <v>5204</v>
      </c>
      <c r="L47" s="85"/>
      <c r="M47" s="85"/>
      <c r="N47" s="91"/>
      <c r="O47" s="91"/>
      <c r="P47" s="85"/>
      <c r="Q47" s="85"/>
      <c r="R47" s="85"/>
    </row>
    <row r="48">
      <c r="A48" s="86" t="s">
        <v>49</v>
      </c>
      <c r="B48" s="95" t="s">
        <v>5205</v>
      </c>
      <c r="C48" s="95" t="s">
        <v>5206</v>
      </c>
      <c r="D48" s="95" t="s">
        <v>5207</v>
      </c>
      <c r="E48" s="95" t="s">
        <v>5208</v>
      </c>
      <c r="F48" s="95" t="s">
        <v>5209</v>
      </c>
      <c r="G48" s="95" t="s">
        <v>5210</v>
      </c>
      <c r="H48" s="95" t="s">
        <v>5211</v>
      </c>
      <c r="I48" s="95" t="s">
        <v>5212</v>
      </c>
      <c r="J48" s="95" t="s">
        <v>3358</v>
      </c>
      <c r="K48" s="123" t="s">
        <v>5213</v>
      </c>
      <c r="L48" s="85"/>
      <c r="M48" s="85"/>
      <c r="N48" s="91"/>
      <c r="O48" s="91"/>
      <c r="P48" s="85"/>
      <c r="Q48" s="85"/>
      <c r="R48" s="85"/>
    </row>
    <row r="49">
      <c r="A49" s="89" t="s">
        <v>60</v>
      </c>
      <c r="B49" s="95" t="s">
        <v>397</v>
      </c>
      <c r="C49" s="95" t="s">
        <v>4341</v>
      </c>
      <c r="D49" s="95" t="s">
        <v>401</v>
      </c>
      <c r="E49" s="95" t="s">
        <v>1168</v>
      </c>
      <c r="F49" s="95" t="s">
        <v>400</v>
      </c>
      <c r="G49" s="95" t="s">
        <v>397</v>
      </c>
      <c r="H49" s="95" t="s">
        <v>397</v>
      </c>
      <c r="I49" s="95" t="s">
        <v>5214</v>
      </c>
      <c r="J49" s="95" t="s">
        <v>401</v>
      </c>
      <c r="K49" s="123" t="s">
        <v>1168</v>
      </c>
      <c r="L49" s="3" t="s">
        <v>5215</v>
      </c>
      <c r="M49" s="85"/>
      <c r="N49" s="91"/>
      <c r="O49" s="91"/>
      <c r="P49" s="85"/>
      <c r="Q49" s="85"/>
      <c r="R49" s="85"/>
    </row>
    <row r="50">
      <c r="A50" s="80"/>
      <c r="B50" s="98">
        <f t="shared" ref="B50:K50" si="7">LEFT(B49,FIND(" ",B49))*IF(RIGHT(B49,LEN(B49)-FIND(" ", B49))="GH/s",1000000000,1)*IF(RIGHT(B49,LEN(B49)-FIND(" ", B49))="MH/s",1000000,1)*IF(RIGHT(B49,LEN(B49)-FIND(" ", B49))="kH/s",1000,1)</f>
        <v>111800000000</v>
      </c>
      <c r="C50" s="98">
        <f t="shared" si="7"/>
        <v>110800000000</v>
      </c>
      <c r="D50" s="98">
        <f t="shared" si="7"/>
        <v>111700000000</v>
      </c>
      <c r="E50" s="98">
        <f t="shared" si="7"/>
        <v>111600000000</v>
      </c>
      <c r="F50" s="98">
        <f t="shared" si="7"/>
        <v>111200000000</v>
      </c>
      <c r="G50" s="98">
        <f t="shared" si="7"/>
        <v>111800000000</v>
      </c>
      <c r="H50" s="98">
        <f t="shared" si="7"/>
        <v>111800000000</v>
      </c>
      <c r="I50" s="98">
        <f t="shared" si="7"/>
        <v>94274900000</v>
      </c>
      <c r="J50" s="98">
        <f t="shared" si="7"/>
        <v>111700000000</v>
      </c>
      <c r="K50" s="124">
        <f t="shared" si="7"/>
        <v>111600000000</v>
      </c>
      <c r="L50" s="2">
        <f>AVERAGE(B50:K50)</f>
        <v>109827490000</v>
      </c>
      <c r="M50" s="2">
        <f>AVERAGE(C50:K50)</f>
        <v>109608322222</v>
      </c>
      <c r="N50" s="91">
        <f>STDEV(B50:K50)/L50</f>
        <v>0.04984171772</v>
      </c>
      <c r="O50" s="91">
        <f>STDEV(C50:K50)/M50</f>
        <v>0.05254454354</v>
      </c>
      <c r="P50" s="85"/>
      <c r="Q50" s="85"/>
      <c r="R50" s="85"/>
    </row>
    <row r="51">
      <c r="A51" s="92" t="s">
        <v>355</v>
      </c>
      <c r="B51" s="93"/>
      <c r="C51" s="93"/>
      <c r="D51" s="93"/>
      <c r="E51" s="93"/>
      <c r="F51" s="93"/>
      <c r="G51" s="93"/>
      <c r="H51" s="93"/>
      <c r="I51" s="93"/>
      <c r="J51" s="93"/>
      <c r="K51" s="125"/>
      <c r="L51" s="85"/>
      <c r="M51" s="85"/>
      <c r="N51" s="91"/>
      <c r="O51" s="91"/>
      <c r="P51" s="85"/>
      <c r="Q51" s="85"/>
      <c r="R51" s="85"/>
    </row>
    <row r="52">
      <c r="A52" s="86" t="s">
        <v>16</v>
      </c>
      <c r="B52" s="95" t="s">
        <v>5216</v>
      </c>
      <c r="C52" s="95" t="s">
        <v>5217</v>
      </c>
      <c r="D52" s="95" t="s">
        <v>5218</v>
      </c>
      <c r="E52" s="95" t="s">
        <v>5219</v>
      </c>
      <c r="F52" s="95" t="s">
        <v>5220</v>
      </c>
      <c r="G52" s="95" t="s">
        <v>5221</v>
      </c>
      <c r="H52" s="95" t="s">
        <v>5222</v>
      </c>
      <c r="I52" s="95" t="s">
        <v>5223</v>
      </c>
      <c r="J52" s="95" t="s">
        <v>5224</v>
      </c>
      <c r="K52" s="123" t="s">
        <v>5225</v>
      </c>
      <c r="L52" s="85"/>
      <c r="M52" s="85"/>
      <c r="N52" s="91"/>
      <c r="O52" s="91"/>
      <c r="P52" s="85"/>
      <c r="Q52" s="85"/>
      <c r="R52" s="85"/>
    </row>
    <row r="53">
      <c r="A53" s="86" t="s">
        <v>27</v>
      </c>
      <c r="B53" s="95" t="s">
        <v>5226</v>
      </c>
      <c r="C53" s="95" t="s">
        <v>5227</v>
      </c>
      <c r="D53" s="95" t="s">
        <v>5228</v>
      </c>
      <c r="E53" s="95" t="s">
        <v>5229</v>
      </c>
      <c r="F53" s="95" t="s">
        <v>5230</v>
      </c>
      <c r="G53" s="95" t="s">
        <v>5231</v>
      </c>
      <c r="H53" s="95" t="s">
        <v>5232</v>
      </c>
      <c r="I53" s="95" t="s">
        <v>5233</v>
      </c>
      <c r="J53" s="95" t="s">
        <v>5234</v>
      </c>
      <c r="K53" s="123" t="s">
        <v>5235</v>
      </c>
      <c r="L53" s="85"/>
      <c r="M53" s="85"/>
      <c r="N53" s="91"/>
      <c r="O53" s="91"/>
      <c r="P53" s="85"/>
      <c r="Q53" s="85"/>
      <c r="R53" s="85"/>
    </row>
    <row r="54">
      <c r="A54" s="86" t="s">
        <v>38</v>
      </c>
      <c r="B54" s="95" t="s">
        <v>5236</v>
      </c>
      <c r="C54" s="95" t="s">
        <v>5237</v>
      </c>
      <c r="D54" s="95" t="s">
        <v>5238</v>
      </c>
      <c r="E54" s="95" t="s">
        <v>5239</v>
      </c>
      <c r="F54" s="95" t="s">
        <v>5240</v>
      </c>
      <c r="G54" s="95" t="s">
        <v>5241</v>
      </c>
      <c r="H54" s="95" t="s">
        <v>5242</v>
      </c>
      <c r="I54" s="95" t="s">
        <v>5243</v>
      </c>
      <c r="J54" s="95" t="s">
        <v>5244</v>
      </c>
      <c r="K54" s="123" t="s">
        <v>5245</v>
      </c>
      <c r="L54" s="85"/>
      <c r="M54" s="85"/>
      <c r="N54" s="91"/>
      <c r="O54" s="91"/>
      <c r="P54" s="85"/>
      <c r="Q54" s="85"/>
      <c r="R54" s="85"/>
    </row>
    <row r="55">
      <c r="A55" s="86" t="s">
        <v>49</v>
      </c>
      <c r="B55" s="95" t="s">
        <v>5246</v>
      </c>
      <c r="C55" s="95" t="s">
        <v>5247</v>
      </c>
      <c r="D55" s="95" t="s">
        <v>5248</v>
      </c>
      <c r="E55" s="95" t="s">
        <v>2194</v>
      </c>
      <c r="F55" s="95" t="s">
        <v>5249</v>
      </c>
      <c r="G55" s="95" t="s">
        <v>5250</v>
      </c>
      <c r="H55" s="95" t="s">
        <v>5251</v>
      </c>
      <c r="I55" s="95" t="s">
        <v>5252</v>
      </c>
      <c r="J55" s="95" t="s">
        <v>5253</v>
      </c>
      <c r="K55" s="123" t="s">
        <v>5254</v>
      </c>
      <c r="L55" s="85"/>
      <c r="M55" s="85"/>
      <c r="N55" s="91"/>
      <c r="O55" s="91"/>
      <c r="P55" s="85"/>
      <c r="Q55" s="85"/>
      <c r="R55" s="85"/>
    </row>
    <row r="56">
      <c r="A56" s="89" t="s">
        <v>60</v>
      </c>
      <c r="B56" s="95" t="s">
        <v>5255</v>
      </c>
      <c r="C56" s="95" t="s">
        <v>3403</v>
      </c>
      <c r="D56" s="95" t="s">
        <v>5256</v>
      </c>
      <c r="E56" s="95" t="s">
        <v>5257</v>
      </c>
      <c r="F56" s="95" t="s">
        <v>5257</v>
      </c>
      <c r="G56" s="95" t="s">
        <v>5258</v>
      </c>
      <c r="H56" s="95" t="s">
        <v>5256</v>
      </c>
      <c r="I56" s="95" t="s">
        <v>3402</v>
      </c>
      <c r="J56" s="95" t="s">
        <v>3403</v>
      </c>
      <c r="K56" s="123" t="s">
        <v>5259</v>
      </c>
      <c r="L56" s="3" t="s">
        <v>3402</v>
      </c>
      <c r="M56" s="85"/>
      <c r="N56" s="91"/>
      <c r="O56" s="91"/>
      <c r="P56" s="85"/>
      <c r="Q56" s="85"/>
      <c r="R56" s="85"/>
    </row>
    <row r="57">
      <c r="A57" s="80"/>
      <c r="B57" s="98">
        <f t="shared" ref="B57:K57" si="8">LEFT(B56,FIND(" ",B56))*IF(RIGHT(B56,LEN(B56)-FIND(" ", B56))="GH/s",1000000000,1)*IF(RIGHT(B56,LEN(B56)-FIND(" ", B56))="MH/s",1000000,1)*IF(RIGHT(B56,LEN(B56)-FIND(" ", B56))="kH/s",1000,1)</f>
        <v>115800000000</v>
      </c>
      <c r="C57" s="98">
        <f t="shared" si="8"/>
        <v>115200000000</v>
      </c>
      <c r="D57" s="98">
        <f t="shared" si="8"/>
        <v>115400000000</v>
      </c>
      <c r="E57" s="98">
        <f t="shared" si="8"/>
        <v>114800000000</v>
      </c>
      <c r="F57" s="98">
        <f t="shared" si="8"/>
        <v>114800000000</v>
      </c>
      <c r="G57" s="98">
        <f t="shared" si="8"/>
        <v>115600000000</v>
      </c>
      <c r="H57" s="98">
        <f t="shared" si="8"/>
        <v>115400000000</v>
      </c>
      <c r="I57" s="98">
        <f t="shared" si="8"/>
        <v>115300000000</v>
      </c>
      <c r="J57" s="98">
        <f t="shared" si="8"/>
        <v>115200000000</v>
      </c>
      <c r="K57" s="124">
        <f t="shared" si="8"/>
        <v>115500000000</v>
      </c>
      <c r="L57" s="2">
        <f>AVERAGE(B57:K57)</f>
        <v>115300000000</v>
      </c>
      <c r="M57" s="2">
        <f>AVERAGE(C57:K57)</f>
        <v>115244444444</v>
      </c>
      <c r="N57" s="91">
        <f>STDEV(B57:K57)/L57</f>
        <v>0.002772958383</v>
      </c>
      <c r="O57" s="91">
        <f>STDEV(C57:K57)/M57</f>
        <v>0.002458542229</v>
      </c>
      <c r="P57" s="85"/>
      <c r="Q57" s="85"/>
      <c r="R57" s="85"/>
    </row>
    <row r="58">
      <c r="A58" s="92" t="s">
        <v>402</v>
      </c>
      <c r="B58" s="93"/>
      <c r="C58" s="93"/>
      <c r="D58" s="93"/>
      <c r="E58" s="93"/>
      <c r="F58" s="93"/>
      <c r="G58" s="93"/>
      <c r="H58" s="93"/>
      <c r="I58" s="93"/>
      <c r="J58" s="93"/>
      <c r="K58" s="125"/>
      <c r="L58" s="85"/>
      <c r="M58" s="85"/>
      <c r="N58" s="91"/>
      <c r="O58" s="91"/>
      <c r="P58" s="85"/>
      <c r="Q58" s="85"/>
      <c r="R58" s="85"/>
    </row>
    <row r="59">
      <c r="A59" s="86" t="s">
        <v>16</v>
      </c>
      <c r="B59" s="95" t="s">
        <v>5260</v>
      </c>
      <c r="C59" s="95" t="s">
        <v>5261</v>
      </c>
      <c r="D59" s="95" t="s">
        <v>5262</v>
      </c>
      <c r="E59" s="95" t="s">
        <v>5263</v>
      </c>
      <c r="F59" s="95" t="s">
        <v>5264</v>
      </c>
      <c r="G59" s="95" t="s">
        <v>5265</v>
      </c>
      <c r="H59" s="95" t="s">
        <v>5266</v>
      </c>
      <c r="I59" s="95" t="s">
        <v>5267</v>
      </c>
      <c r="J59" s="95" t="s">
        <v>5268</v>
      </c>
      <c r="K59" s="123" t="s">
        <v>5269</v>
      </c>
      <c r="L59" s="85"/>
      <c r="M59" s="85"/>
      <c r="N59" s="91"/>
      <c r="O59" s="91"/>
      <c r="P59" s="85"/>
      <c r="Q59" s="85"/>
      <c r="R59" s="85"/>
    </row>
    <row r="60">
      <c r="A60" s="86" t="s">
        <v>27</v>
      </c>
      <c r="B60" s="95" t="s">
        <v>5270</v>
      </c>
      <c r="C60" s="95" t="s">
        <v>5271</v>
      </c>
      <c r="D60" s="95" t="s">
        <v>3424</v>
      </c>
      <c r="E60" s="95" t="s">
        <v>5272</v>
      </c>
      <c r="F60" s="95" t="s">
        <v>5273</v>
      </c>
      <c r="G60" s="95" t="s">
        <v>5274</v>
      </c>
      <c r="H60" s="95" t="s">
        <v>5275</v>
      </c>
      <c r="I60" s="95" t="s">
        <v>5276</v>
      </c>
      <c r="J60" s="95" t="s">
        <v>5277</v>
      </c>
      <c r="K60" s="123" t="s">
        <v>5278</v>
      </c>
      <c r="L60" s="85"/>
      <c r="M60" s="85"/>
      <c r="N60" s="91"/>
      <c r="O60" s="91"/>
      <c r="P60" s="85"/>
      <c r="Q60" s="85"/>
      <c r="R60" s="85"/>
    </row>
    <row r="61">
      <c r="A61" s="86" t="s">
        <v>38</v>
      </c>
      <c r="B61" s="95" t="s">
        <v>1505</v>
      </c>
      <c r="C61" s="95" t="s">
        <v>5279</v>
      </c>
      <c r="D61" s="95" t="s">
        <v>5280</v>
      </c>
      <c r="E61" s="95" t="s">
        <v>5281</v>
      </c>
      <c r="F61" s="95" t="s">
        <v>5282</v>
      </c>
      <c r="G61" s="95" t="s">
        <v>5283</v>
      </c>
      <c r="H61" s="95" t="s">
        <v>5284</v>
      </c>
      <c r="I61" s="95" t="s">
        <v>5285</v>
      </c>
      <c r="J61" s="95" t="s">
        <v>5286</v>
      </c>
      <c r="K61" s="123" t="s">
        <v>5287</v>
      </c>
      <c r="L61" s="85"/>
      <c r="M61" s="85"/>
      <c r="N61" s="91"/>
      <c r="O61" s="91"/>
      <c r="P61" s="85"/>
      <c r="Q61" s="85"/>
      <c r="R61" s="85"/>
    </row>
    <row r="62">
      <c r="A62" s="86" t="s">
        <v>49</v>
      </c>
      <c r="B62" s="95" t="s">
        <v>5288</v>
      </c>
      <c r="C62" s="95" t="s">
        <v>5289</v>
      </c>
      <c r="D62" s="95" t="s">
        <v>5290</v>
      </c>
      <c r="E62" s="95" t="s">
        <v>5291</v>
      </c>
      <c r="F62" s="95" t="s">
        <v>5292</v>
      </c>
      <c r="G62" s="95" t="s">
        <v>5293</v>
      </c>
      <c r="H62" s="95" t="s">
        <v>1509</v>
      </c>
      <c r="I62" s="95" t="s">
        <v>5294</v>
      </c>
      <c r="J62" s="95" t="s">
        <v>5295</v>
      </c>
      <c r="K62" s="123" t="s">
        <v>5296</v>
      </c>
      <c r="L62" s="85"/>
      <c r="M62" s="85"/>
      <c r="N62" s="91"/>
      <c r="O62" s="91"/>
      <c r="P62" s="85"/>
      <c r="Q62" s="85"/>
      <c r="R62" s="85"/>
    </row>
    <row r="63">
      <c r="A63" s="89" t="s">
        <v>60</v>
      </c>
      <c r="B63" s="95" t="s">
        <v>5297</v>
      </c>
      <c r="C63" s="95" t="s">
        <v>5298</v>
      </c>
      <c r="D63" s="95" t="s">
        <v>5299</v>
      </c>
      <c r="E63" s="95" t="s">
        <v>5300</v>
      </c>
      <c r="F63" s="95" t="s">
        <v>5301</v>
      </c>
      <c r="G63" s="95" t="s">
        <v>5302</v>
      </c>
      <c r="H63" s="95" t="s">
        <v>5303</v>
      </c>
      <c r="I63" s="95" t="s">
        <v>5304</v>
      </c>
      <c r="J63" s="95" t="s">
        <v>5305</v>
      </c>
      <c r="K63" s="123" t="s">
        <v>5306</v>
      </c>
      <c r="L63" s="3" t="s">
        <v>5307</v>
      </c>
      <c r="M63" s="85"/>
      <c r="N63" s="91"/>
      <c r="O63" s="91"/>
      <c r="P63" s="85"/>
      <c r="Q63" s="85"/>
      <c r="R63" s="85"/>
    </row>
    <row r="64">
      <c r="A64" s="80"/>
      <c r="B64" s="98">
        <f t="shared" ref="B64:K64" si="9">LEFT(B63,FIND(" ",B63))*IF(RIGHT(B63,LEN(B63)-FIND(" ", B63))="GH/s",1000000000,1)*IF(RIGHT(B63,LEN(B63)-FIND(" ", B63))="MH/s",1000000,1)*IF(RIGHT(B63,LEN(B63)-FIND(" ", B63))="kH/s",1000,1)</f>
        <v>8739700000</v>
      </c>
      <c r="C64" s="98">
        <f t="shared" si="9"/>
        <v>8705800000</v>
      </c>
      <c r="D64" s="98">
        <f t="shared" si="9"/>
        <v>8633100000</v>
      </c>
      <c r="E64" s="98">
        <f t="shared" si="9"/>
        <v>8702100000</v>
      </c>
      <c r="F64" s="98">
        <f t="shared" si="9"/>
        <v>8702600000</v>
      </c>
      <c r="G64" s="98">
        <f t="shared" si="9"/>
        <v>8749300000</v>
      </c>
      <c r="H64" s="98">
        <f t="shared" si="9"/>
        <v>8699700000</v>
      </c>
      <c r="I64" s="98">
        <f t="shared" si="9"/>
        <v>8693200000</v>
      </c>
      <c r="J64" s="98">
        <f t="shared" si="9"/>
        <v>8732700000</v>
      </c>
      <c r="K64" s="124">
        <f t="shared" si="9"/>
        <v>8739800000</v>
      </c>
      <c r="L64" s="2">
        <f>AVERAGE(B64:K64)</f>
        <v>8709800000</v>
      </c>
      <c r="M64" s="2">
        <f>AVERAGE(C64:K64)</f>
        <v>8706477778</v>
      </c>
      <c r="N64" s="91">
        <f>STDEV(B64:K64)/L64</f>
        <v>0.003877722192</v>
      </c>
      <c r="O64" s="91">
        <f>STDEV(C64:K64)/M64</f>
        <v>0.003910395307</v>
      </c>
      <c r="P64" s="85"/>
      <c r="Q64" s="85"/>
      <c r="R64" s="85"/>
    </row>
    <row r="65">
      <c r="A65" s="92" t="s">
        <v>451</v>
      </c>
      <c r="B65" s="95"/>
      <c r="C65" s="93"/>
      <c r="D65" s="126"/>
      <c r="E65" s="126"/>
      <c r="F65" s="126"/>
      <c r="G65" s="126"/>
      <c r="H65" s="126"/>
      <c r="I65" s="126"/>
      <c r="J65" s="126"/>
      <c r="K65" s="127"/>
      <c r="L65" s="85"/>
      <c r="M65" s="85"/>
      <c r="N65" s="91"/>
      <c r="O65" s="91"/>
      <c r="P65" s="85"/>
      <c r="Q65" s="85"/>
      <c r="R65" s="85"/>
    </row>
    <row r="66">
      <c r="A66" s="86" t="s">
        <v>16</v>
      </c>
      <c r="B66" s="95" t="s">
        <v>5308</v>
      </c>
      <c r="C66" s="95" t="s">
        <v>4140</v>
      </c>
      <c r="D66" s="95" t="s">
        <v>5309</v>
      </c>
      <c r="E66" s="95" t="s">
        <v>5310</v>
      </c>
      <c r="F66" s="95" t="s">
        <v>5311</v>
      </c>
      <c r="G66" s="95" t="s">
        <v>5312</v>
      </c>
      <c r="H66" s="95" t="s">
        <v>5313</v>
      </c>
      <c r="I66" s="95" t="s">
        <v>5314</v>
      </c>
      <c r="J66" s="95" t="s">
        <v>5315</v>
      </c>
      <c r="K66" s="123" t="s">
        <v>5316</v>
      </c>
      <c r="L66" s="85"/>
      <c r="M66" s="85"/>
      <c r="N66" s="91"/>
      <c r="O66" s="91"/>
      <c r="P66" s="85"/>
      <c r="Q66" s="85"/>
      <c r="R66" s="85"/>
    </row>
    <row r="67">
      <c r="A67" s="86" t="s">
        <v>27</v>
      </c>
      <c r="B67" s="95" t="s">
        <v>3457</v>
      </c>
      <c r="C67" s="95" t="s">
        <v>5317</v>
      </c>
      <c r="D67" s="95" t="s">
        <v>5318</v>
      </c>
      <c r="E67" s="95" t="s">
        <v>481</v>
      </c>
      <c r="F67" s="95" t="s">
        <v>4419</v>
      </c>
      <c r="G67" s="95" t="s">
        <v>1528</v>
      </c>
      <c r="H67" s="95" t="s">
        <v>5319</v>
      </c>
      <c r="I67" s="95" t="s">
        <v>483</v>
      </c>
      <c r="J67" s="95" t="s">
        <v>5320</v>
      </c>
      <c r="K67" s="123" t="s">
        <v>5321</v>
      </c>
      <c r="L67" s="85"/>
      <c r="M67" s="85"/>
      <c r="N67" s="91"/>
      <c r="O67" s="91"/>
      <c r="P67" s="85"/>
      <c r="Q67" s="85"/>
      <c r="R67" s="85"/>
    </row>
    <row r="68">
      <c r="A68" s="86" t="s">
        <v>38</v>
      </c>
      <c r="B68" s="95" t="s">
        <v>5322</v>
      </c>
      <c r="C68" s="95" t="s">
        <v>5323</v>
      </c>
      <c r="D68" s="95" t="s">
        <v>5324</v>
      </c>
      <c r="E68" s="95" t="s">
        <v>4417</v>
      </c>
      <c r="F68" s="95" t="s">
        <v>1538</v>
      </c>
      <c r="G68" s="95" t="s">
        <v>5325</v>
      </c>
      <c r="H68" s="95" t="s">
        <v>3451</v>
      </c>
      <c r="I68" s="95" t="s">
        <v>5326</v>
      </c>
      <c r="J68" s="95" t="s">
        <v>5327</v>
      </c>
      <c r="K68" s="123" t="s">
        <v>5317</v>
      </c>
      <c r="L68" s="85"/>
      <c r="M68" s="85"/>
      <c r="N68" s="91"/>
      <c r="O68" s="91"/>
      <c r="P68" s="85"/>
      <c r="Q68" s="85"/>
      <c r="R68" s="85"/>
    </row>
    <row r="69">
      <c r="A69" s="86" t="s">
        <v>49</v>
      </c>
      <c r="B69" s="95" t="s">
        <v>5328</v>
      </c>
      <c r="C69" s="95" t="s">
        <v>1552</v>
      </c>
      <c r="D69" s="95" t="s">
        <v>5329</v>
      </c>
      <c r="E69" s="95" t="s">
        <v>5322</v>
      </c>
      <c r="F69" s="95" t="s">
        <v>5327</v>
      </c>
      <c r="G69" s="95" t="s">
        <v>5330</v>
      </c>
      <c r="H69" s="95" t="s">
        <v>5320</v>
      </c>
      <c r="I69" s="95" t="s">
        <v>5326</v>
      </c>
      <c r="J69" s="95" t="s">
        <v>1532</v>
      </c>
      <c r="K69" s="123" t="s">
        <v>5331</v>
      </c>
      <c r="L69" s="85"/>
      <c r="M69" s="85"/>
      <c r="N69" s="91"/>
      <c r="O69" s="91"/>
      <c r="P69" s="85"/>
      <c r="Q69" s="85"/>
      <c r="R69" s="85"/>
    </row>
    <row r="70">
      <c r="A70" s="89" t="s">
        <v>60</v>
      </c>
      <c r="B70" s="95" t="s">
        <v>5332</v>
      </c>
      <c r="C70" s="95" t="s">
        <v>5333</v>
      </c>
      <c r="D70" s="95" t="s">
        <v>5334</v>
      </c>
      <c r="E70" s="95" t="s">
        <v>5335</v>
      </c>
      <c r="F70" s="95" t="s">
        <v>5336</v>
      </c>
      <c r="G70" s="95" t="s">
        <v>5337</v>
      </c>
      <c r="H70" s="95" t="s">
        <v>5338</v>
      </c>
      <c r="I70" s="95" t="s">
        <v>5339</v>
      </c>
      <c r="J70" s="95" t="s">
        <v>5340</v>
      </c>
      <c r="K70" s="123" t="s">
        <v>5341</v>
      </c>
      <c r="L70" s="3" t="s">
        <v>5342</v>
      </c>
      <c r="M70" s="85"/>
      <c r="N70" s="91"/>
      <c r="O70" s="91"/>
      <c r="P70" s="85"/>
      <c r="Q70" s="85"/>
      <c r="R70" s="85"/>
    </row>
    <row r="71">
      <c r="A71" s="80"/>
      <c r="B71" s="98">
        <f t="shared" ref="B71:K71" si="10">LEFT(B70,FIND(" ",B70))*IF(RIGHT(B70,LEN(B70)-FIND(" ", B70))="GH/s",1000000000,1)*IF(RIGHT(B70,LEN(B70)-FIND(" ", B70))="MH/s",1000000,1)*IF(RIGHT(B70,LEN(B70)-FIND(" ", B70))="kH/s",1000,1)</f>
        <v>4843700000</v>
      </c>
      <c r="C71" s="98">
        <f t="shared" si="10"/>
        <v>4754100000</v>
      </c>
      <c r="D71" s="98">
        <f t="shared" si="10"/>
        <v>4814600000</v>
      </c>
      <c r="E71" s="98">
        <f t="shared" si="10"/>
        <v>4839800000</v>
      </c>
      <c r="F71" s="98">
        <f t="shared" si="10"/>
        <v>4844100000</v>
      </c>
      <c r="G71" s="98">
        <f t="shared" si="10"/>
        <v>4852700000</v>
      </c>
      <c r="H71" s="98">
        <f t="shared" si="10"/>
        <v>4832100000</v>
      </c>
      <c r="I71" s="98">
        <f t="shared" si="10"/>
        <v>4811700000</v>
      </c>
      <c r="J71" s="98">
        <f t="shared" si="10"/>
        <v>4838200000</v>
      </c>
      <c r="K71" s="124">
        <f t="shared" si="10"/>
        <v>4848200000</v>
      </c>
      <c r="L71" s="2">
        <f>AVERAGE(B71:K71)</f>
        <v>4827920000</v>
      </c>
      <c r="M71" s="2">
        <f>AVERAGE(C71:K71)</f>
        <v>4826166667</v>
      </c>
      <c r="N71" s="91">
        <f>STDEV(B71:K71)/L71</f>
        <v>0.006054674118</v>
      </c>
      <c r="O71" s="91">
        <f>STDEV(C71:K71)/M71</f>
        <v>0.006307662349</v>
      </c>
      <c r="P71" s="85"/>
      <c r="Q71" s="85"/>
      <c r="R71" s="85"/>
    </row>
    <row r="72">
      <c r="A72" s="92" t="s">
        <v>494</v>
      </c>
      <c r="B72" s="95"/>
      <c r="C72" s="93"/>
      <c r="D72" s="126"/>
      <c r="E72" s="126"/>
      <c r="F72" s="126"/>
      <c r="G72" s="126"/>
      <c r="H72" s="126"/>
      <c r="I72" s="126"/>
      <c r="J72" s="126"/>
      <c r="K72" s="127"/>
      <c r="L72" s="85"/>
      <c r="M72" s="85"/>
      <c r="N72" s="91"/>
      <c r="O72" s="91"/>
      <c r="P72" s="85"/>
      <c r="Q72" s="85"/>
      <c r="R72" s="85"/>
    </row>
    <row r="73">
      <c r="A73" s="86" t="s">
        <v>16</v>
      </c>
      <c r="B73" s="95" t="s">
        <v>5343</v>
      </c>
      <c r="C73" s="95" t="s">
        <v>5344</v>
      </c>
      <c r="D73" s="95" t="s">
        <v>5345</v>
      </c>
      <c r="E73" s="95" t="s">
        <v>5346</v>
      </c>
      <c r="F73" s="95" t="s">
        <v>5347</v>
      </c>
      <c r="G73" s="95" t="s">
        <v>5348</v>
      </c>
      <c r="H73" s="95" t="s">
        <v>5349</v>
      </c>
      <c r="I73" s="95" t="s">
        <v>5350</v>
      </c>
      <c r="J73" s="95" t="s">
        <v>5351</v>
      </c>
      <c r="K73" s="123" t="s">
        <v>5352</v>
      </c>
      <c r="L73" s="85"/>
      <c r="M73" s="85"/>
      <c r="N73" s="91"/>
      <c r="O73" s="91"/>
      <c r="P73" s="85"/>
      <c r="Q73" s="85"/>
      <c r="R73" s="85"/>
    </row>
    <row r="74">
      <c r="A74" s="86" t="s">
        <v>27</v>
      </c>
      <c r="B74" s="95" t="s">
        <v>5353</v>
      </c>
      <c r="C74" s="95" t="s">
        <v>5354</v>
      </c>
      <c r="D74" s="95" t="s">
        <v>5355</v>
      </c>
      <c r="E74" s="95" t="s">
        <v>5356</v>
      </c>
      <c r="F74" s="95" t="s">
        <v>5357</v>
      </c>
      <c r="G74" s="95" t="s">
        <v>5358</v>
      </c>
      <c r="H74" s="95" t="s">
        <v>5359</v>
      </c>
      <c r="I74" s="95" t="s">
        <v>5360</v>
      </c>
      <c r="J74" s="95" t="s">
        <v>5361</v>
      </c>
      <c r="K74" s="123" t="s">
        <v>5362</v>
      </c>
      <c r="L74" s="85"/>
      <c r="M74" s="85"/>
      <c r="N74" s="91"/>
      <c r="O74" s="91"/>
      <c r="P74" s="85"/>
      <c r="Q74" s="85"/>
      <c r="R74" s="85"/>
    </row>
    <row r="75">
      <c r="A75" s="86" t="s">
        <v>38</v>
      </c>
      <c r="B75" s="95" t="s">
        <v>5363</v>
      </c>
      <c r="C75" s="95" t="s">
        <v>5364</v>
      </c>
      <c r="D75" s="95" t="s">
        <v>5365</v>
      </c>
      <c r="E75" s="95" t="s">
        <v>5366</v>
      </c>
      <c r="F75" s="95" t="s">
        <v>5367</v>
      </c>
      <c r="G75" s="95" t="s">
        <v>5368</v>
      </c>
      <c r="H75" s="95" t="s">
        <v>5369</v>
      </c>
      <c r="I75" s="95" t="s">
        <v>5370</v>
      </c>
      <c r="J75" s="95" t="s">
        <v>5371</v>
      </c>
      <c r="K75" s="123" t="s">
        <v>5372</v>
      </c>
      <c r="L75" s="85"/>
      <c r="M75" s="85"/>
      <c r="N75" s="91"/>
      <c r="O75" s="91"/>
      <c r="P75" s="85"/>
      <c r="Q75" s="85"/>
      <c r="R75" s="85"/>
    </row>
    <row r="76">
      <c r="A76" s="86" t="s">
        <v>49</v>
      </c>
      <c r="B76" s="95" t="s">
        <v>5373</v>
      </c>
      <c r="C76" s="95" t="s">
        <v>5374</v>
      </c>
      <c r="D76" s="95" t="s">
        <v>5375</v>
      </c>
      <c r="E76" s="95" t="s">
        <v>5376</v>
      </c>
      <c r="F76" s="95" t="s">
        <v>5377</v>
      </c>
      <c r="G76" s="95" t="s">
        <v>5378</v>
      </c>
      <c r="H76" s="95" t="s">
        <v>5379</v>
      </c>
      <c r="I76" s="95" t="s">
        <v>5380</v>
      </c>
      <c r="J76" s="95" t="s">
        <v>5381</v>
      </c>
      <c r="K76" s="123" t="s">
        <v>5382</v>
      </c>
      <c r="L76" s="85"/>
      <c r="M76" s="85"/>
      <c r="N76" s="91"/>
      <c r="O76" s="91"/>
      <c r="P76" s="85"/>
      <c r="Q76" s="85"/>
      <c r="R76" s="85"/>
    </row>
    <row r="77">
      <c r="A77" s="89" t="s">
        <v>60</v>
      </c>
      <c r="B77" s="95" t="s">
        <v>5383</v>
      </c>
      <c r="C77" s="95" t="s">
        <v>5384</v>
      </c>
      <c r="D77" s="95" t="s">
        <v>5385</v>
      </c>
      <c r="E77" s="95" t="s">
        <v>5386</v>
      </c>
      <c r="F77" s="95" t="s">
        <v>5387</v>
      </c>
      <c r="G77" s="95" t="s">
        <v>5388</v>
      </c>
      <c r="H77" s="95" t="s">
        <v>5389</v>
      </c>
      <c r="I77" s="95" t="s">
        <v>5390</v>
      </c>
      <c r="J77" s="95" t="s">
        <v>5391</v>
      </c>
      <c r="K77" s="123" t="s">
        <v>5392</v>
      </c>
      <c r="L77" s="3" t="s">
        <v>5393</v>
      </c>
      <c r="M77" s="85"/>
      <c r="N77" s="91"/>
      <c r="O77" s="91"/>
      <c r="P77" s="85"/>
      <c r="Q77" s="85"/>
      <c r="R77" s="85"/>
    </row>
    <row r="78">
      <c r="A78" s="80"/>
      <c r="B78" s="98">
        <f t="shared" ref="B78:K78" si="11">LEFT(B77,FIND(" ",B77))*IF(RIGHT(B77,LEN(B77)-FIND(" ", B77))="GH/s",1000000000,1)*IF(RIGHT(B77,LEN(B77)-FIND(" ", B77))="MH/s",1000000,1)*IF(RIGHT(B77,LEN(B77)-FIND(" ", B77))="kH/s",1000,1)</f>
        <v>44250500</v>
      </c>
      <c r="C78" s="98">
        <f t="shared" si="11"/>
        <v>41109100</v>
      </c>
      <c r="D78" s="98">
        <f t="shared" si="11"/>
        <v>44534500</v>
      </c>
      <c r="E78" s="98">
        <f t="shared" si="11"/>
        <v>43503400</v>
      </c>
      <c r="F78" s="98">
        <f t="shared" si="11"/>
        <v>44318800</v>
      </c>
      <c r="G78" s="98">
        <f t="shared" si="11"/>
        <v>44527300</v>
      </c>
      <c r="H78" s="98">
        <f t="shared" si="11"/>
        <v>44174600</v>
      </c>
      <c r="I78" s="98">
        <f t="shared" si="11"/>
        <v>44092200</v>
      </c>
      <c r="J78" s="98">
        <f t="shared" si="11"/>
        <v>44536100</v>
      </c>
      <c r="K78" s="124">
        <f t="shared" si="11"/>
        <v>44020100</v>
      </c>
      <c r="L78" s="2">
        <f>AVERAGE(B78:K78)</f>
        <v>43906660</v>
      </c>
      <c r="M78" s="2">
        <f>AVERAGE(C78:K78)</f>
        <v>43868455.56</v>
      </c>
      <c r="N78" s="91">
        <f>STDEV(B78:K78)/L78</f>
        <v>0.02348783336</v>
      </c>
      <c r="O78" s="91">
        <f>STDEV(C78:K78)/M78</f>
        <v>0.02476261498</v>
      </c>
      <c r="P78" s="97"/>
      <c r="Q78" s="97"/>
      <c r="R78" s="97"/>
    </row>
    <row r="79">
      <c r="A79" s="92" t="s">
        <v>545</v>
      </c>
      <c r="B79" s="95"/>
      <c r="C79" s="93"/>
      <c r="D79" s="126"/>
      <c r="E79" s="126"/>
      <c r="F79" s="126"/>
      <c r="G79" s="126"/>
      <c r="H79" s="126"/>
      <c r="I79" s="126"/>
      <c r="J79" s="126"/>
      <c r="K79" s="127"/>
      <c r="L79" s="85"/>
      <c r="M79" s="85"/>
      <c r="N79" s="91"/>
      <c r="O79" s="91"/>
      <c r="P79" s="85"/>
      <c r="Q79" s="85"/>
      <c r="R79" s="85"/>
    </row>
    <row r="80">
      <c r="A80" s="86" t="s">
        <v>16</v>
      </c>
      <c r="B80" s="95" t="s">
        <v>5394</v>
      </c>
      <c r="C80" s="95" t="s">
        <v>5395</v>
      </c>
      <c r="D80" s="95" t="s">
        <v>5396</v>
      </c>
      <c r="E80" s="95" t="s">
        <v>5397</v>
      </c>
      <c r="F80" s="95" t="s">
        <v>5398</v>
      </c>
      <c r="G80" s="95" t="s">
        <v>5399</v>
      </c>
      <c r="H80" s="95" t="s">
        <v>5400</v>
      </c>
      <c r="I80" s="95" t="s">
        <v>5401</v>
      </c>
      <c r="J80" s="95" t="s">
        <v>5402</v>
      </c>
      <c r="K80" s="123" t="s">
        <v>5403</v>
      </c>
      <c r="L80" s="85"/>
      <c r="M80" s="85"/>
      <c r="N80" s="91"/>
      <c r="O80" s="91"/>
      <c r="P80" s="85"/>
      <c r="Q80" s="85"/>
      <c r="R80" s="85"/>
    </row>
    <row r="81">
      <c r="A81" s="86" t="s">
        <v>27</v>
      </c>
      <c r="B81" s="95" t="s">
        <v>5404</v>
      </c>
      <c r="C81" s="95" t="s">
        <v>5405</v>
      </c>
      <c r="D81" s="95" t="s">
        <v>5406</v>
      </c>
      <c r="E81" s="95" t="s">
        <v>5407</v>
      </c>
      <c r="F81" s="95" t="s">
        <v>5405</v>
      </c>
      <c r="G81" s="95" t="s">
        <v>5408</v>
      </c>
      <c r="H81" s="95" t="s">
        <v>5409</v>
      </c>
      <c r="I81" s="95" t="s">
        <v>5410</v>
      </c>
      <c r="J81" s="95" t="s">
        <v>5411</v>
      </c>
      <c r="K81" s="123" t="s">
        <v>5412</v>
      </c>
      <c r="L81" s="85"/>
      <c r="M81" s="85"/>
      <c r="N81" s="91"/>
      <c r="O81" s="91"/>
      <c r="P81" s="85"/>
      <c r="Q81" s="85"/>
      <c r="R81" s="85"/>
    </row>
    <row r="82">
      <c r="A82" s="86" t="s">
        <v>38</v>
      </c>
      <c r="B82" s="95" t="s">
        <v>5413</v>
      </c>
      <c r="C82" s="95" t="s">
        <v>5414</v>
      </c>
      <c r="D82" s="95" t="s">
        <v>5415</v>
      </c>
      <c r="E82" s="95" t="s">
        <v>5416</v>
      </c>
      <c r="F82" s="95" t="s">
        <v>5417</v>
      </c>
      <c r="G82" s="95" t="s">
        <v>5418</v>
      </c>
      <c r="H82" s="95" t="s">
        <v>5419</v>
      </c>
      <c r="I82" s="95" t="s">
        <v>5420</v>
      </c>
      <c r="J82" s="95" t="s">
        <v>5421</v>
      </c>
      <c r="K82" s="123" t="s">
        <v>5422</v>
      </c>
      <c r="L82" s="85"/>
      <c r="M82" s="85"/>
      <c r="N82" s="91"/>
      <c r="O82" s="91"/>
      <c r="P82" s="85"/>
      <c r="Q82" s="85"/>
      <c r="R82" s="85"/>
    </row>
    <row r="83">
      <c r="A83" s="86" t="s">
        <v>49</v>
      </c>
      <c r="B83" s="95" t="s">
        <v>5423</v>
      </c>
      <c r="C83" s="95" t="s">
        <v>5424</v>
      </c>
      <c r="D83" s="95" t="s">
        <v>5425</v>
      </c>
      <c r="E83" s="95" t="s">
        <v>5426</v>
      </c>
      <c r="F83" s="95" t="s">
        <v>5427</v>
      </c>
      <c r="G83" s="95" t="s">
        <v>3556</v>
      </c>
      <c r="H83" s="95" t="s">
        <v>5428</v>
      </c>
      <c r="I83" s="95" t="s">
        <v>5429</v>
      </c>
      <c r="J83" s="95" t="s">
        <v>5430</v>
      </c>
      <c r="K83" s="123" t="s">
        <v>5431</v>
      </c>
      <c r="L83" s="85"/>
      <c r="M83" s="85"/>
      <c r="N83" s="91"/>
      <c r="O83" s="91"/>
      <c r="P83" s="85"/>
      <c r="Q83" s="85"/>
      <c r="R83" s="85"/>
    </row>
    <row r="84">
      <c r="A84" s="89" t="s">
        <v>60</v>
      </c>
      <c r="B84" s="95" t="s">
        <v>5432</v>
      </c>
      <c r="C84" s="95" t="s">
        <v>5433</v>
      </c>
      <c r="D84" s="95" t="s">
        <v>5434</v>
      </c>
      <c r="E84" s="95" t="s">
        <v>5435</v>
      </c>
      <c r="F84" s="95" t="s">
        <v>5436</v>
      </c>
      <c r="G84" s="95" t="s">
        <v>5437</v>
      </c>
      <c r="H84" s="95" t="s">
        <v>5438</v>
      </c>
      <c r="I84" s="95" t="s">
        <v>5439</v>
      </c>
      <c r="J84" s="95" t="s">
        <v>5440</v>
      </c>
      <c r="K84" s="123" t="s">
        <v>5441</v>
      </c>
      <c r="L84" s="3" t="s">
        <v>5442</v>
      </c>
      <c r="M84" s="85"/>
      <c r="N84" s="91"/>
      <c r="O84" s="91"/>
      <c r="P84" s="85"/>
      <c r="Q84" s="85"/>
      <c r="R84" s="85"/>
    </row>
    <row r="85">
      <c r="A85" s="80"/>
      <c r="B85" s="98">
        <f t="shared" ref="B85:K85" si="12">LEFT(B84,FIND(" ",B84))*IF(RIGHT(B84,LEN(B84)-FIND(" ", B84))="GH/s",1000000000,1)*IF(RIGHT(B84,LEN(B84)-FIND(" ", B84))="MH/s",1000000,1)*IF(RIGHT(B84,LEN(B84)-FIND(" ", B84))="kH/s",1000,1)</f>
        <v>83405</v>
      </c>
      <c r="C85" s="98">
        <f t="shared" si="12"/>
        <v>83951</v>
      </c>
      <c r="D85" s="98">
        <f t="shared" si="12"/>
        <v>83428</v>
      </c>
      <c r="E85" s="98">
        <f t="shared" si="12"/>
        <v>82794</v>
      </c>
      <c r="F85" s="98">
        <f t="shared" si="12"/>
        <v>83760</v>
      </c>
      <c r="G85" s="98">
        <f t="shared" si="12"/>
        <v>84110</v>
      </c>
      <c r="H85" s="98">
        <f t="shared" si="12"/>
        <v>82381</v>
      </c>
      <c r="I85" s="98">
        <f t="shared" si="12"/>
        <v>82363</v>
      </c>
      <c r="J85" s="98">
        <f t="shared" si="12"/>
        <v>84098</v>
      </c>
      <c r="K85" s="124">
        <f t="shared" si="12"/>
        <v>82672</v>
      </c>
      <c r="L85" s="2">
        <f>AVERAGE(B85:K85)</f>
        <v>83296.2</v>
      </c>
      <c r="M85" s="2">
        <f>AVERAGE(C85:K85)</f>
        <v>83284.11111</v>
      </c>
      <c r="N85" s="91">
        <f>STDEV(B85:K85)/L85</f>
        <v>0.008325747781</v>
      </c>
      <c r="O85" s="91">
        <f>STDEV(C85:K85)/M85</f>
        <v>0.008818642034</v>
      </c>
      <c r="P85" s="85"/>
      <c r="Q85" s="85"/>
      <c r="R85" s="85"/>
    </row>
    <row r="86">
      <c r="A86" s="92" t="s">
        <v>592</v>
      </c>
      <c r="B86" s="95"/>
      <c r="C86" s="126"/>
      <c r="D86" s="126"/>
      <c r="E86" s="126"/>
      <c r="F86" s="126"/>
      <c r="G86" s="126"/>
      <c r="H86" s="126"/>
      <c r="I86" s="126"/>
      <c r="J86" s="126"/>
      <c r="K86" s="127"/>
      <c r="L86" s="85"/>
      <c r="M86" s="85"/>
      <c r="N86" s="91"/>
      <c r="O86" s="91"/>
      <c r="P86" s="85"/>
      <c r="Q86" s="85"/>
      <c r="R86" s="85"/>
    </row>
    <row r="87">
      <c r="A87" s="86" t="s">
        <v>16</v>
      </c>
      <c r="B87" s="95" t="s">
        <v>5443</v>
      </c>
      <c r="C87" s="95" t="s">
        <v>5444</v>
      </c>
      <c r="D87" s="95" t="s">
        <v>5445</v>
      </c>
      <c r="E87" s="95" t="s">
        <v>5446</v>
      </c>
      <c r="F87" s="95" t="s">
        <v>5447</v>
      </c>
      <c r="G87" s="95" t="s">
        <v>5447</v>
      </c>
      <c r="H87" s="95" t="s">
        <v>5447</v>
      </c>
      <c r="I87" s="95" t="s">
        <v>5448</v>
      </c>
      <c r="J87" s="95" t="s">
        <v>5449</v>
      </c>
      <c r="K87" s="123" t="s">
        <v>5450</v>
      </c>
      <c r="L87" s="85"/>
      <c r="M87" s="85"/>
      <c r="N87" s="91"/>
      <c r="O87" s="91"/>
      <c r="P87" s="85"/>
      <c r="Q87" s="85"/>
      <c r="R87" s="85"/>
    </row>
    <row r="88">
      <c r="A88" s="86" t="s">
        <v>27</v>
      </c>
      <c r="B88" s="95" t="s">
        <v>5451</v>
      </c>
      <c r="C88" s="95" t="s">
        <v>5452</v>
      </c>
      <c r="D88" s="95" t="s">
        <v>5453</v>
      </c>
      <c r="E88" s="95" t="s">
        <v>4528</v>
      </c>
      <c r="F88" s="95" t="s">
        <v>1971</v>
      </c>
      <c r="G88" s="95" t="s">
        <v>3576</v>
      </c>
      <c r="H88" s="95" t="s">
        <v>925</v>
      </c>
      <c r="I88" s="95" t="s">
        <v>5452</v>
      </c>
      <c r="J88" s="95" t="s">
        <v>1679</v>
      </c>
      <c r="K88" s="123" t="s">
        <v>2675</v>
      </c>
      <c r="L88" s="85"/>
      <c r="M88" s="85"/>
      <c r="N88" s="91"/>
      <c r="O88" s="91"/>
      <c r="P88" s="85"/>
      <c r="Q88" s="85"/>
      <c r="R88" s="85"/>
    </row>
    <row r="89">
      <c r="A89" s="86" t="s">
        <v>38</v>
      </c>
      <c r="B89" s="95" t="s">
        <v>926</v>
      </c>
      <c r="C89" s="95" t="s">
        <v>3582</v>
      </c>
      <c r="D89" s="95" t="s">
        <v>594</v>
      </c>
      <c r="E89" s="95" t="s">
        <v>5454</v>
      </c>
      <c r="F89" s="95" t="s">
        <v>5455</v>
      </c>
      <c r="G89" s="95" t="s">
        <v>1673</v>
      </c>
      <c r="H89" s="95" t="s">
        <v>5455</v>
      </c>
      <c r="I89" s="95" t="s">
        <v>1682</v>
      </c>
      <c r="J89" s="95" t="s">
        <v>3580</v>
      </c>
      <c r="K89" s="123" t="s">
        <v>1674</v>
      </c>
      <c r="L89" s="85"/>
      <c r="M89" s="85"/>
      <c r="N89" s="91"/>
      <c r="O89" s="91"/>
      <c r="P89" s="85"/>
      <c r="Q89" s="85"/>
      <c r="R89" s="85"/>
    </row>
    <row r="90">
      <c r="A90" s="86" t="s">
        <v>49</v>
      </c>
      <c r="B90" s="95" t="s">
        <v>4526</v>
      </c>
      <c r="C90" s="95" t="s">
        <v>594</v>
      </c>
      <c r="D90" s="95" t="s">
        <v>4796</v>
      </c>
      <c r="E90" s="95" t="s">
        <v>5456</v>
      </c>
      <c r="F90" s="95" t="s">
        <v>5457</v>
      </c>
      <c r="G90" s="95" t="s">
        <v>2009</v>
      </c>
      <c r="H90" s="95" t="s">
        <v>2010</v>
      </c>
      <c r="I90" s="95" t="s">
        <v>601</v>
      </c>
      <c r="J90" s="95" t="s">
        <v>1973</v>
      </c>
      <c r="K90" s="123" t="s">
        <v>3580</v>
      </c>
      <c r="L90" s="85"/>
      <c r="M90" s="85"/>
      <c r="N90" s="91"/>
      <c r="O90" s="91"/>
      <c r="P90" s="85"/>
      <c r="Q90" s="85"/>
      <c r="R90" s="85"/>
    </row>
    <row r="91">
      <c r="A91" s="89" t="s">
        <v>60</v>
      </c>
      <c r="B91" s="95" t="s">
        <v>5458</v>
      </c>
      <c r="C91" s="95" t="s">
        <v>5459</v>
      </c>
      <c r="D91" s="95" t="s">
        <v>5460</v>
      </c>
      <c r="E91" s="95" t="s">
        <v>5461</v>
      </c>
      <c r="F91" s="95" t="s">
        <v>5462</v>
      </c>
      <c r="G91" s="95" t="s">
        <v>5463</v>
      </c>
      <c r="H91" s="95" t="s">
        <v>3583</v>
      </c>
      <c r="I91" s="95" t="s">
        <v>5464</v>
      </c>
      <c r="J91" s="95" t="s">
        <v>3588</v>
      </c>
      <c r="K91" s="123" t="s">
        <v>3584</v>
      </c>
      <c r="L91" s="3" t="s">
        <v>5465</v>
      </c>
      <c r="M91" s="85"/>
      <c r="N91" s="91"/>
      <c r="O91" s="91"/>
      <c r="P91" s="85"/>
      <c r="Q91" s="85"/>
      <c r="R91" s="85"/>
    </row>
    <row r="92">
      <c r="A92" s="80"/>
      <c r="B92" s="98">
        <f t="shared" ref="B92:K92" si="13">LEFT(B91,FIND(" ",B91))*IF(RIGHT(B91,LEN(B91)-FIND(" ", B91))="GH/s",1000000000,1)*IF(RIGHT(B91,LEN(B91)-FIND(" ", B91))="MH/s",1000000,1)*IF(RIGHT(B91,LEN(B91)-FIND(" ", B91))="kH/s",1000,1)</f>
        <v>777700</v>
      </c>
      <c r="C92" s="98">
        <f t="shared" si="13"/>
        <v>779800</v>
      </c>
      <c r="D92" s="98">
        <f t="shared" si="13"/>
        <v>775400</v>
      </c>
      <c r="E92" s="98">
        <f t="shared" si="13"/>
        <v>711200</v>
      </c>
      <c r="F92" s="98">
        <f t="shared" si="13"/>
        <v>773200</v>
      </c>
      <c r="G92" s="98">
        <f t="shared" si="13"/>
        <v>775700</v>
      </c>
      <c r="H92" s="98">
        <f t="shared" si="13"/>
        <v>776600</v>
      </c>
      <c r="I92" s="98">
        <f t="shared" si="13"/>
        <v>775900</v>
      </c>
      <c r="J92" s="98">
        <f t="shared" si="13"/>
        <v>776800</v>
      </c>
      <c r="K92" s="124">
        <f t="shared" si="13"/>
        <v>776000</v>
      </c>
      <c r="L92" s="2">
        <f>AVERAGE(B92:K92)</f>
        <v>769830</v>
      </c>
      <c r="M92" s="2">
        <f>AVERAGE(C92:K92)</f>
        <v>768955.5556</v>
      </c>
      <c r="N92" s="91">
        <f>STDEV(B92:K92)/L92</f>
        <v>0.02684917916</v>
      </c>
      <c r="O92" s="91">
        <f>STDEV(C92:K92)/M92</f>
        <v>0.02825394459</v>
      </c>
      <c r="P92" s="85"/>
      <c r="Q92" s="85"/>
      <c r="R92" s="85"/>
    </row>
    <row r="93">
      <c r="A93" s="92" t="s">
        <v>621</v>
      </c>
      <c r="B93" s="93"/>
      <c r="C93" s="93"/>
      <c r="D93" s="93"/>
      <c r="E93" s="93"/>
      <c r="F93" s="93"/>
      <c r="G93" s="93"/>
      <c r="H93" s="93"/>
      <c r="I93" s="93"/>
      <c r="J93" s="93"/>
      <c r="K93" s="125"/>
      <c r="L93" s="85"/>
      <c r="M93" s="85"/>
      <c r="N93" s="91"/>
      <c r="O93" s="91"/>
      <c r="P93" s="85"/>
      <c r="Q93" s="85"/>
      <c r="R93" s="85"/>
    </row>
    <row r="94">
      <c r="A94" s="86" t="s">
        <v>16</v>
      </c>
      <c r="B94" s="95" t="s">
        <v>5466</v>
      </c>
      <c r="C94" s="95" t="s">
        <v>650</v>
      </c>
      <c r="D94" s="95" t="s">
        <v>5467</v>
      </c>
      <c r="E94" s="95" t="s">
        <v>5468</v>
      </c>
      <c r="F94" s="95" t="s">
        <v>5469</v>
      </c>
      <c r="G94" s="95" t="s">
        <v>4566</v>
      </c>
      <c r="H94" s="95" t="s">
        <v>5470</v>
      </c>
      <c r="I94" s="95" t="s">
        <v>647</v>
      </c>
      <c r="J94" s="95" t="s">
        <v>5471</v>
      </c>
      <c r="K94" s="123" t="s">
        <v>686</v>
      </c>
      <c r="L94" s="85"/>
      <c r="M94" s="85"/>
      <c r="N94" s="91"/>
      <c r="O94" s="91"/>
      <c r="P94" s="85"/>
      <c r="Q94" s="85"/>
      <c r="R94" s="85"/>
    </row>
    <row r="95">
      <c r="A95" s="86" t="s">
        <v>27</v>
      </c>
      <c r="B95" s="95" t="s">
        <v>686</v>
      </c>
      <c r="C95" s="95" t="s">
        <v>5472</v>
      </c>
      <c r="D95" s="95" t="s">
        <v>5473</v>
      </c>
      <c r="E95" s="95" t="s">
        <v>5474</v>
      </c>
      <c r="F95" s="95" t="s">
        <v>5473</v>
      </c>
      <c r="G95" s="95" t="s">
        <v>690</v>
      </c>
      <c r="H95" s="95" t="s">
        <v>3595</v>
      </c>
      <c r="I95" s="95" t="s">
        <v>5473</v>
      </c>
      <c r="J95" s="95" t="s">
        <v>2702</v>
      </c>
      <c r="K95" s="123" t="s">
        <v>3602</v>
      </c>
      <c r="L95" s="85"/>
      <c r="M95" s="85"/>
      <c r="N95" s="91"/>
      <c r="O95" s="91"/>
      <c r="P95" s="85"/>
      <c r="Q95" s="85"/>
      <c r="R95" s="85"/>
    </row>
    <row r="96">
      <c r="A96" s="86" t="s">
        <v>38</v>
      </c>
      <c r="B96" s="95" t="s">
        <v>625</v>
      </c>
      <c r="C96" s="95" t="s">
        <v>680</v>
      </c>
      <c r="D96" s="95" t="s">
        <v>628</v>
      </c>
      <c r="E96" s="95" t="s">
        <v>5475</v>
      </c>
      <c r="F96" s="95" t="s">
        <v>671</v>
      </c>
      <c r="G96" s="95" t="s">
        <v>641</v>
      </c>
      <c r="H96" s="95" t="s">
        <v>4564</v>
      </c>
      <c r="I96" s="95" t="s">
        <v>5476</v>
      </c>
      <c r="J96" s="95" t="s">
        <v>625</v>
      </c>
      <c r="K96" s="123" t="s">
        <v>628</v>
      </c>
      <c r="L96" s="85"/>
      <c r="M96" s="85"/>
      <c r="N96" s="91"/>
      <c r="O96" s="91"/>
      <c r="P96" s="85"/>
      <c r="Q96" s="85"/>
      <c r="R96" s="85"/>
    </row>
    <row r="97">
      <c r="A97" s="86" t="s">
        <v>49</v>
      </c>
      <c r="B97" s="95" t="s">
        <v>681</v>
      </c>
      <c r="C97" s="95" t="s">
        <v>627</v>
      </c>
      <c r="D97" s="95" t="s">
        <v>5477</v>
      </c>
      <c r="E97" s="95" t="s">
        <v>2703</v>
      </c>
      <c r="F97" s="95" t="s">
        <v>4565</v>
      </c>
      <c r="G97" s="95" t="s">
        <v>1710</v>
      </c>
      <c r="H97" s="95" t="s">
        <v>640</v>
      </c>
      <c r="I97" s="95" t="s">
        <v>1697</v>
      </c>
      <c r="J97" s="95" t="s">
        <v>3606</v>
      </c>
      <c r="K97" s="123" t="s">
        <v>2707</v>
      </c>
      <c r="L97" s="85"/>
      <c r="M97" s="85"/>
      <c r="N97" s="91"/>
      <c r="O97" s="91"/>
      <c r="P97" s="85"/>
      <c r="Q97" s="85"/>
      <c r="R97" s="85"/>
    </row>
    <row r="98">
      <c r="A98" s="89" t="s">
        <v>60</v>
      </c>
      <c r="B98" s="95" t="s">
        <v>5478</v>
      </c>
      <c r="C98" s="95" t="s">
        <v>3616</v>
      </c>
      <c r="D98" s="95" t="s">
        <v>5479</v>
      </c>
      <c r="E98" s="95" t="s">
        <v>5480</v>
      </c>
      <c r="F98" s="95" t="s">
        <v>5481</v>
      </c>
      <c r="G98" s="95" t="s">
        <v>5482</v>
      </c>
      <c r="H98" s="95" t="s">
        <v>5483</v>
      </c>
      <c r="I98" s="95" t="s">
        <v>2698</v>
      </c>
      <c r="J98" s="95" t="s">
        <v>1728</v>
      </c>
      <c r="K98" s="123" t="s">
        <v>5484</v>
      </c>
      <c r="L98" s="3" t="s">
        <v>5485</v>
      </c>
      <c r="M98" s="85"/>
      <c r="N98" s="91"/>
      <c r="O98" s="91"/>
      <c r="P98" s="85"/>
      <c r="Q98" s="85"/>
      <c r="R98" s="85"/>
    </row>
    <row r="99">
      <c r="A99" s="80"/>
      <c r="B99" s="98">
        <f t="shared" ref="B99:K99" si="14">LEFT(B98,FIND(" ",B98))*IF(RIGHT(B98,LEN(B98)-FIND(" ", B98))="GH/s",1000000000,1)*IF(RIGHT(B98,LEN(B98)-FIND(" ", B98))="MH/s",1000000,1)*IF(RIGHT(B98,LEN(B98)-FIND(" ", B98))="kH/s",1000,1)</f>
        <v>1666000000</v>
      </c>
      <c r="C99" s="98">
        <f t="shared" si="14"/>
        <v>1665600000</v>
      </c>
      <c r="D99" s="98">
        <f t="shared" si="14"/>
        <v>1671400000</v>
      </c>
      <c r="E99" s="98">
        <f t="shared" si="14"/>
        <v>1679700000</v>
      </c>
      <c r="F99" s="98">
        <f t="shared" si="14"/>
        <v>1660800000</v>
      </c>
      <c r="G99" s="98">
        <f t="shared" si="14"/>
        <v>1667700000</v>
      </c>
      <c r="H99" s="98">
        <f t="shared" si="14"/>
        <v>1660700000</v>
      </c>
      <c r="I99" s="98">
        <f t="shared" si="14"/>
        <v>1662400000</v>
      </c>
      <c r="J99" s="98">
        <f t="shared" si="14"/>
        <v>1662300000</v>
      </c>
      <c r="K99" s="124">
        <f t="shared" si="14"/>
        <v>1659300000</v>
      </c>
      <c r="L99" s="2">
        <f>AVERAGE(B99:K99)</f>
        <v>1665590000</v>
      </c>
      <c r="M99" s="2">
        <f>AVERAGE(C99:K99)</f>
        <v>1665544444</v>
      </c>
      <c r="N99" s="91">
        <f>STDEV(B99:K99)/L99</f>
        <v>0.003716638421</v>
      </c>
      <c r="O99" s="91">
        <f>STDEV(C99:K99)/M99</f>
        <v>0.003941130558</v>
      </c>
      <c r="P99" s="85"/>
      <c r="Q99" s="85"/>
      <c r="R99" s="85"/>
    </row>
    <row r="100">
      <c r="A100" s="92" t="s">
        <v>662</v>
      </c>
      <c r="B100" s="93"/>
      <c r="C100" s="93"/>
      <c r="D100" s="93"/>
      <c r="E100" s="93"/>
      <c r="F100" s="93"/>
      <c r="G100" s="93"/>
      <c r="H100" s="93"/>
      <c r="I100" s="93"/>
      <c r="J100" s="93"/>
      <c r="K100" s="125"/>
      <c r="L100" s="85"/>
      <c r="M100" s="85"/>
      <c r="N100" s="91"/>
      <c r="O100" s="91"/>
      <c r="P100" s="85"/>
      <c r="Q100" s="85"/>
      <c r="R100" s="85"/>
    </row>
    <row r="101">
      <c r="A101" s="86" t="s">
        <v>16</v>
      </c>
      <c r="B101" s="95" t="s">
        <v>5486</v>
      </c>
      <c r="C101" s="95" t="s">
        <v>5466</v>
      </c>
      <c r="D101" s="95" t="s">
        <v>650</v>
      </c>
      <c r="E101" s="95" t="s">
        <v>5487</v>
      </c>
      <c r="F101" s="95" t="s">
        <v>5488</v>
      </c>
      <c r="G101" s="95" t="s">
        <v>5472</v>
      </c>
      <c r="H101" s="95" t="s">
        <v>5489</v>
      </c>
      <c r="I101" s="95" t="s">
        <v>4567</v>
      </c>
      <c r="J101" s="95" t="s">
        <v>5490</v>
      </c>
      <c r="K101" s="123" t="s">
        <v>651</v>
      </c>
      <c r="L101" s="85"/>
      <c r="M101" s="85"/>
      <c r="N101" s="91"/>
      <c r="O101" s="91"/>
      <c r="P101" s="85"/>
      <c r="Q101" s="85"/>
      <c r="R101" s="85"/>
    </row>
    <row r="102">
      <c r="A102" s="86" t="s">
        <v>27</v>
      </c>
      <c r="B102" s="95" t="s">
        <v>5491</v>
      </c>
      <c r="C102" s="95" t="s">
        <v>684</v>
      </c>
      <c r="D102" s="95" t="s">
        <v>5473</v>
      </c>
      <c r="E102" s="95" t="s">
        <v>5492</v>
      </c>
      <c r="F102" s="95" t="s">
        <v>5471</v>
      </c>
      <c r="G102" s="95" t="s">
        <v>4568</v>
      </c>
      <c r="H102" s="95" t="s">
        <v>3625</v>
      </c>
      <c r="I102" s="95" t="s">
        <v>1713</v>
      </c>
      <c r="J102" s="95" t="s">
        <v>2706</v>
      </c>
      <c r="K102" s="123" t="s">
        <v>5493</v>
      </c>
      <c r="L102" s="85"/>
      <c r="M102" s="85"/>
      <c r="N102" s="91"/>
      <c r="O102" s="91"/>
      <c r="P102" s="85"/>
      <c r="Q102" s="85"/>
      <c r="R102" s="85"/>
    </row>
    <row r="103">
      <c r="A103" s="86" t="s">
        <v>38</v>
      </c>
      <c r="B103" s="95" t="s">
        <v>4563</v>
      </c>
      <c r="C103" s="95" t="s">
        <v>681</v>
      </c>
      <c r="D103" s="95" t="s">
        <v>5494</v>
      </c>
      <c r="E103" s="95" t="s">
        <v>5495</v>
      </c>
      <c r="F103" s="95" t="s">
        <v>5496</v>
      </c>
      <c r="G103" s="95" t="s">
        <v>665</v>
      </c>
      <c r="H103" s="95" t="s">
        <v>636</v>
      </c>
      <c r="I103" s="95" t="s">
        <v>5497</v>
      </c>
      <c r="J103" s="95" t="s">
        <v>628</v>
      </c>
      <c r="K103" s="123" t="s">
        <v>4564</v>
      </c>
      <c r="L103" s="85"/>
      <c r="M103" s="85"/>
      <c r="N103" s="91"/>
      <c r="O103" s="91"/>
      <c r="P103" s="85"/>
      <c r="Q103" s="85"/>
      <c r="R103" s="85"/>
    </row>
    <row r="104">
      <c r="A104" s="86" t="s">
        <v>49</v>
      </c>
      <c r="B104" s="95" t="s">
        <v>4564</v>
      </c>
      <c r="C104" s="95" t="s">
        <v>1733</v>
      </c>
      <c r="D104" s="95" t="s">
        <v>4565</v>
      </c>
      <c r="E104" s="95" t="s">
        <v>5498</v>
      </c>
      <c r="F104" s="95" t="s">
        <v>1711</v>
      </c>
      <c r="G104" s="95" t="s">
        <v>1712</v>
      </c>
      <c r="H104" s="95" t="s">
        <v>641</v>
      </c>
      <c r="I104" s="95" t="s">
        <v>643</v>
      </c>
      <c r="J104" s="95" t="s">
        <v>3603</v>
      </c>
      <c r="K104" s="123" t="s">
        <v>5499</v>
      </c>
      <c r="L104" s="85"/>
      <c r="M104" s="85"/>
      <c r="N104" s="91"/>
      <c r="O104" s="91"/>
      <c r="P104" s="85"/>
      <c r="Q104" s="85"/>
      <c r="R104" s="85"/>
    </row>
    <row r="105">
      <c r="A105" s="89" t="s">
        <v>60</v>
      </c>
      <c r="B105" s="95" t="s">
        <v>4549</v>
      </c>
      <c r="C105" s="95" t="s">
        <v>5500</v>
      </c>
      <c r="D105" s="95" t="s">
        <v>2721</v>
      </c>
      <c r="E105" s="95" t="s">
        <v>5501</v>
      </c>
      <c r="F105" s="95" t="s">
        <v>5502</v>
      </c>
      <c r="G105" s="95" t="s">
        <v>2720</v>
      </c>
      <c r="H105" s="95" t="s">
        <v>5503</v>
      </c>
      <c r="I105" s="95" t="s">
        <v>4551</v>
      </c>
      <c r="J105" s="95" t="s">
        <v>5504</v>
      </c>
      <c r="K105" s="123" t="s">
        <v>5504</v>
      </c>
      <c r="L105" s="3" t="s">
        <v>5505</v>
      </c>
      <c r="M105" s="85"/>
      <c r="N105" s="91"/>
      <c r="O105" s="91"/>
      <c r="P105" s="85"/>
      <c r="Q105" s="85"/>
      <c r="R105" s="85"/>
    </row>
    <row r="106">
      <c r="A106" s="80"/>
      <c r="B106" s="98">
        <f t="shared" ref="B106:K106" si="15">LEFT(B105,FIND(" ",B105))*IF(RIGHT(B105,LEN(B105)-FIND(" ", B105))="GH/s",1000000000,1)*IF(RIGHT(B105,LEN(B105)-FIND(" ", B105))="MH/s",1000000,1)*IF(RIGHT(B105,LEN(B105)-FIND(" ", B105))="kH/s",1000,1)</f>
        <v>1658600000</v>
      </c>
      <c r="C106" s="98">
        <f t="shared" si="15"/>
        <v>1663700000</v>
      </c>
      <c r="D106" s="98">
        <f t="shared" si="15"/>
        <v>1662200000</v>
      </c>
      <c r="E106" s="98">
        <f t="shared" si="15"/>
        <v>1666400000</v>
      </c>
      <c r="F106" s="98">
        <f t="shared" si="15"/>
        <v>1656700000</v>
      </c>
      <c r="G106" s="98">
        <f t="shared" si="15"/>
        <v>1665200000</v>
      </c>
      <c r="H106" s="98">
        <f t="shared" si="15"/>
        <v>1657300000</v>
      </c>
      <c r="I106" s="98">
        <f t="shared" si="15"/>
        <v>1654700000</v>
      </c>
      <c r="J106" s="98">
        <f t="shared" si="15"/>
        <v>1657500000</v>
      </c>
      <c r="K106" s="124">
        <f t="shared" si="15"/>
        <v>1657500000</v>
      </c>
      <c r="L106" s="2">
        <f>AVERAGE(B106:K106)</f>
        <v>1659980000</v>
      </c>
      <c r="M106" s="2">
        <f>AVERAGE(C106:K106)</f>
        <v>1660133333</v>
      </c>
      <c r="N106" s="91">
        <f>STDEV(B106:K106)/L106</f>
        <v>0.002436757937</v>
      </c>
      <c r="O106" s="91">
        <f>STDEV(C106:K106)/M106</f>
        <v>0.002565698357</v>
      </c>
      <c r="P106" s="85"/>
      <c r="Q106" s="85"/>
      <c r="R106" s="85"/>
    </row>
    <row r="107">
      <c r="A107" s="92" t="s">
        <v>700</v>
      </c>
      <c r="B107" s="93"/>
      <c r="C107" s="93"/>
      <c r="D107" s="93"/>
      <c r="E107" s="93"/>
      <c r="F107" s="93"/>
      <c r="G107" s="93"/>
      <c r="H107" s="93"/>
      <c r="I107" s="93"/>
      <c r="J107" s="93"/>
      <c r="K107" s="125"/>
      <c r="L107" s="85"/>
      <c r="M107" s="85"/>
      <c r="N107" s="91"/>
      <c r="O107" s="91"/>
      <c r="P107" s="85"/>
      <c r="Q107" s="85"/>
      <c r="R107" s="85"/>
    </row>
    <row r="108">
      <c r="A108" s="86" t="s">
        <v>16</v>
      </c>
      <c r="B108" s="95" t="s">
        <v>5506</v>
      </c>
      <c r="C108" s="95" t="s">
        <v>5507</v>
      </c>
      <c r="D108" s="95" t="s">
        <v>5508</v>
      </c>
      <c r="E108" s="95" t="s">
        <v>5509</v>
      </c>
      <c r="F108" s="95" t="s">
        <v>5510</v>
      </c>
      <c r="G108" s="95" t="s">
        <v>5511</v>
      </c>
      <c r="H108" s="95" t="s">
        <v>5512</v>
      </c>
      <c r="I108" s="95" t="s">
        <v>5513</v>
      </c>
      <c r="J108" s="95" t="s">
        <v>5514</v>
      </c>
      <c r="K108" s="123" t="s">
        <v>5515</v>
      </c>
      <c r="L108" s="85"/>
      <c r="M108" s="85"/>
      <c r="N108" s="91"/>
      <c r="O108" s="91"/>
      <c r="P108" s="85"/>
      <c r="Q108" s="85"/>
      <c r="R108" s="85"/>
    </row>
    <row r="109">
      <c r="A109" s="86" t="s">
        <v>27</v>
      </c>
      <c r="B109" s="95" t="s">
        <v>5516</v>
      </c>
      <c r="C109" s="95" t="s">
        <v>5517</v>
      </c>
      <c r="D109" s="95" t="s">
        <v>5518</v>
      </c>
      <c r="E109" s="95" t="s">
        <v>5519</v>
      </c>
      <c r="F109" s="95" t="s">
        <v>5520</v>
      </c>
      <c r="G109" s="95" t="s">
        <v>5521</v>
      </c>
      <c r="H109" s="95" t="s">
        <v>5522</v>
      </c>
      <c r="I109" s="95" t="s">
        <v>5523</v>
      </c>
      <c r="J109" s="95" t="s">
        <v>5524</v>
      </c>
      <c r="K109" s="123" t="s">
        <v>5525</v>
      </c>
      <c r="L109" s="85"/>
      <c r="M109" s="85"/>
      <c r="N109" s="91"/>
      <c r="O109" s="91"/>
      <c r="P109" s="85"/>
      <c r="Q109" s="85"/>
      <c r="R109" s="85"/>
    </row>
    <row r="110">
      <c r="A110" s="86" t="s">
        <v>38</v>
      </c>
      <c r="B110" s="95" t="s">
        <v>5526</v>
      </c>
      <c r="C110" s="95" t="s">
        <v>5527</v>
      </c>
      <c r="D110" s="95" t="s">
        <v>5528</v>
      </c>
      <c r="E110" s="95" t="s">
        <v>5529</v>
      </c>
      <c r="F110" s="95" t="s">
        <v>5530</v>
      </c>
      <c r="G110" s="95" t="s">
        <v>5531</v>
      </c>
      <c r="H110" s="95" t="s">
        <v>5532</v>
      </c>
      <c r="I110" s="95" t="s">
        <v>5533</v>
      </c>
      <c r="J110" s="95" t="s">
        <v>5534</v>
      </c>
      <c r="K110" s="123" t="s">
        <v>5535</v>
      </c>
      <c r="L110" s="85"/>
      <c r="M110" s="85"/>
      <c r="N110" s="91"/>
      <c r="O110" s="91"/>
      <c r="P110" s="85"/>
      <c r="Q110" s="85"/>
      <c r="R110" s="85"/>
    </row>
    <row r="111">
      <c r="A111" s="86" t="s">
        <v>49</v>
      </c>
      <c r="B111" s="95" t="s">
        <v>5536</v>
      </c>
      <c r="C111" s="95" t="s">
        <v>5537</v>
      </c>
      <c r="D111" s="95" t="s">
        <v>5538</v>
      </c>
      <c r="E111" s="95" t="s">
        <v>5539</v>
      </c>
      <c r="F111" s="95" t="s">
        <v>5540</v>
      </c>
      <c r="G111" s="95" t="s">
        <v>5541</v>
      </c>
      <c r="H111" s="95" t="s">
        <v>5542</v>
      </c>
      <c r="I111" s="95" t="s">
        <v>5543</v>
      </c>
      <c r="J111" s="95" t="s">
        <v>5544</v>
      </c>
      <c r="K111" s="123" t="s">
        <v>5545</v>
      </c>
      <c r="L111" s="85"/>
      <c r="M111" s="85"/>
      <c r="N111" s="91"/>
      <c r="O111" s="91"/>
      <c r="P111" s="85"/>
      <c r="Q111" s="85"/>
      <c r="R111" s="85"/>
    </row>
    <row r="112">
      <c r="A112" s="89" t="s">
        <v>60</v>
      </c>
      <c r="B112" s="95" t="s">
        <v>5546</v>
      </c>
      <c r="C112" s="95" t="s">
        <v>5547</v>
      </c>
      <c r="D112" s="95" t="s">
        <v>5548</v>
      </c>
      <c r="E112" s="95" t="s">
        <v>3679</v>
      </c>
      <c r="F112" s="95" t="s">
        <v>5549</v>
      </c>
      <c r="G112" s="95" t="s">
        <v>5550</v>
      </c>
      <c r="H112" s="95" t="s">
        <v>3683</v>
      </c>
      <c r="I112" s="95" t="s">
        <v>5551</v>
      </c>
      <c r="J112" s="95" t="s">
        <v>5552</v>
      </c>
      <c r="K112" s="123" t="s">
        <v>2762</v>
      </c>
      <c r="L112" s="3" t="s">
        <v>5553</v>
      </c>
      <c r="M112" s="85"/>
      <c r="N112" s="91"/>
      <c r="O112" s="91"/>
      <c r="P112" s="85"/>
      <c r="Q112" s="85"/>
      <c r="R112" s="85"/>
    </row>
    <row r="113">
      <c r="A113" s="80"/>
      <c r="B113" s="98">
        <f t="shared" ref="B113:K113" si="16">LEFT(B112,FIND(" ",B112))*IF(RIGHT(B112,LEN(B112)-FIND(" ", B112))="GH/s",1000000000,1)*IF(RIGHT(B112,LEN(B112)-FIND(" ", B112))="MH/s",1000000,1)*IF(RIGHT(B112,LEN(B112)-FIND(" ", B112))="kH/s",1000,1)</f>
        <v>373500</v>
      </c>
      <c r="C113" s="98">
        <f t="shared" si="16"/>
        <v>373900</v>
      </c>
      <c r="D113" s="98">
        <f t="shared" si="16"/>
        <v>364200</v>
      </c>
      <c r="E113" s="98">
        <f t="shared" si="16"/>
        <v>374200</v>
      </c>
      <c r="F113" s="98">
        <f t="shared" si="16"/>
        <v>374000</v>
      </c>
      <c r="G113" s="98">
        <f t="shared" si="16"/>
        <v>375300</v>
      </c>
      <c r="H113" s="98">
        <f t="shared" si="16"/>
        <v>373700</v>
      </c>
      <c r="I113" s="98">
        <f t="shared" si="16"/>
        <v>372300</v>
      </c>
      <c r="J113" s="98">
        <f t="shared" si="16"/>
        <v>374700</v>
      </c>
      <c r="K113" s="124">
        <f t="shared" si="16"/>
        <v>374600</v>
      </c>
      <c r="L113" s="2">
        <f>AVERAGE(B113:K113)</f>
        <v>373040</v>
      </c>
      <c r="M113" s="2">
        <f>AVERAGE(C113:K113)</f>
        <v>372988.8889</v>
      </c>
      <c r="N113" s="91">
        <f>STDEV(B113:K113)/L113</f>
        <v>0.008600664203</v>
      </c>
      <c r="O113" s="91">
        <f>STDEV(C113:K113)/M113</f>
        <v>0.009112047732</v>
      </c>
      <c r="P113" s="85"/>
      <c r="Q113" s="85"/>
      <c r="R113" s="85"/>
    </row>
    <row r="114">
      <c r="A114" s="92" t="s">
        <v>749</v>
      </c>
      <c r="B114" s="93"/>
      <c r="C114" s="93"/>
      <c r="D114" s="93"/>
      <c r="E114" s="93"/>
      <c r="F114" s="93"/>
      <c r="G114" s="93"/>
      <c r="H114" s="93"/>
      <c r="I114" s="93"/>
      <c r="J114" s="93"/>
      <c r="K114" s="125"/>
      <c r="L114" s="85"/>
      <c r="M114" s="85"/>
      <c r="N114" s="91"/>
      <c r="O114" s="91"/>
      <c r="P114" s="85"/>
      <c r="Q114" s="85"/>
      <c r="R114" s="85"/>
    </row>
    <row r="115">
      <c r="A115" s="86" t="s">
        <v>16</v>
      </c>
      <c r="B115" s="95" t="s">
        <v>5554</v>
      </c>
      <c r="C115" s="95" t="s">
        <v>5555</v>
      </c>
      <c r="D115" s="95" t="s">
        <v>5556</v>
      </c>
      <c r="E115" s="95" t="s">
        <v>5557</v>
      </c>
      <c r="F115" s="95" t="s">
        <v>5558</v>
      </c>
      <c r="G115" s="95" t="s">
        <v>3693</v>
      </c>
      <c r="H115" s="95" t="s">
        <v>5559</v>
      </c>
      <c r="I115" s="95" t="s">
        <v>5560</v>
      </c>
      <c r="J115" s="95" t="s">
        <v>5561</v>
      </c>
      <c r="K115" s="123" t="s">
        <v>5562</v>
      </c>
      <c r="L115" s="85"/>
      <c r="M115" s="85"/>
      <c r="N115" s="91"/>
      <c r="O115" s="91"/>
      <c r="P115" s="85"/>
      <c r="Q115" s="85"/>
      <c r="R115" s="85"/>
    </row>
    <row r="116">
      <c r="A116" s="86" t="s">
        <v>27</v>
      </c>
      <c r="B116" s="95" t="s">
        <v>5563</v>
      </c>
      <c r="C116" s="95" t="s">
        <v>5564</v>
      </c>
      <c r="D116" s="95" t="s">
        <v>5565</v>
      </c>
      <c r="E116" s="95" t="s">
        <v>5566</v>
      </c>
      <c r="F116" s="95" t="s">
        <v>5567</v>
      </c>
      <c r="G116" s="95" t="s">
        <v>5567</v>
      </c>
      <c r="H116" s="95" t="s">
        <v>5568</v>
      </c>
      <c r="I116" s="95" t="s">
        <v>5569</v>
      </c>
      <c r="J116" s="95" t="s">
        <v>5570</v>
      </c>
      <c r="K116" s="123" t="s">
        <v>5571</v>
      </c>
      <c r="L116" s="85"/>
      <c r="M116" s="85"/>
      <c r="N116" s="91"/>
      <c r="O116" s="91"/>
      <c r="P116" s="85"/>
      <c r="Q116" s="85"/>
      <c r="R116" s="85"/>
    </row>
    <row r="117">
      <c r="A117" s="86" t="s">
        <v>38</v>
      </c>
      <c r="B117" s="95" t="s">
        <v>5572</v>
      </c>
      <c r="C117" s="95" t="s">
        <v>5573</v>
      </c>
      <c r="D117" s="95" t="s">
        <v>5574</v>
      </c>
      <c r="E117" s="95" t="s">
        <v>5575</v>
      </c>
      <c r="F117" s="95" t="s">
        <v>5576</v>
      </c>
      <c r="G117" s="95" t="s">
        <v>5577</v>
      </c>
      <c r="H117" s="95" t="s">
        <v>5578</v>
      </c>
      <c r="I117" s="95" t="s">
        <v>5579</v>
      </c>
      <c r="J117" s="95" t="s">
        <v>5580</v>
      </c>
      <c r="K117" s="123" t="s">
        <v>5581</v>
      </c>
      <c r="L117" s="85"/>
      <c r="M117" s="85"/>
      <c r="N117" s="91"/>
      <c r="O117" s="91"/>
      <c r="P117" s="85"/>
      <c r="Q117" s="85"/>
      <c r="R117" s="85"/>
    </row>
    <row r="118">
      <c r="A118" s="86" t="s">
        <v>49</v>
      </c>
      <c r="B118" s="95" t="s">
        <v>5582</v>
      </c>
      <c r="C118" s="95" t="s">
        <v>2796</v>
      </c>
      <c r="D118" s="95" t="s">
        <v>5583</v>
      </c>
      <c r="E118" s="95" t="s">
        <v>5584</v>
      </c>
      <c r="F118" s="95" t="s">
        <v>5585</v>
      </c>
      <c r="G118" s="95" t="s">
        <v>5586</v>
      </c>
      <c r="H118" s="95" t="s">
        <v>5587</v>
      </c>
      <c r="I118" s="95" t="s">
        <v>5588</v>
      </c>
      <c r="J118" s="95" t="s">
        <v>5589</v>
      </c>
      <c r="K118" s="123" t="s">
        <v>5590</v>
      </c>
      <c r="L118" s="85"/>
      <c r="M118" s="85"/>
      <c r="N118" s="91"/>
      <c r="O118" s="91"/>
      <c r="P118" s="85"/>
      <c r="Q118" s="85"/>
      <c r="R118" s="85"/>
    </row>
    <row r="119">
      <c r="A119" s="89" t="s">
        <v>60</v>
      </c>
      <c r="B119" s="95" t="s">
        <v>3724</v>
      </c>
      <c r="C119" s="95" t="s">
        <v>2803</v>
      </c>
      <c r="D119" s="95" t="s">
        <v>5591</v>
      </c>
      <c r="E119" s="95" t="s">
        <v>5592</v>
      </c>
      <c r="F119" s="95" t="s">
        <v>2803</v>
      </c>
      <c r="G119" s="95" t="s">
        <v>5593</v>
      </c>
      <c r="H119" s="95" t="s">
        <v>791</v>
      </c>
      <c r="I119" s="95" t="s">
        <v>794</v>
      </c>
      <c r="J119" s="95" t="s">
        <v>5593</v>
      </c>
      <c r="K119" s="123" t="s">
        <v>5593</v>
      </c>
      <c r="L119" s="3" t="s">
        <v>5594</v>
      </c>
      <c r="M119" s="85"/>
      <c r="N119" s="91"/>
      <c r="O119" s="91"/>
      <c r="P119" s="85"/>
      <c r="Q119" s="85"/>
      <c r="R119" s="85"/>
    </row>
    <row r="120">
      <c r="A120" s="80"/>
      <c r="B120" s="98">
        <f t="shared" ref="B120:K120" si="17">LEFT(B119,FIND(" ",B119))*IF(RIGHT(B119,LEN(B119)-FIND(" ", B119))="GH/s",1000000000,1)*IF(RIGHT(B119,LEN(B119)-FIND(" ", B119))="MH/s",1000000,1)*IF(RIGHT(B119,LEN(B119)-FIND(" ", B119))="kH/s",1000,1)</f>
        <v>221400</v>
      </c>
      <c r="C120" s="98">
        <f t="shared" si="17"/>
        <v>220900</v>
      </c>
      <c r="D120" s="98">
        <f t="shared" si="17"/>
        <v>223000</v>
      </c>
      <c r="E120" s="98">
        <f t="shared" si="17"/>
        <v>221500</v>
      </c>
      <c r="F120" s="98">
        <f t="shared" si="17"/>
        <v>220900</v>
      </c>
      <c r="G120" s="98">
        <f t="shared" si="17"/>
        <v>221100</v>
      </c>
      <c r="H120" s="98">
        <f t="shared" si="17"/>
        <v>219800</v>
      </c>
      <c r="I120" s="98">
        <f t="shared" si="17"/>
        <v>219500</v>
      </c>
      <c r="J120" s="98">
        <f t="shared" si="17"/>
        <v>221100</v>
      </c>
      <c r="K120" s="124">
        <f t="shared" si="17"/>
        <v>221100</v>
      </c>
      <c r="L120" s="2">
        <f>AVERAGE(B120:K120)</f>
        <v>221030</v>
      </c>
      <c r="M120" s="2">
        <f>AVERAGE(C120:K120)</f>
        <v>220988.8889</v>
      </c>
      <c r="N120" s="91">
        <f>STDEV(B120:K120)/L120</f>
        <v>0.004302950984</v>
      </c>
      <c r="O120" s="91">
        <f>STDEV(C120:K120)/M120</f>
        <v>0.004521970852</v>
      </c>
      <c r="P120" s="85"/>
      <c r="Q120" s="85"/>
      <c r="R120" s="85"/>
    </row>
    <row r="121">
      <c r="A121" s="92" t="s">
        <v>795</v>
      </c>
      <c r="B121" s="93"/>
      <c r="C121" s="93"/>
      <c r="D121" s="93"/>
      <c r="E121" s="93"/>
      <c r="F121" s="93"/>
      <c r="G121" s="93"/>
      <c r="H121" s="93"/>
      <c r="I121" s="93"/>
      <c r="J121" s="93"/>
      <c r="K121" s="125"/>
      <c r="L121" s="85"/>
      <c r="M121" s="85"/>
      <c r="N121" s="91"/>
      <c r="O121" s="91"/>
      <c r="P121" s="85"/>
      <c r="Q121" s="85"/>
      <c r="R121" s="85"/>
    </row>
    <row r="122">
      <c r="A122" s="86" t="s">
        <v>16</v>
      </c>
      <c r="B122" s="95" t="s">
        <v>5595</v>
      </c>
      <c r="C122" s="95" t="s">
        <v>5596</v>
      </c>
      <c r="D122" s="95" t="s">
        <v>5597</v>
      </c>
      <c r="E122" s="95" t="s">
        <v>5598</v>
      </c>
      <c r="F122" s="95" t="s">
        <v>5599</v>
      </c>
      <c r="G122" s="95" t="s">
        <v>5600</v>
      </c>
      <c r="H122" s="95" t="s">
        <v>5601</v>
      </c>
      <c r="I122" s="95" t="s">
        <v>5602</v>
      </c>
      <c r="J122" s="95" t="s">
        <v>5603</v>
      </c>
      <c r="K122" s="123" t="s">
        <v>5604</v>
      </c>
      <c r="L122" s="85"/>
      <c r="M122" s="85"/>
      <c r="N122" s="91"/>
      <c r="O122" s="91"/>
      <c r="P122" s="85"/>
      <c r="Q122" s="85"/>
      <c r="R122" s="85"/>
    </row>
    <row r="123">
      <c r="A123" s="86" t="s">
        <v>27</v>
      </c>
      <c r="B123" s="95" t="s">
        <v>5605</v>
      </c>
      <c r="C123" s="95" t="s">
        <v>5606</v>
      </c>
      <c r="D123" s="95" t="s">
        <v>5607</v>
      </c>
      <c r="E123" s="95" t="s">
        <v>2815</v>
      </c>
      <c r="F123" s="95" t="s">
        <v>5608</v>
      </c>
      <c r="G123" s="95" t="s">
        <v>5609</v>
      </c>
      <c r="H123" s="95" t="s">
        <v>5610</v>
      </c>
      <c r="I123" s="95" t="s">
        <v>5611</v>
      </c>
      <c r="J123" s="95" t="s">
        <v>5612</v>
      </c>
      <c r="K123" s="123" t="s">
        <v>5613</v>
      </c>
      <c r="L123" s="85"/>
      <c r="M123" s="85"/>
      <c r="N123" s="91"/>
      <c r="O123" s="91"/>
      <c r="P123" s="85"/>
      <c r="Q123" s="85"/>
      <c r="R123" s="85"/>
    </row>
    <row r="124">
      <c r="A124" s="86" t="s">
        <v>38</v>
      </c>
      <c r="B124" s="95" t="s">
        <v>5614</v>
      </c>
      <c r="C124" s="95" t="s">
        <v>5615</v>
      </c>
      <c r="D124" s="95" t="s">
        <v>5616</v>
      </c>
      <c r="E124" s="95" t="s">
        <v>5617</v>
      </c>
      <c r="F124" s="95" t="s">
        <v>5618</v>
      </c>
      <c r="G124" s="95" t="s">
        <v>5619</v>
      </c>
      <c r="H124" s="95" t="s">
        <v>5620</v>
      </c>
      <c r="I124" s="95" t="s">
        <v>3748</v>
      </c>
      <c r="J124" s="95" t="s">
        <v>4668</v>
      </c>
      <c r="K124" s="123" t="s">
        <v>5621</v>
      </c>
      <c r="L124" s="85"/>
      <c r="M124" s="85"/>
      <c r="N124" s="91"/>
      <c r="O124" s="91"/>
      <c r="P124" s="85"/>
      <c r="Q124" s="85"/>
      <c r="R124" s="85"/>
    </row>
    <row r="125">
      <c r="A125" s="86" t="s">
        <v>49</v>
      </c>
      <c r="B125" s="95" t="s">
        <v>3750</v>
      </c>
      <c r="C125" s="95" t="s">
        <v>5622</v>
      </c>
      <c r="D125" s="95" t="s">
        <v>5623</v>
      </c>
      <c r="E125" s="95" t="s">
        <v>5624</v>
      </c>
      <c r="F125" s="95" t="s">
        <v>5625</v>
      </c>
      <c r="G125" s="95" t="s">
        <v>5626</v>
      </c>
      <c r="H125" s="95" t="s">
        <v>5627</v>
      </c>
      <c r="I125" s="95" t="s">
        <v>5628</v>
      </c>
      <c r="J125" s="95" t="s">
        <v>4670</v>
      </c>
      <c r="K125" s="123" t="s">
        <v>817</v>
      </c>
      <c r="L125" s="85"/>
      <c r="M125" s="85"/>
      <c r="N125" s="91"/>
      <c r="O125" s="91"/>
      <c r="P125" s="85"/>
      <c r="Q125" s="85"/>
      <c r="R125" s="85"/>
    </row>
    <row r="126">
      <c r="A126" s="89" t="s">
        <v>60</v>
      </c>
      <c r="B126" s="95" t="s">
        <v>5629</v>
      </c>
      <c r="C126" s="95" t="s">
        <v>5630</v>
      </c>
      <c r="D126" s="95" t="s">
        <v>5631</v>
      </c>
      <c r="E126" s="95" t="s">
        <v>5632</v>
      </c>
      <c r="F126" s="95" t="s">
        <v>5633</v>
      </c>
      <c r="G126" s="95" t="s">
        <v>5634</v>
      </c>
      <c r="H126" s="95" t="s">
        <v>5635</v>
      </c>
      <c r="I126" s="95" t="s">
        <v>5636</v>
      </c>
      <c r="J126" s="95" t="s">
        <v>5637</v>
      </c>
      <c r="K126" s="123" t="s">
        <v>5638</v>
      </c>
      <c r="L126" s="3" t="s">
        <v>5639</v>
      </c>
      <c r="M126" s="85"/>
      <c r="N126" s="91"/>
      <c r="O126" s="91"/>
      <c r="P126" s="85"/>
      <c r="Q126" s="85"/>
      <c r="R126" s="85"/>
    </row>
    <row r="127">
      <c r="A127" s="80"/>
      <c r="B127" s="98">
        <f t="shared" ref="B127:K127" si="18">LEFT(B126,FIND(" ",B126))*IF(RIGHT(B126,LEN(B126)-FIND(" ", B126))="GH/s",1000000000,1)*IF(RIGHT(B126,LEN(B126)-FIND(" ", B126))="MH/s",1000000,1)*IF(RIGHT(B126,LEN(B126)-FIND(" ", B126))="kH/s",1000,1)</f>
        <v>67063</v>
      </c>
      <c r="C127" s="98">
        <f t="shared" si="18"/>
        <v>66671</v>
      </c>
      <c r="D127" s="98">
        <f t="shared" si="18"/>
        <v>67197</v>
      </c>
      <c r="E127" s="98">
        <f t="shared" si="18"/>
        <v>66996</v>
      </c>
      <c r="F127" s="98">
        <f t="shared" si="18"/>
        <v>66677</v>
      </c>
      <c r="G127" s="98">
        <f t="shared" si="18"/>
        <v>65884</v>
      </c>
      <c r="H127" s="98">
        <f t="shared" si="18"/>
        <v>66842</v>
      </c>
      <c r="I127" s="98">
        <f t="shared" si="18"/>
        <v>66825</v>
      </c>
      <c r="J127" s="98">
        <f t="shared" si="18"/>
        <v>66914</v>
      </c>
      <c r="K127" s="124">
        <f t="shared" si="18"/>
        <v>66616</v>
      </c>
      <c r="L127" s="2">
        <f>AVERAGE(B127:K127)</f>
        <v>66768.5</v>
      </c>
      <c r="M127" s="2">
        <f>AVERAGE(C127:K127)</f>
        <v>66735.77778</v>
      </c>
      <c r="N127" s="91">
        <f>STDEV(B127:K127)/L127</f>
        <v>0.005412384066</v>
      </c>
      <c r="O127" s="91">
        <f>STDEV(C127:K127)/M127</f>
        <v>0.005503022367</v>
      </c>
      <c r="P127" s="85"/>
      <c r="Q127" s="85"/>
      <c r="R127" s="85"/>
    </row>
    <row r="128">
      <c r="A128" s="92" t="s">
        <v>844</v>
      </c>
      <c r="B128" s="93"/>
      <c r="C128" s="93"/>
      <c r="D128" s="93"/>
      <c r="E128" s="93"/>
      <c r="F128" s="93"/>
      <c r="G128" s="93"/>
      <c r="H128" s="93"/>
      <c r="I128" s="93"/>
      <c r="J128" s="93"/>
      <c r="K128" s="125"/>
      <c r="L128" s="85"/>
      <c r="M128" s="85"/>
      <c r="N128" s="91"/>
      <c r="O128" s="91"/>
      <c r="P128" s="85"/>
      <c r="Q128" s="85"/>
      <c r="R128" s="85"/>
    </row>
    <row r="129">
      <c r="A129" s="86" t="s">
        <v>16</v>
      </c>
      <c r="B129" s="95" t="s">
        <v>5640</v>
      </c>
      <c r="C129" s="95" t="s">
        <v>5641</v>
      </c>
      <c r="D129" s="95" t="s">
        <v>5642</v>
      </c>
      <c r="E129" s="95" t="s">
        <v>5643</v>
      </c>
      <c r="F129" s="95" t="s">
        <v>5644</v>
      </c>
      <c r="G129" s="95" t="s">
        <v>5645</v>
      </c>
      <c r="H129" s="95" t="s">
        <v>3771</v>
      </c>
      <c r="I129" s="95" t="s">
        <v>5640</v>
      </c>
      <c r="J129" s="95" t="s">
        <v>5646</v>
      </c>
      <c r="K129" s="123" t="s">
        <v>3773</v>
      </c>
      <c r="L129" s="85"/>
      <c r="M129" s="85"/>
      <c r="N129" s="91"/>
      <c r="O129" s="91"/>
      <c r="P129" s="85"/>
      <c r="Q129" s="85"/>
      <c r="R129" s="85"/>
    </row>
    <row r="130">
      <c r="A130" s="86" t="s">
        <v>27</v>
      </c>
      <c r="B130" s="95" t="s">
        <v>5647</v>
      </c>
      <c r="C130" s="95" t="s">
        <v>5648</v>
      </c>
      <c r="D130" s="95" t="s">
        <v>5649</v>
      </c>
      <c r="E130" s="95" t="s">
        <v>3774</v>
      </c>
      <c r="F130" s="95" t="s">
        <v>3776</v>
      </c>
      <c r="G130" s="95" t="s">
        <v>5650</v>
      </c>
      <c r="H130" s="95" t="s">
        <v>5651</v>
      </c>
      <c r="I130" s="95" t="s">
        <v>5652</v>
      </c>
      <c r="J130" s="95" t="s">
        <v>5653</v>
      </c>
      <c r="K130" s="123" t="s">
        <v>5654</v>
      </c>
      <c r="L130" s="85"/>
      <c r="M130" s="85"/>
      <c r="N130" s="91"/>
      <c r="O130" s="91"/>
      <c r="P130" s="85"/>
      <c r="Q130" s="85"/>
      <c r="R130" s="85"/>
    </row>
    <row r="131">
      <c r="A131" s="86" t="s">
        <v>38</v>
      </c>
      <c r="B131" s="95" t="s">
        <v>5655</v>
      </c>
      <c r="C131" s="95" t="s">
        <v>5656</v>
      </c>
      <c r="D131" s="95" t="s">
        <v>5657</v>
      </c>
      <c r="E131" s="95" t="s">
        <v>5658</v>
      </c>
      <c r="F131" s="95" t="s">
        <v>4704</v>
      </c>
      <c r="G131" s="95" t="s">
        <v>5659</v>
      </c>
      <c r="H131" s="95" t="s">
        <v>5660</v>
      </c>
      <c r="I131" s="95" t="s">
        <v>5661</v>
      </c>
      <c r="J131" s="95" t="s">
        <v>5662</v>
      </c>
      <c r="K131" s="123" t="s">
        <v>3798</v>
      </c>
      <c r="L131" s="85"/>
      <c r="M131" s="85"/>
      <c r="N131" s="91"/>
      <c r="O131" s="91"/>
      <c r="P131" s="85"/>
      <c r="Q131" s="85"/>
      <c r="R131" s="85"/>
    </row>
    <row r="132">
      <c r="A132" s="86" t="s">
        <v>49</v>
      </c>
      <c r="B132" s="95" t="s">
        <v>5663</v>
      </c>
      <c r="C132" s="95" t="s">
        <v>5664</v>
      </c>
      <c r="D132" s="95" t="s">
        <v>5665</v>
      </c>
      <c r="E132" s="95" t="s">
        <v>5666</v>
      </c>
      <c r="F132" s="95" t="s">
        <v>5667</v>
      </c>
      <c r="G132" s="95" t="s">
        <v>5668</v>
      </c>
      <c r="H132" s="95" t="s">
        <v>5669</v>
      </c>
      <c r="I132" s="95" t="s">
        <v>5659</v>
      </c>
      <c r="J132" s="95" t="s">
        <v>4700</v>
      </c>
      <c r="K132" s="123" t="s">
        <v>5670</v>
      </c>
      <c r="L132" s="85"/>
      <c r="M132" s="85"/>
      <c r="N132" s="91"/>
      <c r="O132" s="91"/>
      <c r="P132" s="85"/>
      <c r="Q132" s="85"/>
      <c r="R132" s="85"/>
    </row>
    <row r="133">
      <c r="A133" s="89" t="s">
        <v>60</v>
      </c>
      <c r="B133" s="95" t="s">
        <v>5671</v>
      </c>
      <c r="C133" s="95" t="s">
        <v>5672</v>
      </c>
      <c r="D133" s="95" t="s">
        <v>5673</v>
      </c>
      <c r="E133" s="95" t="s">
        <v>5674</v>
      </c>
      <c r="F133" s="95" t="s">
        <v>5675</v>
      </c>
      <c r="G133" s="95" t="s">
        <v>5676</v>
      </c>
      <c r="H133" s="95" t="s">
        <v>5677</v>
      </c>
      <c r="I133" s="95" t="s">
        <v>5678</v>
      </c>
      <c r="J133" s="95" t="s">
        <v>5679</v>
      </c>
      <c r="K133" s="123" t="s">
        <v>5680</v>
      </c>
      <c r="L133" s="3" t="s">
        <v>5681</v>
      </c>
      <c r="M133" s="85"/>
      <c r="N133" s="91"/>
      <c r="O133" s="91"/>
      <c r="P133" s="85"/>
      <c r="Q133" s="85"/>
      <c r="R133" s="85"/>
    </row>
    <row r="134">
      <c r="A134" s="80"/>
      <c r="B134" s="98">
        <f t="shared" ref="B134:K134" si="19">LEFT(B133,FIND(" ",B133))*IF(RIGHT(B133,LEN(B133)-FIND(" ", B133))="GH/s",1000000000,1)*IF(RIGHT(B133,LEN(B133)-FIND(" ", B133))="MH/s",1000000,1)*IF(RIGHT(B133,LEN(B133)-FIND(" ", B133))="kH/s",1000,1)</f>
        <v>44966</v>
      </c>
      <c r="C134" s="98">
        <f t="shared" si="19"/>
        <v>44768</v>
      </c>
      <c r="D134" s="98">
        <f t="shared" si="19"/>
        <v>45222</v>
      </c>
      <c r="E134" s="98">
        <f t="shared" si="19"/>
        <v>44927</v>
      </c>
      <c r="F134" s="98">
        <f t="shared" si="19"/>
        <v>44847</v>
      </c>
      <c r="G134" s="98">
        <f t="shared" si="19"/>
        <v>44499</v>
      </c>
      <c r="H134" s="98">
        <f t="shared" si="19"/>
        <v>44780</v>
      </c>
      <c r="I134" s="98">
        <f t="shared" si="19"/>
        <v>44735</v>
      </c>
      <c r="J134" s="98">
        <f t="shared" si="19"/>
        <v>44928</v>
      </c>
      <c r="K134" s="124">
        <f t="shared" si="19"/>
        <v>44879</v>
      </c>
      <c r="L134" s="2">
        <f>AVERAGE(B134:K134)</f>
        <v>44855.1</v>
      </c>
      <c r="M134" s="2">
        <f>AVERAGE(C134:K134)</f>
        <v>44842.77778</v>
      </c>
      <c r="N134" s="91">
        <f>STDEV(B134:K134)/L134</f>
        <v>0.004154196096</v>
      </c>
      <c r="O134" s="91">
        <f>STDEV(C134:K134)/M134</f>
        <v>0.004309955842</v>
      </c>
      <c r="P134" s="85"/>
      <c r="Q134" s="85"/>
      <c r="R134" s="85"/>
    </row>
    <row r="135">
      <c r="A135" s="92" t="s">
        <v>890</v>
      </c>
      <c r="B135" s="93"/>
      <c r="C135" s="93"/>
      <c r="D135" s="93"/>
      <c r="E135" s="93"/>
      <c r="F135" s="93"/>
      <c r="G135" s="93"/>
      <c r="H135" s="93"/>
      <c r="I135" s="93"/>
      <c r="J135" s="93"/>
      <c r="K135" s="125"/>
      <c r="L135" s="85"/>
      <c r="M135" s="85"/>
      <c r="N135" s="91"/>
      <c r="O135" s="91"/>
      <c r="P135" s="85"/>
      <c r="Q135" s="85"/>
      <c r="R135" s="85"/>
    </row>
    <row r="136">
      <c r="A136" s="86" t="s">
        <v>16</v>
      </c>
      <c r="B136" s="95" t="s">
        <v>5682</v>
      </c>
      <c r="C136" s="95" t="s">
        <v>5683</v>
      </c>
      <c r="D136" s="95" t="s">
        <v>5684</v>
      </c>
      <c r="E136" s="95" t="s">
        <v>5685</v>
      </c>
      <c r="F136" s="95" t="s">
        <v>5686</v>
      </c>
      <c r="G136" s="95" t="s">
        <v>5687</v>
      </c>
      <c r="H136" s="95" t="s">
        <v>5688</v>
      </c>
      <c r="I136" s="95" t="s">
        <v>5689</v>
      </c>
      <c r="J136" s="95" t="s">
        <v>5690</v>
      </c>
      <c r="K136" s="123" t="s">
        <v>5691</v>
      </c>
      <c r="L136" s="85"/>
      <c r="M136" s="85"/>
      <c r="N136" s="91"/>
      <c r="O136" s="91"/>
      <c r="P136" s="85"/>
      <c r="Q136" s="85"/>
      <c r="R136" s="85"/>
    </row>
    <row r="137">
      <c r="A137" s="86" t="s">
        <v>27</v>
      </c>
      <c r="B137" s="95" t="s">
        <v>5692</v>
      </c>
      <c r="C137" s="95" t="s">
        <v>954</v>
      </c>
      <c r="D137" s="95" t="s">
        <v>5693</v>
      </c>
      <c r="E137" s="95" t="s">
        <v>1985</v>
      </c>
      <c r="F137" s="95" t="s">
        <v>5694</v>
      </c>
      <c r="G137" s="95" t="s">
        <v>5695</v>
      </c>
      <c r="H137" s="95" t="s">
        <v>5696</v>
      </c>
      <c r="I137" s="95" t="s">
        <v>5697</v>
      </c>
      <c r="J137" s="95" t="s">
        <v>5698</v>
      </c>
      <c r="K137" s="123" t="s">
        <v>5699</v>
      </c>
      <c r="L137" s="85"/>
      <c r="M137" s="85"/>
      <c r="N137" s="91"/>
      <c r="O137" s="91"/>
      <c r="P137" s="85"/>
      <c r="Q137" s="85"/>
      <c r="R137" s="85"/>
    </row>
    <row r="138">
      <c r="A138" s="86" t="s">
        <v>38</v>
      </c>
      <c r="B138" s="95" t="s">
        <v>5700</v>
      </c>
      <c r="C138" s="95" t="s">
        <v>5701</v>
      </c>
      <c r="D138" s="95" t="s">
        <v>5702</v>
      </c>
      <c r="E138" s="95" t="s">
        <v>5703</v>
      </c>
      <c r="F138" s="95" t="s">
        <v>5704</v>
      </c>
      <c r="G138" s="95" t="s">
        <v>5705</v>
      </c>
      <c r="H138" s="95" t="s">
        <v>5706</v>
      </c>
      <c r="I138" s="95" t="s">
        <v>5707</v>
      </c>
      <c r="J138" s="95" t="s">
        <v>5708</v>
      </c>
      <c r="K138" s="123" t="s">
        <v>5709</v>
      </c>
      <c r="L138" s="85"/>
      <c r="M138" s="85"/>
      <c r="N138" s="91"/>
      <c r="O138" s="91"/>
      <c r="P138" s="85"/>
      <c r="Q138" s="85"/>
      <c r="R138" s="85"/>
    </row>
    <row r="139">
      <c r="A139" s="86" t="s">
        <v>49</v>
      </c>
      <c r="B139" s="95" t="s">
        <v>5710</v>
      </c>
      <c r="C139" s="95" t="s">
        <v>5711</v>
      </c>
      <c r="D139" s="95" t="s">
        <v>5712</v>
      </c>
      <c r="E139" s="95" t="s">
        <v>5713</v>
      </c>
      <c r="F139" s="95" t="s">
        <v>5714</v>
      </c>
      <c r="G139" s="95" t="s">
        <v>5715</v>
      </c>
      <c r="H139" s="95" t="s">
        <v>5716</v>
      </c>
      <c r="I139" s="95" t="s">
        <v>5717</v>
      </c>
      <c r="J139" s="95" t="s">
        <v>5718</v>
      </c>
      <c r="K139" s="123" t="s">
        <v>1953</v>
      </c>
      <c r="L139" s="85"/>
      <c r="M139" s="85"/>
      <c r="N139" s="91"/>
      <c r="O139" s="91"/>
      <c r="P139" s="85"/>
      <c r="Q139" s="85"/>
      <c r="R139" s="85"/>
    </row>
    <row r="140">
      <c r="A140" s="89" t="s">
        <v>60</v>
      </c>
      <c r="B140" s="95" t="s">
        <v>5719</v>
      </c>
      <c r="C140" s="95" t="s">
        <v>599</v>
      </c>
      <c r="D140" s="95" t="s">
        <v>1970</v>
      </c>
      <c r="E140" s="95" t="s">
        <v>1973</v>
      </c>
      <c r="F140" s="95" t="s">
        <v>4526</v>
      </c>
      <c r="G140" s="95" t="s">
        <v>1969</v>
      </c>
      <c r="H140" s="95" t="s">
        <v>5720</v>
      </c>
      <c r="I140" s="95" t="s">
        <v>599</v>
      </c>
      <c r="J140" s="95" t="s">
        <v>1970</v>
      </c>
      <c r="K140" s="123" t="s">
        <v>5721</v>
      </c>
      <c r="L140" s="3" t="s">
        <v>5722</v>
      </c>
      <c r="M140" s="85"/>
      <c r="N140" s="91"/>
      <c r="O140" s="91"/>
      <c r="P140" s="85"/>
      <c r="Q140" s="85"/>
      <c r="R140" s="85"/>
    </row>
    <row r="141">
      <c r="A141" s="34"/>
      <c r="B141" s="98">
        <f t="shared" ref="B141:K141" si="20">LEFT(B140,FIND(" ",B140))*IF(RIGHT(B140,LEN(B140)-FIND(" ", B140))="GH/s",1000000000,1)*IF(RIGHT(B140,LEN(B140)-FIND(" ", B140))="MH/s",1000000,1)*IF(RIGHT(B140,LEN(B140)-FIND(" ", B140))="kH/s",1000,1)</f>
        <v>194700</v>
      </c>
      <c r="C141" s="98">
        <f t="shared" si="20"/>
        <v>190800</v>
      </c>
      <c r="D141" s="98">
        <f t="shared" si="20"/>
        <v>194900</v>
      </c>
      <c r="E141" s="98">
        <f t="shared" si="20"/>
        <v>191200</v>
      </c>
      <c r="F141" s="98">
        <f t="shared" si="20"/>
        <v>190700</v>
      </c>
      <c r="G141" s="98">
        <f t="shared" si="20"/>
        <v>194400</v>
      </c>
      <c r="H141" s="98">
        <f t="shared" si="20"/>
        <v>189100</v>
      </c>
      <c r="I141" s="98">
        <f t="shared" si="20"/>
        <v>190800</v>
      </c>
      <c r="J141" s="98">
        <f t="shared" si="20"/>
        <v>194900</v>
      </c>
      <c r="K141" s="124">
        <f t="shared" si="20"/>
        <v>194300</v>
      </c>
      <c r="L141" s="2">
        <f>AVERAGE(B141:K141)</f>
        <v>192580</v>
      </c>
      <c r="M141" s="2">
        <f>AVERAGE(C141:K141)</f>
        <v>192344.4444</v>
      </c>
      <c r="N141" s="91">
        <f>STDEV(B141:K141)/L141</f>
        <v>0.01166465782</v>
      </c>
      <c r="O141" s="91">
        <f>STDEV(C141:K141)/M141</f>
        <v>0.01168652661</v>
      </c>
      <c r="P141" s="85"/>
      <c r="Q141" s="85"/>
      <c r="R141" s="85"/>
    </row>
    <row r="142">
      <c r="A142" s="92" t="s">
        <v>928</v>
      </c>
      <c r="B142" s="93"/>
      <c r="C142" s="93"/>
      <c r="D142" s="93"/>
      <c r="E142" s="93"/>
      <c r="F142" s="93"/>
      <c r="G142" s="93"/>
      <c r="H142" s="93"/>
      <c r="I142" s="93"/>
      <c r="J142" s="93"/>
      <c r="K142" s="125"/>
      <c r="L142" s="85"/>
      <c r="M142" s="85"/>
      <c r="N142" s="91"/>
      <c r="O142" s="91"/>
      <c r="P142" s="85"/>
      <c r="Q142" s="85"/>
      <c r="R142" s="85"/>
    </row>
    <row r="143">
      <c r="A143" s="86" t="s">
        <v>16</v>
      </c>
      <c r="B143" s="95" t="s">
        <v>5723</v>
      </c>
      <c r="C143" s="95" t="s">
        <v>5724</v>
      </c>
      <c r="D143" s="95" t="s">
        <v>5725</v>
      </c>
      <c r="E143" s="95" t="s">
        <v>5726</v>
      </c>
      <c r="F143" s="95" t="s">
        <v>5727</v>
      </c>
      <c r="G143" s="95" t="s">
        <v>5728</v>
      </c>
      <c r="H143" s="95" t="s">
        <v>5729</v>
      </c>
      <c r="I143" s="95" t="s">
        <v>5730</v>
      </c>
      <c r="J143" s="95" t="s">
        <v>5731</v>
      </c>
      <c r="K143" s="123" t="s">
        <v>5732</v>
      </c>
      <c r="L143" s="85"/>
      <c r="M143" s="85"/>
      <c r="N143" s="91"/>
      <c r="O143" s="91"/>
      <c r="P143" s="85"/>
      <c r="Q143" s="85"/>
      <c r="R143" s="85"/>
    </row>
    <row r="144">
      <c r="A144" s="86" t="s">
        <v>27</v>
      </c>
      <c r="B144" s="95" t="s">
        <v>5733</v>
      </c>
      <c r="C144" s="95" t="s">
        <v>5734</v>
      </c>
      <c r="D144" s="95" t="s">
        <v>2006</v>
      </c>
      <c r="E144" s="95" t="s">
        <v>5735</v>
      </c>
      <c r="F144" s="95" t="s">
        <v>5736</v>
      </c>
      <c r="G144" s="95" t="s">
        <v>5737</v>
      </c>
      <c r="H144" s="95" t="s">
        <v>5738</v>
      </c>
      <c r="I144" s="95" t="s">
        <v>5739</v>
      </c>
      <c r="J144" s="95" t="s">
        <v>5740</v>
      </c>
      <c r="K144" s="123" t="s">
        <v>5741</v>
      </c>
      <c r="L144" s="85"/>
      <c r="M144" s="85"/>
      <c r="N144" s="91"/>
      <c r="O144" s="91"/>
      <c r="P144" s="85"/>
      <c r="Q144" s="85"/>
      <c r="R144" s="85"/>
    </row>
    <row r="145">
      <c r="A145" s="86" t="s">
        <v>38</v>
      </c>
      <c r="B145" s="95" t="s">
        <v>5742</v>
      </c>
      <c r="C145" s="95" t="s">
        <v>5712</v>
      </c>
      <c r="D145" s="95" t="s">
        <v>5743</v>
      </c>
      <c r="E145" s="95" t="s">
        <v>5744</v>
      </c>
      <c r="F145" s="95" t="s">
        <v>5745</v>
      </c>
      <c r="G145" s="95" t="s">
        <v>5746</v>
      </c>
      <c r="H145" s="95" t="s">
        <v>5747</v>
      </c>
      <c r="I145" s="95" t="s">
        <v>5748</v>
      </c>
      <c r="J145" s="95" t="s">
        <v>5734</v>
      </c>
      <c r="K145" s="123" t="s">
        <v>5749</v>
      </c>
      <c r="L145" s="85"/>
      <c r="M145" s="85"/>
      <c r="N145" s="91"/>
      <c r="O145" s="91"/>
      <c r="P145" s="85"/>
      <c r="Q145" s="85"/>
      <c r="R145" s="85"/>
    </row>
    <row r="146">
      <c r="A146" s="86" t="s">
        <v>49</v>
      </c>
      <c r="B146" s="95" t="s">
        <v>5745</v>
      </c>
      <c r="C146" s="95" t="s">
        <v>5750</v>
      </c>
      <c r="D146" s="95" t="s">
        <v>1979</v>
      </c>
      <c r="E146" s="95" t="s">
        <v>5751</v>
      </c>
      <c r="F146" s="95" t="s">
        <v>5752</v>
      </c>
      <c r="G146" s="95" t="s">
        <v>5753</v>
      </c>
      <c r="H146" s="95" t="s">
        <v>5754</v>
      </c>
      <c r="I146" s="95" t="s">
        <v>5755</v>
      </c>
      <c r="J146" s="95" t="s">
        <v>5756</v>
      </c>
      <c r="K146" s="123" t="s">
        <v>5757</v>
      </c>
      <c r="L146" s="85"/>
      <c r="M146" s="85"/>
      <c r="N146" s="91"/>
      <c r="O146" s="91"/>
      <c r="P146" s="85"/>
      <c r="Q146" s="85"/>
      <c r="R146" s="85"/>
    </row>
    <row r="147">
      <c r="A147" s="89" t="s">
        <v>60</v>
      </c>
      <c r="B147" s="95" t="s">
        <v>1674</v>
      </c>
      <c r="C147" s="95" t="s">
        <v>1676</v>
      </c>
      <c r="D147" s="95" t="s">
        <v>3580</v>
      </c>
      <c r="E147" s="95" t="s">
        <v>1973</v>
      </c>
      <c r="F147" s="95" t="s">
        <v>1972</v>
      </c>
      <c r="G147" s="95" t="s">
        <v>3579</v>
      </c>
      <c r="H147" s="95" t="s">
        <v>3895</v>
      </c>
      <c r="I147" s="95" t="s">
        <v>5455</v>
      </c>
      <c r="J147" s="95" t="s">
        <v>4527</v>
      </c>
      <c r="K147" s="123" t="s">
        <v>1972</v>
      </c>
      <c r="L147" s="3" t="s">
        <v>5758</v>
      </c>
      <c r="M147" s="85"/>
      <c r="N147" s="91"/>
      <c r="O147" s="91"/>
      <c r="P147" s="85"/>
      <c r="Q147" s="85"/>
      <c r="R147" s="85"/>
    </row>
    <row r="148">
      <c r="A148" s="34"/>
      <c r="B148" s="98">
        <f t="shared" ref="B148:K148" si="21">LEFT(B147,FIND(" ",B147))*IF(RIGHT(B147,LEN(B147)-FIND(" ", B147))="GH/s",1000000000,1)*IF(RIGHT(B147,LEN(B147)-FIND(" ", B147))="MH/s",1000000,1)*IF(RIGHT(B147,LEN(B147)-FIND(" ", B147))="kH/s",1000,1)</f>
        <v>191600</v>
      </c>
      <c r="C148" s="98">
        <f t="shared" si="21"/>
        <v>190900</v>
      </c>
      <c r="D148" s="98">
        <f t="shared" si="21"/>
        <v>192300</v>
      </c>
      <c r="E148" s="98">
        <f t="shared" si="21"/>
        <v>191200</v>
      </c>
      <c r="F148" s="98">
        <f t="shared" si="21"/>
        <v>191400</v>
      </c>
      <c r="G148" s="98">
        <f t="shared" si="21"/>
        <v>192200</v>
      </c>
      <c r="H148" s="98">
        <f t="shared" si="21"/>
        <v>187100</v>
      </c>
      <c r="I148" s="98">
        <f t="shared" si="21"/>
        <v>191300</v>
      </c>
      <c r="J148" s="98">
        <f t="shared" si="21"/>
        <v>191500</v>
      </c>
      <c r="K148" s="124">
        <f t="shared" si="21"/>
        <v>191400</v>
      </c>
      <c r="L148" s="2">
        <f>AVERAGE(B148:K148)</f>
        <v>191090</v>
      </c>
      <c r="M148" s="2">
        <f>AVERAGE(C148:K148)</f>
        <v>191033.3333</v>
      </c>
      <c r="N148" s="91">
        <f>STDEV(B148:K148)/L148</f>
        <v>0.007669119021</v>
      </c>
      <c r="O148" s="91">
        <f>STDEV(C148:K148)/M148</f>
        <v>0.00807568415</v>
      </c>
      <c r="P148" s="85"/>
      <c r="Q148" s="85"/>
      <c r="R148" s="85"/>
    </row>
    <row r="149">
      <c r="A149" s="92" t="s">
        <v>971</v>
      </c>
      <c r="B149" s="93"/>
      <c r="C149" s="93"/>
      <c r="D149" s="93"/>
      <c r="E149" s="93"/>
      <c r="F149" s="93"/>
      <c r="G149" s="93"/>
      <c r="H149" s="93"/>
      <c r="I149" s="93"/>
      <c r="J149" s="93"/>
      <c r="K149" s="125"/>
      <c r="L149" s="85"/>
      <c r="M149" s="85"/>
      <c r="N149" s="91"/>
      <c r="O149" s="91"/>
      <c r="P149" s="85"/>
      <c r="Q149" s="85"/>
      <c r="R149" s="85"/>
    </row>
    <row r="150">
      <c r="A150" s="86" t="s">
        <v>16</v>
      </c>
      <c r="B150" s="95" t="s">
        <v>5759</v>
      </c>
      <c r="C150" s="95" t="s">
        <v>5760</v>
      </c>
      <c r="D150" s="95" t="s">
        <v>5761</v>
      </c>
      <c r="E150" s="95" t="s">
        <v>5762</v>
      </c>
      <c r="F150" s="95" t="s">
        <v>5763</v>
      </c>
      <c r="G150" s="95" t="s">
        <v>5764</v>
      </c>
      <c r="H150" s="95" t="s">
        <v>5765</v>
      </c>
      <c r="I150" s="95" t="s">
        <v>5766</v>
      </c>
      <c r="J150" s="95" t="s">
        <v>5767</v>
      </c>
      <c r="K150" s="123" t="s">
        <v>5767</v>
      </c>
      <c r="L150" s="85"/>
      <c r="M150" s="85"/>
      <c r="N150" s="91"/>
      <c r="O150" s="91"/>
      <c r="P150" s="85"/>
      <c r="Q150" s="85"/>
      <c r="R150" s="85"/>
    </row>
    <row r="151">
      <c r="A151" s="86" t="s">
        <v>27</v>
      </c>
      <c r="B151" s="95" t="s">
        <v>4800</v>
      </c>
      <c r="C151" s="95" t="s">
        <v>2020</v>
      </c>
      <c r="D151" s="95" t="s">
        <v>2020</v>
      </c>
      <c r="E151" s="95" t="s">
        <v>2952</v>
      </c>
      <c r="F151" s="95" t="s">
        <v>2021</v>
      </c>
      <c r="G151" s="95" t="s">
        <v>4811</v>
      </c>
      <c r="H151" s="95" t="s">
        <v>5768</v>
      </c>
      <c r="I151" s="95" t="s">
        <v>2025</v>
      </c>
      <c r="J151" s="95" t="s">
        <v>5769</v>
      </c>
      <c r="K151" s="123" t="s">
        <v>5770</v>
      </c>
      <c r="L151" s="85"/>
      <c r="M151" s="85"/>
      <c r="N151" s="91"/>
      <c r="O151" s="91"/>
      <c r="P151" s="85"/>
      <c r="Q151" s="85"/>
      <c r="R151" s="85"/>
    </row>
    <row r="152">
      <c r="A152" s="86" t="s">
        <v>38</v>
      </c>
      <c r="B152" s="95" t="s">
        <v>5771</v>
      </c>
      <c r="C152" s="95" t="s">
        <v>5772</v>
      </c>
      <c r="D152" s="95" t="s">
        <v>5773</v>
      </c>
      <c r="E152" s="95" t="s">
        <v>5770</v>
      </c>
      <c r="F152" s="95" t="s">
        <v>2953</v>
      </c>
      <c r="G152" s="95" t="s">
        <v>2028</v>
      </c>
      <c r="H152" s="95" t="s">
        <v>2954</v>
      </c>
      <c r="I152" s="95" t="s">
        <v>5774</v>
      </c>
      <c r="J152" s="95" t="s">
        <v>978</v>
      </c>
      <c r="K152" s="123" t="s">
        <v>5769</v>
      </c>
      <c r="L152" s="85"/>
      <c r="M152" s="85"/>
      <c r="N152" s="91"/>
      <c r="O152" s="91"/>
      <c r="P152" s="85"/>
      <c r="Q152" s="85"/>
      <c r="R152" s="85"/>
    </row>
    <row r="153">
      <c r="A153" s="86" t="s">
        <v>49</v>
      </c>
      <c r="B153" s="95" t="s">
        <v>2958</v>
      </c>
      <c r="C153" s="95" t="s">
        <v>2028</v>
      </c>
      <c r="D153" s="95" t="s">
        <v>2955</v>
      </c>
      <c r="E153" s="95" t="s">
        <v>2028</v>
      </c>
      <c r="F153" s="95" t="s">
        <v>4810</v>
      </c>
      <c r="G153" s="95" t="s">
        <v>2027</v>
      </c>
      <c r="H153" s="95" t="s">
        <v>5769</v>
      </c>
      <c r="I153" s="95" t="s">
        <v>5775</v>
      </c>
      <c r="J153" s="95" t="s">
        <v>2014</v>
      </c>
      <c r="K153" s="123" t="s">
        <v>5776</v>
      </c>
      <c r="L153" s="85"/>
      <c r="M153" s="85"/>
      <c r="N153" s="91"/>
      <c r="O153" s="91"/>
      <c r="P153" s="85"/>
      <c r="Q153" s="85"/>
      <c r="R153" s="85"/>
    </row>
    <row r="154">
      <c r="A154" s="89" t="s">
        <v>60</v>
      </c>
      <c r="B154" s="95" t="s">
        <v>5777</v>
      </c>
      <c r="C154" s="95" t="s">
        <v>5778</v>
      </c>
      <c r="D154" s="95" t="s">
        <v>5779</v>
      </c>
      <c r="E154" s="95" t="s">
        <v>5780</v>
      </c>
      <c r="F154" s="95" t="s">
        <v>5781</v>
      </c>
      <c r="G154" s="95" t="s">
        <v>5782</v>
      </c>
      <c r="H154" s="95" t="s">
        <v>5783</v>
      </c>
      <c r="I154" s="95" t="s">
        <v>5784</v>
      </c>
      <c r="J154" s="95" t="s">
        <v>5785</v>
      </c>
      <c r="K154" s="123" t="s">
        <v>5786</v>
      </c>
      <c r="L154" s="3" t="s">
        <v>5787</v>
      </c>
      <c r="M154" s="85"/>
      <c r="N154" s="91"/>
      <c r="O154" s="91"/>
      <c r="P154" s="85"/>
      <c r="Q154" s="85"/>
      <c r="R154" s="85"/>
    </row>
    <row r="155">
      <c r="A155" s="34"/>
      <c r="B155" s="98">
        <f t="shared" ref="B155:K155" si="22">LEFT(B154,FIND(" ",B154))*IF(RIGHT(B154,LEN(B154)-FIND(" ", B154))="GH/s",1000000000,1)*IF(RIGHT(B154,LEN(B154)-FIND(" ", B154))="MH/s",1000000,1)*IF(RIGHT(B154,LEN(B154)-FIND(" ", B154))="kH/s",1000,1)</f>
        <v>1319900</v>
      </c>
      <c r="C155" s="98">
        <f t="shared" si="22"/>
        <v>1316500</v>
      </c>
      <c r="D155" s="98">
        <f t="shared" si="22"/>
        <v>1314000</v>
      </c>
      <c r="E155" s="98">
        <f t="shared" si="22"/>
        <v>1319300</v>
      </c>
      <c r="F155" s="98">
        <f t="shared" si="22"/>
        <v>1313800</v>
      </c>
      <c r="G155" s="98">
        <f t="shared" si="22"/>
        <v>1318300</v>
      </c>
      <c r="H155" s="98">
        <f t="shared" si="22"/>
        <v>1331200</v>
      </c>
      <c r="I155" s="98">
        <f t="shared" si="22"/>
        <v>1304700</v>
      </c>
      <c r="J155" s="98">
        <f t="shared" si="22"/>
        <v>1294100</v>
      </c>
      <c r="K155" s="124">
        <f t="shared" si="22"/>
        <v>1317200</v>
      </c>
      <c r="L155" s="2">
        <f>AVERAGE(B155:K155)</f>
        <v>1314900</v>
      </c>
      <c r="M155" s="2">
        <f>AVERAGE(C155:K155)</f>
        <v>1314344.444</v>
      </c>
      <c r="N155" s="91">
        <f>STDEV(B155:K155)/L155</f>
        <v>0.007469403244</v>
      </c>
      <c r="O155" s="91">
        <f>STDEV(C155:K155)/M155</f>
        <v>0.007798018138</v>
      </c>
      <c r="P155" s="85"/>
      <c r="Q155" s="85"/>
      <c r="R155" s="85"/>
    </row>
    <row r="156">
      <c r="A156" s="92" t="s">
        <v>1008</v>
      </c>
      <c r="B156" s="93"/>
      <c r="C156" s="93"/>
      <c r="D156" s="93"/>
      <c r="E156" s="93"/>
      <c r="F156" s="93"/>
      <c r="G156" s="93"/>
      <c r="H156" s="93"/>
      <c r="I156" s="93"/>
      <c r="J156" s="93"/>
      <c r="K156" s="125"/>
      <c r="L156" s="85"/>
      <c r="M156" s="85"/>
      <c r="N156" s="91"/>
      <c r="O156" s="91"/>
      <c r="P156" s="85"/>
      <c r="Q156" s="85"/>
      <c r="R156" s="85"/>
    </row>
    <row r="157">
      <c r="A157" s="86" t="s">
        <v>16</v>
      </c>
      <c r="B157" s="95" t="s">
        <v>966</v>
      </c>
      <c r="C157" s="95" t="s">
        <v>5788</v>
      </c>
      <c r="D157" s="95" t="s">
        <v>3899</v>
      </c>
      <c r="E157" s="95" t="s">
        <v>3899</v>
      </c>
      <c r="F157" s="95" t="s">
        <v>3899</v>
      </c>
      <c r="G157" s="95" t="s">
        <v>3899</v>
      </c>
      <c r="H157" s="95" t="s">
        <v>2063</v>
      </c>
      <c r="I157" s="95" t="s">
        <v>5789</v>
      </c>
      <c r="J157" s="95" t="s">
        <v>2989</v>
      </c>
      <c r="K157" s="123" t="s">
        <v>3899</v>
      </c>
      <c r="L157" s="85"/>
      <c r="M157" s="85"/>
      <c r="N157" s="91"/>
      <c r="O157" s="91"/>
      <c r="P157" s="85"/>
      <c r="Q157" s="85"/>
      <c r="R157" s="85"/>
    </row>
    <row r="158">
      <c r="A158" s="86" t="s">
        <v>27</v>
      </c>
      <c r="B158" s="95" t="s">
        <v>3894</v>
      </c>
      <c r="C158" s="95" t="s">
        <v>2052</v>
      </c>
      <c r="D158" s="95" t="s">
        <v>4797</v>
      </c>
      <c r="E158" s="95" t="s">
        <v>5790</v>
      </c>
      <c r="F158" s="95" t="s">
        <v>5790</v>
      </c>
      <c r="G158" s="95" t="s">
        <v>5790</v>
      </c>
      <c r="H158" s="95" t="s">
        <v>2054</v>
      </c>
      <c r="I158" s="95" t="s">
        <v>5791</v>
      </c>
      <c r="J158" s="95" t="s">
        <v>5792</v>
      </c>
      <c r="K158" s="123" t="s">
        <v>2065</v>
      </c>
      <c r="L158" s="85"/>
      <c r="M158" s="85"/>
      <c r="N158" s="91"/>
      <c r="O158" s="91"/>
      <c r="P158" s="85"/>
      <c r="Q158" s="85"/>
      <c r="R158" s="85"/>
    </row>
    <row r="159">
      <c r="A159" s="86" t="s">
        <v>38</v>
      </c>
      <c r="B159" s="95" t="s">
        <v>1027</v>
      </c>
      <c r="C159" s="95" t="s">
        <v>2990</v>
      </c>
      <c r="D159" s="95" t="s">
        <v>2978</v>
      </c>
      <c r="E159" s="95" t="s">
        <v>1025</v>
      </c>
      <c r="F159" s="95" t="s">
        <v>5793</v>
      </c>
      <c r="G159" s="95" t="s">
        <v>5794</v>
      </c>
      <c r="H159" s="95" t="s">
        <v>5795</v>
      </c>
      <c r="I159" s="95" t="s">
        <v>2981</v>
      </c>
      <c r="J159" s="95" t="s">
        <v>2988</v>
      </c>
      <c r="K159" s="123" t="s">
        <v>2989</v>
      </c>
      <c r="L159" s="85"/>
      <c r="M159" s="85"/>
      <c r="N159" s="91"/>
      <c r="O159" s="91"/>
      <c r="P159" s="85"/>
      <c r="Q159" s="85"/>
      <c r="R159" s="85"/>
    </row>
    <row r="160">
      <c r="A160" s="86" t="s">
        <v>49</v>
      </c>
      <c r="B160" s="95" t="s">
        <v>2986</v>
      </c>
      <c r="C160" s="95" t="s">
        <v>5796</v>
      </c>
      <c r="D160" s="95" t="s">
        <v>5797</v>
      </c>
      <c r="E160" s="95" t="s">
        <v>5798</v>
      </c>
      <c r="F160" s="95" t="s">
        <v>5799</v>
      </c>
      <c r="G160" s="95" t="s">
        <v>1025</v>
      </c>
      <c r="H160" s="95" t="s">
        <v>2988</v>
      </c>
      <c r="I160" s="95" t="s">
        <v>5800</v>
      </c>
      <c r="J160" s="95" t="s">
        <v>2044</v>
      </c>
      <c r="K160" s="123" t="s">
        <v>1024</v>
      </c>
      <c r="L160" s="85"/>
      <c r="M160" s="85"/>
      <c r="N160" s="91"/>
      <c r="O160" s="91"/>
      <c r="P160" s="85"/>
      <c r="Q160" s="85"/>
      <c r="R160" s="85"/>
    </row>
    <row r="161">
      <c r="A161" s="89" t="s">
        <v>60</v>
      </c>
      <c r="B161" s="95" t="s">
        <v>4833</v>
      </c>
      <c r="C161" s="95" t="s">
        <v>5801</v>
      </c>
      <c r="D161" s="95" t="s">
        <v>5802</v>
      </c>
      <c r="E161" s="95" t="s">
        <v>5803</v>
      </c>
      <c r="F161" s="95" t="s">
        <v>5804</v>
      </c>
      <c r="G161" s="95" t="s">
        <v>5805</v>
      </c>
      <c r="H161" s="95" t="s">
        <v>5806</v>
      </c>
      <c r="I161" s="95" t="s">
        <v>5807</v>
      </c>
      <c r="J161" s="95" t="s">
        <v>5808</v>
      </c>
      <c r="K161" s="123" t="s">
        <v>5809</v>
      </c>
      <c r="L161" s="3" t="s">
        <v>5810</v>
      </c>
      <c r="M161" s="85"/>
      <c r="N161" s="91"/>
      <c r="O161" s="91"/>
      <c r="P161" s="85"/>
      <c r="Q161" s="85"/>
      <c r="R161" s="85"/>
    </row>
    <row r="162">
      <c r="A162" s="34"/>
      <c r="B162" s="98">
        <f t="shared" ref="B162:K162" si="23">LEFT(B161,FIND(" ",B161))*IF(RIGHT(B161,LEN(B161)-FIND(" ", B161))="GH/s",1000000000,1)*IF(RIGHT(B161,LEN(B161)-FIND(" ", B161))="MH/s",1000000,1)*IF(RIGHT(B161,LEN(B161)-FIND(" ", B161))="kH/s",1000,1)</f>
        <v>728600</v>
      </c>
      <c r="C162" s="98">
        <f t="shared" si="23"/>
        <v>728800</v>
      </c>
      <c r="D162" s="98">
        <f t="shared" si="23"/>
        <v>731200</v>
      </c>
      <c r="E162" s="98">
        <f t="shared" si="23"/>
        <v>727900</v>
      </c>
      <c r="F162" s="98">
        <f t="shared" si="23"/>
        <v>726300</v>
      </c>
      <c r="G162" s="98">
        <f t="shared" si="23"/>
        <v>727700</v>
      </c>
      <c r="H162" s="98">
        <f t="shared" si="23"/>
        <v>733300</v>
      </c>
      <c r="I162" s="98">
        <f t="shared" si="23"/>
        <v>732600</v>
      </c>
      <c r="J162" s="98">
        <f t="shared" si="23"/>
        <v>729600</v>
      </c>
      <c r="K162" s="124">
        <f t="shared" si="23"/>
        <v>733900</v>
      </c>
      <c r="L162" s="2">
        <f>AVERAGE(B162:K162)</f>
        <v>729990</v>
      </c>
      <c r="M162" s="2">
        <f>AVERAGE(C162:K162)</f>
        <v>730144.4444</v>
      </c>
      <c r="N162" s="91">
        <f>STDEV(B162:K162)/L162</f>
        <v>0.003573644403</v>
      </c>
      <c r="O162" s="91">
        <f>STDEV(C162:K162)/M162</f>
        <v>0.003722615032</v>
      </c>
      <c r="P162" s="85"/>
      <c r="Q162" s="85"/>
      <c r="R162" s="85"/>
    </row>
    <row r="163">
      <c r="A163" s="92" t="s">
        <v>1039</v>
      </c>
      <c r="B163" s="93"/>
      <c r="C163" s="93"/>
      <c r="D163" s="93"/>
      <c r="E163" s="93"/>
      <c r="F163" s="93"/>
      <c r="G163" s="93"/>
      <c r="H163" s="93"/>
      <c r="I163" s="93"/>
      <c r="J163" s="93"/>
      <c r="K163" s="125"/>
      <c r="L163" s="85"/>
      <c r="M163" s="85"/>
      <c r="N163" s="91"/>
      <c r="O163" s="91"/>
      <c r="P163" s="85"/>
      <c r="Q163" s="85"/>
      <c r="R163" s="85"/>
    </row>
    <row r="164">
      <c r="A164" s="86" t="s">
        <v>16</v>
      </c>
      <c r="B164" s="95" t="s">
        <v>5811</v>
      </c>
      <c r="C164" s="95" t="s">
        <v>5812</v>
      </c>
      <c r="D164" s="95" t="s">
        <v>5813</v>
      </c>
      <c r="E164" s="95" t="s">
        <v>5814</v>
      </c>
      <c r="F164" s="95" t="s">
        <v>5815</v>
      </c>
      <c r="G164" s="95" t="s">
        <v>5816</v>
      </c>
      <c r="H164" s="95" t="s">
        <v>5817</v>
      </c>
      <c r="I164" s="95" t="s">
        <v>5818</v>
      </c>
      <c r="J164" s="95" t="s">
        <v>5819</v>
      </c>
      <c r="K164" s="123" t="s">
        <v>5820</v>
      </c>
      <c r="L164" s="85"/>
      <c r="M164" s="85"/>
      <c r="N164" s="91"/>
      <c r="O164" s="91"/>
      <c r="P164" s="85"/>
      <c r="Q164" s="85"/>
      <c r="R164" s="85"/>
    </row>
    <row r="165">
      <c r="A165" s="86" t="s">
        <v>27</v>
      </c>
      <c r="B165" s="95" t="s">
        <v>5821</v>
      </c>
      <c r="C165" s="95" t="s">
        <v>5822</v>
      </c>
      <c r="D165" s="95" t="s">
        <v>2090</v>
      </c>
      <c r="E165" s="95" t="s">
        <v>5823</v>
      </c>
      <c r="F165" s="95" t="s">
        <v>1071</v>
      </c>
      <c r="G165" s="95" t="s">
        <v>5824</v>
      </c>
      <c r="H165" s="95" t="s">
        <v>2091</v>
      </c>
      <c r="I165" s="95" t="s">
        <v>5825</v>
      </c>
      <c r="J165" s="95" t="s">
        <v>5826</v>
      </c>
      <c r="K165" s="123" t="s">
        <v>5827</v>
      </c>
      <c r="L165" s="85"/>
      <c r="M165" s="85"/>
      <c r="N165" s="91"/>
      <c r="O165" s="91"/>
      <c r="P165" s="85"/>
      <c r="Q165" s="85"/>
      <c r="R165" s="85"/>
    </row>
    <row r="166">
      <c r="A166" s="86" t="s">
        <v>38</v>
      </c>
      <c r="B166" s="95" t="s">
        <v>5828</v>
      </c>
      <c r="C166" s="95" t="s">
        <v>5829</v>
      </c>
      <c r="D166" s="95" t="s">
        <v>5830</v>
      </c>
      <c r="E166" s="95" t="s">
        <v>5831</v>
      </c>
      <c r="F166" s="95" t="s">
        <v>5832</v>
      </c>
      <c r="G166" s="95" t="s">
        <v>5833</v>
      </c>
      <c r="H166" s="95" t="s">
        <v>5834</v>
      </c>
      <c r="I166" s="95" t="s">
        <v>5835</v>
      </c>
      <c r="J166" s="95" t="s">
        <v>5836</v>
      </c>
      <c r="K166" s="123" t="s">
        <v>1067</v>
      </c>
      <c r="L166" s="85"/>
      <c r="M166" s="85"/>
      <c r="N166" s="91"/>
      <c r="O166" s="91"/>
      <c r="P166" s="85"/>
      <c r="Q166" s="85"/>
      <c r="R166" s="85"/>
    </row>
    <row r="167">
      <c r="A167" s="86" t="s">
        <v>49</v>
      </c>
      <c r="B167" s="95" t="s">
        <v>5837</v>
      </c>
      <c r="C167" s="95" t="s">
        <v>5838</v>
      </c>
      <c r="D167" s="95" t="s">
        <v>5839</v>
      </c>
      <c r="E167" s="95" t="s">
        <v>5840</v>
      </c>
      <c r="F167" s="95" t="s">
        <v>5841</v>
      </c>
      <c r="G167" s="95" t="s">
        <v>5842</v>
      </c>
      <c r="H167" s="95" t="s">
        <v>5843</v>
      </c>
      <c r="I167" s="95" t="s">
        <v>5844</v>
      </c>
      <c r="J167" s="95" t="s">
        <v>5845</v>
      </c>
      <c r="K167" s="123" t="s">
        <v>4853</v>
      </c>
      <c r="L167" s="85"/>
      <c r="M167" s="85"/>
      <c r="N167" s="91"/>
      <c r="O167" s="91"/>
      <c r="P167" s="85"/>
      <c r="Q167" s="85"/>
      <c r="R167" s="85"/>
    </row>
    <row r="168">
      <c r="A168" s="89" t="s">
        <v>60</v>
      </c>
      <c r="B168" s="95" t="s">
        <v>5846</v>
      </c>
      <c r="C168" s="95" t="s">
        <v>5847</v>
      </c>
      <c r="D168" s="95" t="s">
        <v>5848</v>
      </c>
      <c r="E168" s="95" t="s">
        <v>5849</v>
      </c>
      <c r="F168" s="95" t="s">
        <v>5850</v>
      </c>
      <c r="G168" s="95" t="s">
        <v>5851</v>
      </c>
      <c r="H168" s="95" t="s">
        <v>5852</v>
      </c>
      <c r="I168" s="95" t="s">
        <v>5853</v>
      </c>
      <c r="J168" s="95" t="s">
        <v>5854</v>
      </c>
      <c r="K168" s="123" t="s">
        <v>5855</v>
      </c>
      <c r="L168" s="3" t="s">
        <v>5856</v>
      </c>
      <c r="M168" s="85"/>
      <c r="N168" s="91"/>
      <c r="O168" s="91"/>
      <c r="P168" s="85"/>
      <c r="Q168" s="85"/>
      <c r="R168" s="85"/>
    </row>
    <row r="169">
      <c r="A169" s="34"/>
      <c r="B169" s="98">
        <f t="shared" ref="B169:K169" si="24">LEFT(B168,FIND(" ",B168))*IF(RIGHT(B168,LEN(B168)-FIND(" ", B168))="GH/s",1000000000,1)*IF(RIGHT(B168,LEN(B168)-FIND(" ", B168))="MH/s",1000000,1)*IF(RIGHT(B168,LEN(B168)-FIND(" ", B168))="kH/s",1000,1)</f>
        <v>11304100</v>
      </c>
      <c r="C169" s="98">
        <f t="shared" si="24"/>
        <v>11346100</v>
      </c>
      <c r="D169" s="98">
        <f t="shared" si="24"/>
        <v>11580600</v>
      </c>
      <c r="E169" s="98">
        <f t="shared" si="24"/>
        <v>11545200</v>
      </c>
      <c r="F169" s="98">
        <f t="shared" si="24"/>
        <v>11587500</v>
      </c>
      <c r="G169" s="98">
        <f t="shared" si="24"/>
        <v>11638600</v>
      </c>
      <c r="H169" s="98">
        <f t="shared" si="24"/>
        <v>11099300</v>
      </c>
      <c r="I169" s="98">
        <f t="shared" si="24"/>
        <v>11661200</v>
      </c>
      <c r="J169" s="98">
        <f t="shared" si="24"/>
        <v>11659300</v>
      </c>
      <c r="K169" s="124">
        <f t="shared" si="24"/>
        <v>11630200</v>
      </c>
      <c r="L169" s="2">
        <f>AVERAGE(B169:K169)</f>
        <v>11505210</v>
      </c>
      <c r="M169" s="2">
        <f>AVERAGE(C169:K169)</f>
        <v>11527555.56</v>
      </c>
      <c r="N169" s="91">
        <f>STDEV(B169:K169)/L169</f>
        <v>0.01654398201</v>
      </c>
      <c r="O169" s="91">
        <f>STDEV(C169:K169)/M169</f>
        <v>0.01626194692</v>
      </c>
      <c r="P169" s="85"/>
      <c r="Q169" s="85"/>
      <c r="R169" s="85"/>
    </row>
    <row r="170">
      <c r="A170" s="92" t="s">
        <v>1088</v>
      </c>
      <c r="B170" s="99"/>
      <c r="C170" s="93"/>
      <c r="D170" s="93"/>
      <c r="E170" s="93"/>
      <c r="F170" s="93"/>
      <c r="G170" s="93"/>
      <c r="H170" s="93"/>
      <c r="I170" s="93"/>
      <c r="J170" s="93"/>
      <c r="K170" s="125"/>
      <c r="L170" s="85"/>
      <c r="M170" s="85"/>
      <c r="N170" s="91"/>
      <c r="O170" s="91"/>
      <c r="P170" s="85"/>
      <c r="Q170" s="85"/>
      <c r="R170" s="85"/>
    </row>
    <row r="171">
      <c r="A171" s="86" t="s">
        <v>16</v>
      </c>
      <c r="B171" s="95" t="s">
        <v>5857</v>
      </c>
      <c r="C171" s="95" t="s">
        <v>5858</v>
      </c>
      <c r="D171" s="95" t="s">
        <v>5859</v>
      </c>
      <c r="E171" s="95" t="s">
        <v>5860</v>
      </c>
      <c r="F171" s="95" t="s">
        <v>5861</v>
      </c>
      <c r="G171" s="95" t="s">
        <v>5862</v>
      </c>
      <c r="H171" s="95" t="s">
        <v>5863</v>
      </c>
      <c r="I171" s="95" t="s">
        <v>5864</v>
      </c>
      <c r="J171" s="95" t="s">
        <v>5865</v>
      </c>
      <c r="K171" s="123" t="s">
        <v>5866</v>
      </c>
      <c r="L171" s="85"/>
      <c r="M171" s="85"/>
      <c r="N171" s="91"/>
      <c r="O171" s="91"/>
      <c r="P171" s="85"/>
      <c r="Q171" s="85"/>
      <c r="R171" s="85"/>
    </row>
    <row r="172">
      <c r="A172" s="86" t="s">
        <v>27</v>
      </c>
      <c r="B172" s="95" t="s">
        <v>5867</v>
      </c>
      <c r="C172" s="95" t="s">
        <v>5868</v>
      </c>
      <c r="D172" s="95" t="s">
        <v>5869</v>
      </c>
      <c r="E172" s="95" t="s">
        <v>5870</v>
      </c>
      <c r="F172" s="95" t="s">
        <v>3961</v>
      </c>
      <c r="G172" s="95" t="s">
        <v>5871</v>
      </c>
      <c r="H172" s="95" t="s">
        <v>5872</v>
      </c>
      <c r="I172" s="95" t="s">
        <v>5873</v>
      </c>
      <c r="J172" s="95" t="s">
        <v>5874</v>
      </c>
      <c r="K172" s="123" t="s">
        <v>5875</v>
      </c>
      <c r="L172" s="85"/>
      <c r="M172" s="85"/>
      <c r="N172" s="91"/>
      <c r="O172" s="91"/>
      <c r="P172" s="85"/>
      <c r="Q172" s="85"/>
      <c r="R172" s="85"/>
    </row>
    <row r="173">
      <c r="A173" s="86" t="s">
        <v>38</v>
      </c>
      <c r="B173" s="95" t="s">
        <v>5876</v>
      </c>
      <c r="C173" s="95" t="s">
        <v>5877</v>
      </c>
      <c r="D173" s="95" t="s">
        <v>5878</v>
      </c>
      <c r="E173" s="95" t="s">
        <v>5879</v>
      </c>
      <c r="F173" s="95" t="s">
        <v>5880</v>
      </c>
      <c r="G173" s="95" t="s">
        <v>5881</v>
      </c>
      <c r="H173" s="95" t="s">
        <v>5882</v>
      </c>
      <c r="I173" s="95" t="s">
        <v>1103</v>
      </c>
      <c r="J173" s="95" t="s">
        <v>5883</v>
      </c>
      <c r="K173" s="123" t="s">
        <v>1090</v>
      </c>
      <c r="L173" s="85"/>
      <c r="M173" s="85"/>
      <c r="N173" s="91"/>
      <c r="O173" s="91"/>
      <c r="P173" s="85"/>
      <c r="Q173" s="85"/>
      <c r="R173" s="85"/>
    </row>
    <row r="174">
      <c r="A174" s="86" t="s">
        <v>49</v>
      </c>
      <c r="B174" s="95" t="s">
        <v>5884</v>
      </c>
      <c r="C174" s="95" t="s">
        <v>3056</v>
      </c>
      <c r="D174" s="95" t="s">
        <v>5885</v>
      </c>
      <c r="E174" s="95" t="s">
        <v>5886</v>
      </c>
      <c r="F174" s="95" t="s">
        <v>5887</v>
      </c>
      <c r="G174" s="95" t="s">
        <v>5888</v>
      </c>
      <c r="H174" s="95" t="s">
        <v>5889</v>
      </c>
      <c r="I174" s="95" t="s">
        <v>5890</v>
      </c>
      <c r="J174" s="95" t="s">
        <v>5891</v>
      </c>
      <c r="K174" s="123" t="s">
        <v>5892</v>
      </c>
      <c r="L174" s="85"/>
      <c r="M174" s="85"/>
      <c r="N174" s="91"/>
      <c r="O174" s="91"/>
      <c r="P174" s="85"/>
      <c r="Q174" s="85"/>
      <c r="R174" s="85"/>
    </row>
    <row r="175">
      <c r="A175" s="89" t="s">
        <v>60</v>
      </c>
      <c r="B175" s="95" t="s">
        <v>5893</v>
      </c>
      <c r="C175" s="95" t="s">
        <v>5894</v>
      </c>
      <c r="D175" s="95" t="s">
        <v>5895</v>
      </c>
      <c r="E175" s="95" t="s">
        <v>5896</v>
      </c>
      <c r="F175" s="95" t="s">
        <v>5897</v>
      </c>
      <c r="G175" s="95" t="s">
        <v>5898</v>
      </c>
      <c r="H175" s="95" t="s">
        <v>5899</v>
      </c>
      <c r="I175" s="95" t="s">
        <v>5900</v>
      </c>
      <c r="J175" s="95" t="s">
        <v>5901</v>
      </c>
      <c r="K175" s="123" t="s">
        <v>5902</v>
      </c>
      <c r="L175" s="3" t="s">
        <v>5903</v>
      </c>
      <c r="M175" s="85"/>
      <c r="N175" s="91"/>
      <c r="O175" s="91"/>
      <c r="P175" s="85"/>
      <c r="Q175" s="85"/>
      <c r="R175" s="85"/>
    </row>
    <row r="176">
      <c r="A176" s="34"/>
      <c r="B176" s="98">
        <f t="shared" ref="B176:K176" si="25">LEFT(B175,FIND(" ",B175))*IF(RIGHT(B175,LEN(B175)-FIND(" ", B175))="GH/s",1000000000,1)*IF(RIGHT(B175,LEN(B175)-FIND(" ", B175))="MH/s",1000000,1)*IF(RIGHT(B175,LEN(B175)-FIND(" ", B175))="kH/s",1000,1)</f>
        <v>23521</v>
      </c>
      <c r="C176" s="98">
        <f t="shared" si="25"/>
        <v>23536</v>
      </c>
      <c r="D176" s="98">
        <f t="shared" si="25"/>
        <v>23208</v>
      </c>
      <c r="E176" s="98">
        <f t="shared" si="25"/>
        <v>23518</v>
      </c>
      <c r="F176" s="98">
        <f t="shared" si="25"/>
        <v>23175</v>
      </c>
      <c r="G176" s="98">
        <f t="shared" si="25"/>
        <v>23552</v>
      </c>
      <c r="H176" s="98">
        <f t="shared" si="25"/>
        <v>23346</v>
      </c>
      <c r="I176" s="98">
        <f t="shared" si="25"/>
        <v>23380</v>
      </c>
      <c r="J176" s="98">
        <f t="shared" si="25"/>
        <v>23387</v>
      </c>
      <c r="K176" s="124">
        <f t="shared" si="25"/>
        <v>23400</v>
      </c>
      <c r="L176" s="2">
        <f>AVERAGE(B176:K176)</f>
        <v>23402.3</v>
      </c>
      <c r="M176" s="2">
        <f>AVERAGE(C176:K176)</f>
        <v>23389.11111</v>
      </c>
      <c r="N176" s="91">
        <f>STDEV(B176:K176)/L176</f>
        <v>0.005716750474</v>
      </c>
      <c r="O176" s="91">
        <f>STDEV(C176:K176)/M176</f>
        <v>0.005764605858</v>
      </c>
      <c r="P176" s="85"/>
      <c r="Q176" s="85"/>
      <c r="R176" s="85"/>
    </row>
    <row r="177">
      <c r="A177" s="37" t="s">
        <v>1124</v>
      </c>
      <c r="B177" s="100"/>
      <c r="C177" s="101"/>
      <c r="D177" s="101"/>
      <c r="E177" s="101"/>
      <c r="F177" s="101"/>
      <c r="G177" s="101"/>
      <c r="H177" s="101"/>
      <c r="I177" s="101"/>
      <c r="J177" s="101"/>
      <c r="K177" s="102"/>
      <c r="L177" s="85"/>
      <c r="M177" s="85"/>
      <c r="N177" s="91"/>
      <c r="O177" s="91"/>
      <c r="P177" s="85"/>
      <c r="Q177" s="85"/>
      <c r="R177" s="85"/>
    </row>
    <row r="178">
      <c r="N178" s="91"/>
      <c r="O178" s="91"/>
    </row>
    <row r="179">
      <c r="N179" s="91"/>
      <c r="O179" s="91"/>
    </row>
    <row r="180">
      <c r="A180" s="3" t="s">
        <v>4911</v>
      </c>
      <c r="N180" s="91"/>
      <c r="O180" s="91"/>
    </row>
    <row r="181">
      <c r="A181" s="112" t="s">
        <v>3983</v>
      </c>
      <c r="B181" s="113" t="s">
        <v>11</v>
      </c>
      <c r="C181" s="113" t="s">
        <v>3984</v>
      </c>
      <c r="N181" s="91"/>
      <c r="O181" s="91"/>
    </row>
    <row r="182">
      <c r="A182" s="114" t="str">
        <f>A2</f>
        <v>MD5</v>
      </c>
      <c r="B182" s="115" t="str">
        <f>L7</f>
        <v>112.3 GH/s</v>
      </c>
      <c r="C182" s="116">
        <f>N8</f>
        <v>0.01362806801</v>
      </c>
      <c r="N182" s="91"/>
      <c r="O182" s="91"/>
    </row>
    <row r="183">
      <c r="A183" s="117" t="str">
        <f>A9</f>
        <v>SHA1</v>
      </c>
      <c r="B183" s="118" t="str">
        <f>L14</f>
        <v>42937.21 MH/s</v>
      </c>
      <c r="C183" s="119">
        <f>N15</f>
        <v>0.01539961673</v>
      </c>
      <c r="N183" s="91"/>
      <c r="O183" s="91"/>
    </row>
    <row r="184">
      <c r="A184" s="114" t="str">
        <f>A16</f>
        <v>SHA2-256</v>
      </c>
      <c r="B184" s="115" t="str">
        <f>L21</f>
        <v>15792.49 MH/s</v>
      </c>
      <c r="C184" s="116">
        <f>N22</f>
        <v>0.02168293339</v>
      </c>
      <c r="N184" s="91"/>
      <c r="O184" s="91"/>
    </row>
    <row r="185">
      <c r="A185" s="117" t="str">
        <f>A23</f>
        <v>SHA2-512</v>
      </c>
      <c r="B185" s="118" t="str">
        <f>L28</f>
        <v>5316.39 MH/s</v>
      </c>
      <c r="C185" s="119">
        <f>N29</f>
        <v>0.01055046607</v>
      </c>
      <c r="N185" s="91"/>
      <c r="O185" s="91"/>
    </row>
    <row r="186">
      <c r="A186" s="114" t="str">
        <f>A30</f>
        <v>WPA-EAPOL-PBKDF2</v>
      </c>
      <c r="B186" s="115" t="str">
        <f>L35</f>
        <v>2046.4 kH/s</v>
      </c>
      <c r="C186" s="116">
        <f>N36</f>
        <v>0.008396823978</v>
      </c>
      <c r="N186" s="91"/>
      <c r="O186" s="91"/>
    </row>
    <row r="187">
      <c r="A187" s="117" t="str">
        <f>A37</f>
        <v>NTLM</v>
      </c>
      <c r="B187" s="118" t="str">
        <f>L42</f>
        <v>190.34 GH/s</v>
      </c>
      <c r="C187" s="119">
        <f>N43</f>
        <v>0.007284872137</v>
      </c>
      <c r="N187" s="91"/>
      <c r="O187" s="91"/>
    </row>
    <row r="188">
      <c r="A188" s="114" t="str">
        <f>A44</f>
        <v>LM</v>
      </c>
      <c r="B188" s="115" t="str">
        <f>L49</f>
        <v>109.82749 GH/s</v>
      </c>
      <c r="C188" s="116">
        <f>N50</f>
        <v>0.04984171772</v>
      </c>
      <c r="N188" s="91"/>
      <c r="O188" s="91"/>
    </row>
    <row r="189">
      <c r="A189" s="117" t="str">
        <f>A51</f>
        <v>NetNTLMv1 / NetNTLMv1+ESS</v>
      </c>
      <c r="B189" s="118" t="str">
        <f>L56</f>
        <v>115.3 GH/s</v>
      </c>
      <c r="C189" s="119">
        <f>N57</f>
        <v>0.002772958383</v>
      </c>
      <c r="N189" s="91"/>
      <c r="O189" s="91"/>
    </row>
    <row r="190">
      <c r="A190" s="114" t="str">
        <f>A58</f>
        <v>NetNTLMv2</v>
      </c>
      <c r="B190" s="115" t="str">
        <f>L63</f>
        <v>8709.8 MH/s</v>
      </c>
      <c r="C190" s="116">
        <f>N64</f>
        <v>0.003877722192</v>
      </c>
      <c r="N190" s="91"/>
      <c r="O190" s="91"/>
    </row>
    <row r="191">
      <c r="A191" s="117" t="str">
        <f>A65</f>
        <v>descrypt, DES (Unix), Traditional DES</v>
      </c>
      <c r="B191" s="118" t="str">
        <f>L70</f>
        <v>4827.92 MH/s</v>
      </c>
      <c r="C191" s="119">
        <f>N71</f>
        <v>0.006054674118</v>
      </c>
      <c r="N191" s="91"/>
      <c r="O191" s="91"/>
    </row>
    <row r="192">
      <c r="A192" s="114" t="str">
        <f>A72</f>
        <v>md5crypt, MD5 (Unix) Cisco-IOS $1$ (MD5)</v>
      </c>
      <c r="B192" s="115" t="str">
        <f>L77</f>
        <v>43906.66 kH/s</v>
      </c>
      <c r="C192" s="116">
        <f>N78</f>
        <v>0.02348783336</v>
      </c>
      <c r="N192" s="91"/>
      <c r="O192" s="91"/>
    </row>
    <row r="193">
      <c r="A193" s="117" t="str">
        <f>A79</f>
        <v>bcrypt $2*$, Blowfish (Unix)</v>
      </c>
      <c r="B193" s="118" t="str">
        <f>L84</f>
        <v>83296.2 H/s</v>
      </c>
      <c r="C193" s="119">
        <f>N85</f>
        <v>0.008325747781</v>
      </c>
      <c r="N193" s="91"/>
      <c r="O193" s="91"/>
    </row>
    <row r="194">
      <c r="A194" s="114" t="str">
        <f>A86</f>
        <v>sha512crypt, $6$, SHA512 (Unix)</v>
      </c>
      <c r="B194" s="115" t="str">
        <f>L91</f>
        <v>769.83 kH/s</v>
      </c>
      <c r="C194" s="116">
        <f>N92</f>
        <v>0.02684917916</v>
      </c>
      <c r="N194" s="91"/>
      <c r="O194" s="91"/>
    </row>
    <row r="195">
      <c r="A195" s="117" t="str">
        <f>A93</f>
        <v>Kerberos 5 AS-REQ Pre-Auth etype 23</v>
      </c>
      <c r="B195" s="118" t="str">
        <f>L98</f>
        <v>1665.59 MH/s</v>
      </c>
      <c r="C195" s="119">
        <f>N99</f>
        <v>0.003716638421</v>
      </c>
      <c r="N195" s="91"/>
      <c r="O195" s="91"/>
    </row>
    <row r="196">
      <c r="A196" s="114" t="str">
        <f>A100</f>
        <v>Kerberos 5  TGS-REP etype 23</v>
      </c>
      <c r="B196" s="115" t="str">
        <f>L105</f>
        <v>1659.98 MH/s</v>
      </c>
      <c r="C196" s="116">
        <f>N106</f>
        <v>0.002436757937</v>
      </c>
      <c r="N196" s="91"/>
      <c r="O196" s="91"/>
    </row>
    <row r="197">
      <c r="A197" s="117" t="str">
        <f>A107</f>
        <v>DPAPI masterkey file v1</v>
      </c>
      <c r="B197" s="118" t="str">
        <f>L112</f>
        <v>373.04 kH/s</v>
      </c>
      <c r="C197" s="119">
        <f>N113</f>
        <v>0.008600664203</v>
      </c>
      <c r="N197" s="91"/>
      <c r="O197" s="91"/>
    </row>
    <row r="198">
      <c r="A198" s="114" t="str">
        <f>A114</f>
        <v>DPAPI masterkey file v2</v>
      </c>
      <c r="B198" s="115" t="str">
        <f>L119</f>
        <v>221.03 kH/s</v>
      </c>
      <c r="C198" s="116">
        <f>N120</f>
        <v>0.004302950984</v>
      </c>
      <c r="N198" s="91"/>
      <c r="O198" s="91"/>
    </row>
    <row r="199">
      <c r="A199" s="117" t="str">
        <f>A121</f>
        <v>macOS v10.8+</v>
      </c>
      <c r="B199" s="118" t="str">
        <f>L126</f>
        <v>66768.5 H/s</v>
      </c>
      <c r="C199" s="119">
        <f>N127</f>
        <v>0.005412384066</v>
      </c>
      <c r="N199" s="91"/>
      <c r="O199" s="91"/>
    </row>
    <row r="200">
      <c r="A200" s="114" t="str">
        <f>A128</f>
        <v>7-Zip</v>
      </c>
      <c r="B200" s="115" t="str">
        <f>L133</f>
        <v>44855.1 H/s</v>
      </c>
      <c r="C200" s="116">
        <f>N134</f>
        <v>0.004154196096</v>
      </c>
      <c r="N200" s="91"/>
      <c r="O200" s="91"/>
    </row>
    <row r="201">
      <c r="A201" s="117" t="str">
        <f>A135</f>
        <v>RAR3-hp</v>
      </c>
      <c r="B201" s="118" t="str">
        <f>L140</f>
        <v>192.58 kH/s</v>
      </c>
      <c r="C201" s="119">
        <f>N141</f>
        <v>0.01166465782</v>
      </c>
      <c r="N201" s="91"/>
      <c r="O201" s="91"/>
    </row>
    <row r="202">
      <c r="A202" s="114" t="str">
        <f>A142</f>
        <v>RAR5</v>
      </c>
      <c r="B202" s="115" t="str">
        <f>L147</f>
        <v>191.09 kH/s</v>
      </c>
      <c r="C202" s="116">
        <f>N148</f>
        <v>0.007669119021</v>
      </c>
      <c r="N202" s="91"/>
      <c r="O202" s="91"/>
    </row>
    <row r="203">
      <c r="A203" s="117" t="str">
        <f>A149</f>
        <v>TrueCrypt P8KDF2-HMAC-RIPEMD160 + XTS 512 Bit</v>
      </c>
      <c r="B203" s="118" t="str">
        <f>L154</f>
        <v>1314.9 kH/s</v>
      </c>
      <c r="C203" s="119">
        <f>N155</f>
        <v>0.007469403244</v>
      </c>
      <c r="N203" s="91"/>
      <c r="O203" s="91"/>
    </row>
    <row r="204">
      <c r="A204" s="114" t="str">
        <f>A156</f>
        <v>KeePass 1 (AES/Twofish) and KeePass 2 (AES)</v>
      </c>
      <c r="B204" s="115" t="str">
        <f>L161</f>
        <v>729.99 kH/s</v>
      </c>
      <c r="C204" s="116">
        <f>N162</f>
        <v>0.003573644403</v>
      </c>
      <c r="N204" s="91"/>
      <c r="O204" s="91"/>
    </row>
    <row r="205">
      <c r="A205" s="117" t="str">
        <f>A163</f>
        <v>LastPass + LastPass sniffed</v>
      </c>
      <c r="B205" s="118" t="str">
        <f>L168</f>
        <v>11505.21 kH/s</v>
      </c>
      <c r="C205" s="119">
        <f>N169</f>
        <v>0.01654398201</v>
      </c>
      <c r="N205" s="91"/>
      <c r="O205" s="91"/>
    </row>
    <row r="206">
      <c r="A206" s="120" t="str">
        <f>A170</f>
        <v>Bitcoin/Litecoin wallet.dat</v>
      </c>
      <c r="B206" s="121" t="str">
        <f>L175</f>
        <v>23402.3 H/s</v>
      </c>
      <c r="C206" s="122">
        <f>N176</f>
        <v>0.005716750474</v>
      </c>
      <c r="N206" s="91"/>
      <c r="O206" s="91"/>
    </row>
    <row r="207">
      <c r="N207" s="91"/>
      <c r="O207" s="91"/>
    </row>
    <row r="208">
      <c r="N208" s="91"/>
      <c r="O208" s="91"/>
    </row>
    <row r="209">
      <c r="N209" s="91"/>
      <c r="O209" s="91"/>
    </row>
    <row r="210">
      <c r="N210" s="91"/>
      <c r="O210" s="91"/>
    </row>
    <row r="211">
      <c r="N211" s="91"/>
      <c r="O211" s="91"/>
    </row>
    <row r="212">
      <c r="N212" s="91"/>
      <c r="O212" s="91"/>
    </row>
    <row r="213">
      <c r="N213" s="91"/>
      <c r="O213" s="91"/>
    </row>
    <row r="214">
      <c r="N214" s="91"/>
      <c r="O214" s="91"/>
    </row>
    <row r="215">
      <c r="N215" s="91"/>
      <c r="O215" s="91"/>
    </row>
    <row r="216">
      <c r="N216" s="91"/>
      <c r="O216" s="91"/>
    </row>
    <row r="217">
      <c r="N217" s="91"/>
      <c r="O217" s="91"/>
    </row>
    <row r="218">
      <c r="N218" s="91"/>
      <c r="O218" s="91"/>
    </row>
    <row r="219">
      <c r="N219" s="91"/>
      <c r="O219" s="91"/>
    </row>
    <row r="220">
      <c r="N220" s="91"/>
      <c r="O220" s="91"/>
    </row>
    <row r="221">
      <c r="N221" s="91"/>
      <c r="O221" s="91"/>
    </row>
    <row r="222">
      <c r="N222" s="91"/>
      <c r="O222" s="91"/>
    </row>
    <row r="223">
      <c r="N223" s="91"/>
      <c r="O223" s="91"/>
    </row>
    <row r="224">
      <c r="N224" s="91"/>
      <c r="O224" s="91"/>
    </row>
    <row r="225">
      <c r="N225" s="91"/>
      <c r="O225" s="91"/>
    </row>
    <row r="226">
      <c r="N226" s="91"/>
      <c r="O226" s="91"/>
    </row>
    <row r="227">
      <c r="N227" s="91"/>
      <c r="O227" s="91"/>
    </row>
    <row r="228">
      <c r="N228" s="91"/>
      <c r="O228" s="91"/>
    </row>
    <row r="229">
      <c r="N229" s="91"/>
      <c r="O229" s="91"/>
    </row>
    <row r="230">
      <c r="N230" s="91"/>
      <c r="O230" s="91"/>
    </row>
    <row r="231">
      <c r="N231" s="91"/>
      <c r="O231" s="91"/>
    </row>
    <row r="232">
      <c r="N232" s="91"/>
      <c r="O232" s="91"/>
    </row>
    <row r="233">
      <c r="N233" s="91"/>
      <c r="O233" s="91"/>
    </row>
    <row r="234">
      <c r="N234" s="91"/>
      <c r="O234" s="91"/>
    </row>
    <row r="235">
      <c r="N235" s="91"/>
      <c r="O235" s="91"/>
    </row>
    <row r="236">
      <c r="N236" s="91"/>
      <c r="O236" s="91"/>
    </row>
    <row r="237">
      <c r="N237" s="91"/>
      <c r="O237" s="91"/>
    </row>
    <row r="238">
      <c r="N238" s="91"/>
      <c r="O238" s="91"/>
    </row>
    <row r="239">
      <c r="N239" s="91"/>
      <c r="O239" s="91"/>
    </row>
    <row r="240">
      <c r="N240" s="91"/>
      <c r="O240" s="91"/>
    </row>
    <row r="241">
      <c r="N241" s="91"/>
      <c r="O241" s="91"/>
    </row>
    <row r="242">
      <c r="N242" s="91"/>
      <c r="O242" s="91"/>
    </row>
    <row r="243">
      <c r="N243" s="91"/>
      <c r="O243" s="91"/>
    </row>
    <row r="244">
      <c r="N244" s="91"/>
      <c r="O244" s="91"/>
    </row>
    <row r="245">
      <c r="N245" s="91"/>
      <c r="O245" s="91"/>
    </row>
    <row r="246">
      <c r="N246" s="91"/>
      <c r="O246" s="91"/>
    </row>
    <row r="247">
      <c r="N247" s="91"/>
      <c r="O247" s="91"/>
    </row>
    <row r="248">
      <c r="N248" s="91"/>
      <c r="O248" s="91"/>
    </row>
    <row r="249">
      <c r="N249" s="91"/>
      <c r="O249" s="91"/>
    </row>
    <row r="250">
      <c r="N250" s="91"/>
      <c r="O250" s="91"/>
    </row>
    <row r="251">
      <c r="N251" s="91"/>
      <c r="O251" s="91"/>
    </row>
    <row r="252">
      <c r="N252" s="91"/>
      <c r="O252" s="91"/>
    </row>
    <row r="253">
      <c r="N253" s="91"/>
      <c r="O253" s="91"/>
    </row>
    <row r="254">
      <c r="N254" s="91"/>
      <c r="O254" s="91"/>
    </row>
    <row r="255">
      <c r="N255" s="91"/>
      <c r="O255" s="91"/>
    </row>
    <row r="256">
      <c r="N256" s="91"/>
      <c r="O256" s="91"/>
    </row>
    <row r="257">
      <c r="N257" s="91"/>
      <c r="O257" s="91"/>
    </row>
    <row r="258">
      <c r="N258" s="91"/>
      <c r="O258" s="91"/>
    </row>
    <row r="259">
      <c r="N259" s="91"/>
      <c r="O259" s="91"/>
    </row>
    <row r="260">
      <c r="N260" s="91"/>
      <c r="O260" s="91"/>
    </row>
    <row r="261">
      <c r="N261" s="91"/>
      <c r="O261" s="91"/>
    </row>
    <row r="262">
      <c r="N262" s="91"/>
      <c r="O262" s="91"/>
    </row>
    <row r="263">
      <c r="N263" s="91"/>
      <c r="O263" s="91"/>
    </row>
    <row r="264">
      <c r="N264" s="91"/>
      <c r="O264" s="91"/>
    </row>
    <row r="265">
      <c r="N265" s="91"/>
      <c r="O265" s="91"/>
    </row>
    <row r="266">
      <c r="N266" s="91"/>
      <c r="O266" s="91"/>
    </row>
    <row r="267">
      <c r="N267" s="91"/>
      <c r="O267" s="91"/>
    </row>
    <row r="268">
      <c r="N268" s="91"/>
      <c r="O268" s="91"/>
    </row>
    <row r="269">
      <c r="N269" s="91"/>
      <c r="O269" s="91"/>
    </row>
    <row r="270">
      <c r="N270" s="91"/>
      <c r="O270" s="91"/>
    </row>
    <row r="271">
      <c r="N271" s="91"/>
      <c r="O271" s="91"/>
    </row>
    <row r="272">
      <c r="N272" s="91"/>
      <c r="O272" s="91"/>
    </row>
    <row r="273">
      <c r="N273" s="91"/>
      <c r="O273" s="91"/>
    </row>
    <row r="274">
      <c r="N274" s="91"/>
      <c r="O274" s="91"/>
    </row>
    <row r="275">
      <c r="N275" s="91"/>
      <c r="O275" s="91"/>
    </row>
    <row r="276">
      <c r="N276" s="91"/>
      <c r="O276" s="91"/>
    </row>
    <row r="277">
      <c r="N277" s="91"/>
      <c r="O277" s="91"/>
    </row>
    <row r="278">
      <c r="N278" s="91"/>
      <c r="O278" s="91"/>
    </row>
    <row r="279">
      <c r="N279" s="91"/>
      <c r="O279" s="91"/>
    </row>
    <row r="280">
      <c r="N280" s="91"/>
      <c r="O280" s="91"/>
    </row>
    <row r="281">
      <c r="N281" s="91"/>
      <c r="O281" s="91"/>
    </row>
    <row r="282">
      <c r="N282" s="91"/>
      <c r="O282" s="91"/>
    </row>
    <row r="283">
      <c r="N283" s="91"/>
      <c r="O283" s="91"/>
    </row>
    <row r="284">
      <c r="N284" s="91"/>
      <c r="O284" s="91"/>
    </row>
    <row r="285">
      <c r="N285" s="91"/>
      <c r="O285" s="91"/>
    </row>
    <row r="286">
      <c r="N286" s="91"/>
      <c r="O286" s="91"/>
    </row>
    <row r="287">
      <c r="N287" s="91"/>
      <c r="O287" s="91"/>
    </row>
    <row r="288">
      <c r="N288" s="91"/>
      <c r="O288" s="91"/>
    </row>
    <row r="289">
      <c r="N289" s="91"/>
      <c r="O289" s="91"/>
    </row>
    <row r="290">
      <c r="N290" s="91"/>
      <c r="O290" s="91"/>
    </row>
    <row r="291">
      <c r="N291" s="91"/>
      <c r="O291" s="91"/>
    </row>
    <row r="292">
      <c r="N292" s="91"/>
      <c r="O292" s="91"/>
    </row>
    <row r="293">
      <c r="N293" s="91"/>
      <c r="O293" s="91"/>
    </row>
    <row r="294">
      <c r="N294" s="91"/>
      <c r="O294" s="91"/>
    </row>
    <row r="295">
      <c r="N295" s="91"/>
      <c r="O295" s="91"/>
    </row>
    <row r="296">
      <c r="N296" s="91"/>
      <c r="O296" s="91"/>
    </row>
    <row r="297">
      <c r="N297" s="91"/>
      <c r="O297" s="91"/>
    </row>
    <row r="298">
      <c r="N298" s="91"/>
      <c r="O298" s="91"/>
    </row>
    <row r="299">
      <c r="N299" s="91"/>
      <c r="O299" s="91"/>
    </row>
    <row r="300">
      <c r="N300" s="91"/>
      <c r="O300" s="91"/>
    </row>
    <row r="301">
      <c r="N301" s="91"/>
      <c r="O301" s="91"/>
    </row>
    <row r="302">
      <c r="N302" s="91"/>
      <c r="O302" s="91"/>
    </row>
    <row r="303">
      <c r="N303" s="91"/>
      <c r="O303" s="91"/>
    </row>
    <row r="304">
      <c r="N304" s="91"/>
      <c r="O304" s="91"/>
    </row>
    <row r="305">
      <c r="N305" s="91"/>
      <c r="O305" s="91"/>
    </row>
    <row r="306">
      <c r="N306" s="91"/>
      <c r="O306" s="91"/>
    </row>
    <row r="307">
      <c r="N307" s="91"/>
      <c r="O307" s="91"/>
    </row>
    <row r="308">
      <c r="N308" s="91"/>
      <c r="O308" s="91"/>
    </row>
    <row r="309">
      <c r="N309" s="91"/>
      <c r="O309" s="91"/>
    </row>
    <row r="310">
      <c r="N310" s="91"/>
      <c r="O310" s="91"/>
    </row>
    <row r="311">
      <c r="N311" s="91"/>
      <c r="O311" s="91"/>
    </row>
    <row r="312">
      <c r="N312" s="91"/>
      <c r="O312" s="91"/>
    </row>
    <row r="313">
      <c r="N313" s="91"/>
      <c r="O313" s="91"/>
    </row>
    <row r="314">
      <c r="N314" s="91"/>
      <c r="O314" s="91"/>
    </row>
    <row r="315">
      <c r="N315" s="91"/>
      <c r="O315" s="91"/>
    </row>
    <row r="316">
      <c r="N316" s="91"/>
      <c r="O316" s="91"/>
    </row>
    <row r="317">
      <c r="N317" s="91"/>
      <c r="O317" s="91"/>
    </row>
    <row r="318">
      <c r="N318" s="91"/>
      <c r="O318" s="91"/>
    </row>
    <row r="319">
      <c r="N319" s="91"/>
      <c r="O319" s="91"/>
    </row>
    <row r="320">
      <c r="N320" s="91"/>
      <c r="O320" s="91"/>
    </row>
    <row r="321">
      <c r="N321" s="91"/>
      <c r="O321" s="91"/>
    </row>
    <row r="322">
      <c r="N322" s="91"/>
      <c r="O322" s="91"/>
    </row>
    <row r="323">
      <c r="N323" s="91"/>
      <c r="O323" s="91"/>
    </row>
    <row r="324">
      <c r="N324" s="91"/>
      <c r="O324" s="91"/>
    </row>
    <row r="325">
      <c r="N325" s="91"/>
      <c r="O325" s="91"/>
    </row>
    <row r="326">
      <c r="N326" s="91"/>
      <c r="O326" s="91"/>
    </row>
    <row r="327">
      <c r="N327" s="91"/>
      <c r="O327" s="91"/>
    </row>
    <row r="328">
      <c r="N328" s="91"/>
      <c r="O328" s="91"/>
    </row>
    <row r="329">
      <c r="N329" s="91"/>
      <c r="O329" s="91"/>
    </row>
    <row r="330">
      <c r="N330" s="91"/>
      <c r="O330" s="91"/>
    </row>
    <row r="331">
      <c r="N331" s="91"/>
      <c r="O331" s="91"/>
    </row>
    <row r="332">
      <c r="N332" s="91"/>
      <c r="O332" s="91"/>
    </row>
    <row r="333">
      <c r="N333" s="91"/>
      <c r="O333" s="91"/>
    </row>
    <row r="334">
      <c r="N334" s="91"/>
      <c r="O334" s="91"/>
    </row>
    <row r="335">
      <c r="N335" s="91"/>
      <c r="O335" s="91"/>
    </row>
    <row r="336">
      <c r="N336" s="91"/>
      <c r="O336" s="91"/>
    </row>
    <row r="337">
      <c r="N337" s="91"/>
      <c r="O337" s="91"/>
    </row>
    <row r="338">
      <c r="N338" s="91"/>
      <c r="O338" s="91"/>
    </row>
    <row r="339">
      <c r="N339" s="91"/>
      <c r="O339" s="91"/>
    </row>
    <row r="340">
      <c r="N340" s="91"/>
      <c r="O340" s="91"/>
    </row>
    <row r="341">
      <c r="N341" s="91"/>
      <c r="O341" s="91"/>
    </row>
    <row r="342">
      <c r="N342" s="91"/>
      <c r="O342" s="91"/>
    </row>
    <row r="343">
      <c r="N343" s="91"/>
      <c r="O343" s="91"/>
    </row>
    <row r="344">
      <c r="N344" s="91"/>
      <c r="O344" s="91"/>
    </row>
    <row r="345">
      <c r="N345" s="91"/>
      <c r="O345" s="91"/>
    </row>
    <row r="346">
      <c r="N346" s="91"/>
      <c r="O346" s="91"/>
    </row>
    <row r="347">
      <c r="N347" s="91"/>
      <c r="O347" s="91"/>
    </row>
    <row r="348">
      <c r="N348" s="91"/>
      <c r="O348" s="91"/>
    </row>
    <row r="349">
      <c r="N349" s="91"/>
      <c r="O349" s="91"/>
    </row>
    <row r="350">
      <c r="N350" s="91"/>
      <c r="O350" s="91"/>
    </row>
    <row r="351">
      <c r="N351" s="91"/>
      <c r="O351" s="91"/>
    </row>
    <row r="352">
      <c r="N352" s="91"/>
      <c r="O352" s="91"/>
    </row>
    <row r="353">
      <c r="N353" s="91"/>
      <c r="O353" s="91"/>
    </row>
    <row r="354">
      <c r="N354" s="91"/>
      <c r="O354" s="91"/>
    </row>
    <row r="355">
      <c r="N355" s="91"/>
      <c r="O355" s="91"/>
    </row>
    <row r="356">
      <c r="N356" s="91"/>
      <c r="O356" s="91"/>
    </row>
    <row r="357">
      <c r="N357" s="91"/>
      <c r="O357" s="91"/>
    </row>
    <row r="358">
      <c r="N358" s="91"/>
      <c r="O358" s="91"/>
    </row>
    <row r="359">
      <c r="N359" s="91"/>
      <c r="O359" s="91"/>
    </row>
    <row r="360">
      <c r="N360" s="91"/>
      <c r="O360" s="91"/>
    </row>
    <row r="361">
      <c r="N361" s="91"/>
      <c r="O361" s="91"/>
    </row>
    <row r="362">
      <c r="N362" s="91"/>
      <c r="O362" s="91"/>
    </row>
    <row r="363">
      <c r="N363" s="91"/>
      <c r="O363" s="91"/>
    </row>
    <row r="364">
      <c r="N364" s="91"/>
      <c r="O364" s="91"/>
    </row>
    <row r="365">
      <c r="N365" s="91"/>
      <c r="O365" s="91"/>
    </row>
    <row r="366">
      <c r="N366" s="91"/>
      <c r="O366" s="91"/>
    </row>
    <row r="367">
      <c r="N367" s="91"/>
      <c r="O367" s="91"/>
    </row>
    <row r="368">
      <c r="N368" s="91"/>
      <c r="O368" s="91"/>
    </row>
    <row r="369">
      <c r="N369" s="91"/>
      <c r="O369" s="91"/>
    </row>
    <row r="370">
      <c r="N370" s="91"/>
      <c r="O370" s="91"/>
    </row>
    <row r="371">
      <c r="N371" s="91"/>
      <c r="O371" s="91"/>
    </row>
    <row r="372">
      <c r="N372" s="91"/>
      <c r="O372" s="91"/>
    </row>
    <row r="373">
      <c r="N373" s="91"/>
      <c r="O373" s="91"/>
    </row>
    <row r="374">
      <c r="N374" s="91"/>
      <c r="O374" s="91"/>
    </row>
    <row r="375">
      <c r="N375" s="91"/>
      <c r="O375" s="91"/>
    </row>
    <row r="376">
      <c r="N376" s="91"/>
      <c r="O376" s="91"/>
    </row>
    <row r="377">
      <c r="N377" s="91"/>
      <c r="O377" s="91"/>
    </row>
    <row r="378">
      <c r="N378" s="91"/>
      <c r="O378" s="91"/>
    </row>
    <row r="379">
      <c r="N379" s="91"/>
      <c r="O379" s="91"/>
    </row>
    <row r="380">
      <c r="N380" s="91"/>
      <c r="O380" s="91"/>
    </row>
    <row r="381">
      <c r="N381" s="91"/>
      <c r="O381" s="91"/>
    </row>
    <row r="382">
      <c r="N382" s="91"/>
      <c r="O382" s="91"/>
    </row>
    <row r="383">
      <c r="N383" s="91"/>
      <c r="O383" s="91"/>
    </row>
    <row r="384">
      <c r="N384" s="91"/>
      <c r="O384" s="91"/>
    </row>
    <row r="385">
      <c r="N385" s="91"/>
      <c r="O385" s="91"/>
    </row>
    <row r="386">
      <c r="N386" s="91"/>
      <c r="O386" s="91"/>
    </row>
    <row r="387">
      <c r="N387" s="91"/>
      <c r="O387" s="91"/>
    </row>
    <row r="388">
      <c r="N388" s="91"/>
      <c r="O388" s="91"/>
    </row>
    <row r="389">
      <c r="N389" s="91"/>
      <c r="O389" s="91"/>
    </row>
    <row r="390">
      <c r="N390" s="91"/>
      <c r="O390" s="91"/>
    </row>
    <row r="391">
      <c r="N391" s="91"/>
      <c r="O391" s="91"/>
    </row>
    <row r="392">
      <c r="N392" s="91"/>
      <c r="O392" s="91"/>
    </row>
    <row r="393">
      <c r="N393" s="91"/>
      <c r="O393" s="91"/>
    </row>
    <row r="394">
      <c r="N394" s="91"/>
      <c r="O394" s="91"/>
    </row>
    <row r="395">
      <c r="N395" s="91"/>
      <c r="O395" s="91"/>
    </row>
    <row r="396">
      <c r="N396" s="91"/>
      <c r="O396" s="91"/>
    </row>
    <row r="397">
      <c r="N397" s="91"/>
      <c r="O397" s="91"/>
    </row>
    <row r="398">
      <c r="N398" s="91"/>
      <c r="O398" s="91"/>
    </row>
    <row r="399">
      <c r="N399" s="91"/>
      <c r="O399" s="91"/>
    </row>
    <row r="400">
      <c r="N400" s="91"/>
      <c r="O400" s="91"/>
    </row>
    <row r="401">
      <c r="N401" s="91"/>
      <c r="O401" s="91"/>
    </row>
    <row r="402">
      <c r="N402" s="91"/>
      <c r="O402" s="91"/>
    </row>
    <row r="403">
      <c r="N403" s="91"/>
      <c r="O403" s="91"/>
    </row>
    <row r="404">
      <c r="N404" s="91"/>
      <c r="O404" s="91"/>
    </row>
    <row r="405">
      <c r="N405" s="91"/>
      <c r="O405" s="91"/>
    </row>
    <row r="406">
      <c r="N406" s="91"/>
      <c r="O406" s="91"/>
    </row>
    <row r="407">
      <c r="N407" s="91"/>
      <c r="O407" s="91"/>
    </row>
    <row r="408">
      <c r="N408" s="91"/>
      <c r="O408" s="91"/>
    </row>
    <row r="409">
      <c r="N409" s="91"/>
      <c r="O409" s="91"/>
    </row>
    <row r="410">
      <c r="N410" s="91"/>
      <c r="O410" s="91"/>
    </row>
    <row r="411">
      <c r="N411" s="91"/>
      <c r="O411" s="91"/>
    </row>
    <row r="412">
      <c r="N412" s="91"/>
      <c r="O412" s="91"/>
    </row>
    <row r="413">
      <c r="N413" s="91"/>
      <c r="O413" s="91"/>
    </row>
    <row r="414">
      <c r="N414" s="91"/>
      <c r="O414" s="91"/>
    </row>
    <row r="415">
      <c r="N415" s="91"/>
      <c r="O415" s="91"/>
    </row>
    <row r="416">
      <c r="N416" s="91"/>
      <c r="O416" s="91"/>
    </row>
    <row r="417">
      <c r="N417" s="91"/>
      <c r="O417" s="91"/>
    </row>
    <row r="418">
      <c r="N418" s="91"/>
      <c r="O418" s="91"/>
    </row>
    <row r="419">
      <c r="N419" s="91"/>
      <c r="O419" s="91"/>
    </row>
    <row r="420">
      <c r="N420" s="91"/>
      <c r="O420" s="91"/>
    </row>
    <row r="421">
      <c r="N421" s="91"/>
      <c r="O421" s="91"/>
    </row>
    <row r="422">
      <c r="N422" s="91"/>
      <c r="O422" s="91"/>
    </row>
    <row r="423">
      <c r="N423" s="91"/>
      <c r="O423" s="91"/>
    </row>
    <row r="424">
      <c r="N424" s="91"/>
      <c r="O424" s="91"/>
    </row>
    <row r="425">
      <c r="N425" s="91"/>
      <c r="O425" s="91"/>
    </row>
    <row r="426">
      <c r="N426" s="91"/>
      <c r="O426" s="91"/>
    </row>
    <row r="427">
      <c r="N427" s="91"/>
      <c r="O427" s="91"/>
    </row>
    <row r="428">
      <c r="N428" s="91"/>
      <c r="O428" s="91"/>
    </row>
    <row r="429">
      <c r="N429" s="91"/>
      <c r="O429" s="91"/>
    </row>
    <row r="430">
      <c r="N430" s="91"/>
      <c r="O430" s="91"/>
    </row>
    <row r="431">
      <c r="N431" s="91"/>
      <c r="O431" s="91"/>
    </row>
    <row r="432">
      <c r="N432" s="91"/>
      <c r="O432" s="91"/>
    </row>
    <row r="433">
      <c r="N433" s="91"/>
      <c r="O433" s="91"/>
    </row>
    <row r="434">
      <c r="N434" s="91"/>
      <c r="O434" s="91"/>
    </row>
    <row r="435">
      <c r="N435" s="91"/>
      <c r="O435" s="91"/>
    </row>
    <row r="436">
      <c r="N436" s="91"/>
      <c r="O436" s="91"/>
    </row>
    <row r="437">
      <c r="N437" s="91"/>
      <c r="O437" s="91"/>
    </row>
    <row r="438">
      <c r="N438" s="91"/>
      <c r="O438" s="91"/>
    </row>
    <row r="439">
      <c r="N439" s="91"/>
      <c r="O439" s="91"/>
    </row>
    <row r="440">
      <c r="N440" s="91"/>
      <c r="O440" s="91"/>
    </row>
    <row r="441">
      <c r="N441" s="91"/>
      <c r="O441" s="91"/>
    </row>
    <row r="442">
      <c r="N442" s="91"/>
      <c r="O442" s="91"/>
    </row>
    <row r="443">
      <c r="N443" s="91"/>
      <c r="O443" s="91"/>
    </row>
    <row r="444">
      <c r="N444" s="91"/>
      <c r="O444" s="91"/>
    </row>
    <row r="445">
      <c r="N445" s="91"/>
      <c r="O445" s="91"/>
    </row>
    <row r="446">
      <c r="N446" s="91"/>
      <c r="O446" s="91"/>
    </row>
    <row r="447">
      <c r="N447" s="91"/>
      <c r="O447" s="91"/>
    </row>
    <row r="448">
      <c r="N448" s="91"/>
      <c r="O448" s="91"/>
    </row>
    <row r="449">
      <c r="N449" s="91"/>
      <c r="O449" s="91"/>
    </row>
    <row r="450">
      <c r="N450" s="91"/>
      <c r="O450" s="91"/>
    </row>
    <row r="451">
      <c r="N451" s="91"/>
      <c r="O451" s="91"/>
    </row>
    <row r="452">
      <c r="N452" s="91"/>
      <c r="O452" s="91"/>
    </row>
    <row r="453">
      <c r="N453" s="91"/>
      <c r="O453" s="91"/>
    </row>
    <row r="454">
      <c r="N454" s="91"/>
      <c r="O454" s="91"/>
    </row>
    <row r="455">
      <c r="N455" s="91"/>
      <c r="O455" s="91"/>
    </row>
    <row r="456">
      <c r="N456" s="91"/>
      <c r="O456" s="91"/>
    </row>
    <row r="457">
      <c r="N457" s="91"/>
      <c r="O457" s="91"/>
    </row>
    <row r="458">
      <c r="N458" s="91"/>
      <c r="O458" s="91"/>
    </row>
    <row r="459">
      <c r="N459" s="91"/>
      <c r="O459" s="91"/>
    </row>
    <row r="460">
      <c r="N460" s="91"/>
      <c r="O460" s="91"/>
    </row>
    <row r="461">
      <c r="N461" s="91"/>
      <c r="O461" s="91"/>
    </row>
    <row r="462">
      <c r="N462" s="91"/>
      <c r="O462" s="91"/>
    </row>
    <row r="463">
      <c r="N463" s="91"/>
      <c r="O463" s="91"/>
    </row>
    <row r="464">
      <c r="N464" s="91"/>
      <c r="O464" s="91"/>
    </row>
    <row r="465">
      <c r="N465" s="91"/>
      <c r="O465" s="91"/>
    </row>
    <row r="466">
      <c r="N466" s="91"/>
      <c r="O466" s="91"/>
    </row>
    <row r="467">
      <c r="N467" s="91"/>
      <c r="O467" s="91"/>
    </row>
    <row r="468">
      <c r="N468" s="91"/>
      <c r="O468" s="91"/>
    </row>
    <row r="469">
      <c r="N469" s="91"/>
      <c r="O469" s="91"/>
    </row>
    <row r="470">
      <c r="N470" s="91"/>
      <c r="O470" s="91"/>
    </row>
    <row r="471">
      <c r="N471" s="91"/>
      <c r="O471" s="91"/>
    </row>
    <row r="472">
      <c r="N472" s="91"/>
      <c r="O472" s="91"/>
    </row>
    <row r="473">
      <c r="N473" s="91"/>
      <c r="O473" s="91"/>
    </row>
    <row r="474">
      <c r="N474" s="91"/>
      <c r="O474" s="91"/>
    </row>
    <row r="475">
      <c r="N475" s="91"/>
      <c r="O475" s="91"/>
    </row>
    <row r="476">
      <c r="N476" s="91"/>
      <c r="O476" s="91"/>
    </row>
    <row r="477">
      <c r="N477" s="91"/>
      <c r="O477" s="91"/>
    </row>
    <row r="478">
      <c r="N478" s="91"/>
      <c r="O478" s="91"/>
    </row>
    <row r="479">
      <c r="N479" s="91"/>
      <c r="O479" s="91"/>
    </row>
    <row r="480">
      <c r="N480" s="91"/>
      <c r="O480" s="91"/>
    </row>
    <row r="481">
      <c r="N481" s="91"/>
      <c r="O481" s="91"/>
    </row>
    <row r="482">
      <c r="N482" s="91"/>
      <c r="O482" s="91"/>
    </row>
    <row r="483">
      <c r="N483" s="91"/>
      <c r="O483" s="91"/>
    </row>
    <row r="484">
      <c r="N484" s="91"/>
      <c r="O484" s="91"/>
    </row>
    <row r="485">
      <c r="N485" s="91"/>
      <c r="O485" s="91"/>
    </row>
    <row r="486">
      <c r="N486" s="91"/>
      <c r="O486" s="91"/>
    </row>
    <row r="487">
      <c r="N487" s="91"/>
      <c r="O487" s="91"/>
    </row>
    <row r="488">
      <c r="N488" s="91"/>
      <c r="O488" s="91"/>
    </row>
    <row r="489">
      <c r="N489" s="91"/>
      <c r="O489" s="91"/>
    </row>
    <row r="490">
      <c r="N490" s="91"/>
      <c r="O490" s="91"/>
    </row>
    <row r="491">
      <c r="N491" s="91"/>
      <c r="O491" s="91"/>
    </row>
    <row r="492">
      <c r="N492" s="91"/>
      <c r="O492" s="91"/>
    </row>
    <row r="493">
      <c r="N493" s="91"/>
      <c r="O493" s="91"/>
    </row>
    <row r="494">
      <c r="N494" s="91"/>
      <c r="O494" s="91"/>
    </row>
    <row r="495">
      <c r="N495" s="91"/>
      <c r="O495" s="91"/>
    </row>
    <row r="496">
      <c r="N496" s="91"/>
      <c r="O496" s="91"/>
    </row>
    <row r="497">
      <c r="N497" s="91"/>
      <c r="O497" s="91"/>
    </row>
    <row r="498">
      <c r="N498" s="91"/>
      <c r="O498" s="91"/>
    </row>
    <row r="499">
      <c r="N499" s="91"/>
      <c r="O499" s="91"/>
    </row>
    <row r="500">
      <c r="N500" s="91"/>
      <c r="O500" s="91"/>
    </row>
    <row r="501">
      <c r="N501" s="91"/>
      <c r="O501" s="91"/>
    </row>
    <row r="502">
      <c r="N502" s="91"/>
      <c r="O502" s="91"/>
    </row>
    <row r="503">
      <c r="N503" s="91"/>
      <c r="O503" s="91"/>
    </row>
    <row r="504">
      <c r="N504" s="91"/>
      <c r="O504" s="91"/>
    </row>
    <row r="505">
      <c r="N505" s="91"/>
      <c r="O505" s="91"/>
    </row>
    <row r="506">
      <c r="N506" s="91"/>
      <c r="O506" s="91"/>
    </row>
    <row r="507">
      <c r="N507" s="91"/>
      <c r="O507" s="91"/>
    </row>
    <row r="508">
      <c r="N508" s="91"/>
      <c r="O508" s="91"/>
    </row>
    <row r="509">
      <c r="N509" s="91"/>
      <c r="O509" s="91"/>
    </row>
    <row r="510">
      <c r="N510" s="91"/>
      <c r="O510" s="91"/>
    </row>
    <row r="511">
      <c r="N511" s="91"/>
      <c r="O511" s="91"/>
    </row>
    <row r="512">
      <c r="N512" s="91"/>
      <c r="O512" s="91"/>
    </row>
    <row r="513">
      <c r="N513" s="91"/>
      <c r="O513" s="91"/>
    </row>
    <row r="514">
      <c r="N514" s="91"/>
      <c r="O514" s="91"/>
    </row>
    <row r="515">
      <c r="N515" s="91"/>
      <c r="O515" s="91"/>
    </row>
    <row r="516">
      <c r="N516" s="91"/>
      <c r="O516" s="91"/>
    </row>
    <row r="517">
      <c r="N517" s="91"/>
      <c r="O517" s="91"/>
    </row>
    <row r="518">
      <c r="N518" s="91"/>
      <c r="O518" s="91"/>
    </row>
    <row r="519">
      <c r="N519" s="91"/>
      <c r="O519" s="91"/>
    </row>
    <row r="520">
      <c r="N520" s="91"/>
      <c r="O520" s="91"/>
    </row>
    <row r="521">
      <c r="N521" s="91"/>
      <c r="O521" s="91"/>
    </row>
    <row r="522">
      <c r="N522" s="91"/>
      <c r="O522" s="91"/>
    </row>
    <row r="523">
      <c r="N523" s="91"/>
      <c r="O523" s="91"/>
    </row>
    <row r="524">
      <c r="N524" s="91"/>
      <c r="O524" s="91"/>
    </row>
    <row r="525">
      <c r="N525" s="91"/>
      <c r="O525" s="91"/>
    </row>
    <row r="526">
      <c r="N526" s="91"/>
      <c r="O526" s="91"/>
    </row>
    <row r="527">
      <c r="N527" s="91"/>
      <c r="O527" s="91"/>
    </row>
    <row r="528">
      <c r="N528" s="91"/>
      <c r="O528" s="91"/>
    </row>
    <row r="529">
      <c r="N529" s="91"/>
      <c r="O529" s="91"/>
    </row>
    <row r="530">
      <c r="N530" s="91"/>
      <c r="O530" s="91"/>
    </row>
    <row r="531">
      <c r="N531" s="91"/>
      <c r="O531" s="91"/>
    </row>
    <row r="532">
      <c r="N532" s="91"/>
      <c r="O532" s="91"/>
    </row>
    <row r="533">
      <c r="N533" s="91"/>
      <c r="O533" s="91"/>
    </row>
    <row r="534">
      <c r="N534" s="91"/>
      <c r="O534" s="91"/>
    </row>
    <row r="535">
      <c r="N535" s="91"/>
      <c r="O535" s="91"/>
    </row>
    <row r="536">
      <c r="N536" s="91"/>
      <c r="O536" s="91"/>
    </row>
    <row r="537">
      <c r="N537" s="91"/>
      <c r="O537" s="91"/>
    </row>
    <row r="538">
      <c r="N538" s="91"/>
      <c r="O538" s="91"/>
    </row>
    <row r="539">
      <c r="N539" s="91"/>
      <c r="O539" s="91"/>
    </row>
    <row r="540">
      <c r="N540" s="91"/>
      <c r="O540" s="91"/>
    </row>
    <row r="541">
      <c r="N541" s="91"/>
      <c r="O541" s="91"/>
    </row>
    <row r="542">
      <c r="N542" s="91"/>
      <c r="O542" s="91"/>
    </row>
    <row r="543">
      <c r="N543" s="91"/>
      <c r="O543" s="91"/>
    </row>
    <row r="544">
      <c r="N544" s="91"/>
      <c r="O544" s="91"/>
    </row>
    <row r="545">
      <c r="N545" s="91"/>
      <c r="O545" s="91"/>
    </row>
    <row r="546">
      <c r="N546" s="91"/>
      <c r="O546" s="91"/>
    </row>
    <row r="547">
      <c r="N547" s="91"/>
      <c r="O547" s="91"/>
    </row>
    <row r="548">
      <c r="N548" s="91"/>
      <c r="O548" s="91"/>
    </row>
    <row r="549">
      <c r="N549" s="91"/>
      <c r="O549" s="91"/>
    </row>
    <row r="550">
      <c r="N550" s="91"/>
      <c r="O550" s="91"/>
    </row>
    <row r="551">
      <c r="N551" s="91"/>
      <c r="O551" s="91"/>
    </row>
    <row r="552">
      <c r="N552" s="91"/>
      <c r="O552" s="91"/>
    </row>
    <row r="553">
      <c r="N553" s="91"/>
      <c r="O553" s="91"/>
    </row>
    <row r="554">
      <c r="N554" s="91"/>
      <c r="O554" s="91"/>
    </row>
    <row r="555">
      <c r="N555" s="91"/>
      <c r="O555" s="91"/>
    </row>
    <row r="556">
      <c r="N556" s="91"/>
      <c r="O556" s="91"/>
    </row>
    <row r="557">
      <c r="N557" s="91"/>
      <c r="O557" s="91"/>
    </row>
    <row r="558">
      <c r="N558" s="91"/>
      <c r="O558" s="91"/>
    </row>
    <row r="559">
      <c r="N559" s="91"/>
      <c r="O559" s="91"/>
    </row>
    <row r="560">
      <c r="N560" s="91"/>
      <c r="O560" s="91"/>
    </row>
    <row r="561">
      <c r="N561" s="91"/>
      <c r="O561" s="91"/>
    </row>
    <row r="562">
      <c r="N562" s="91"/>
      <c r="O562" s="91"/>
    </row>
    <row r="563">
      <c r="N563" s="91"/>
      <c r="O563" s="91"/>
    </row>
    <row r="564">
      <c r="N564" s="91"/>
      <c r="O564" s="91"/>
    </row>
    <row r="565">
      <c r="N565" s="91"/>
      <c r="O565" s="91"/>
    </row>
    <row r="566">
      <c r="N566" s="91"/>
      <c r="O566" s="91"/>
    </row>
    <row r="567">
      <c r="N567" s="91"/>
      <c r="O567" s="91"/>
    </row>
    <row r="568">
      <c r="N568" s="91"/>
      <c r="O568" s="91"/>
    </row>
    <row r="569">
      <c r="N569" s="91"/>
      <c r="O569" s="91"/>
    </row>
    <row r="570">
      <c r="N570" s="91"/>
      <c r="O570" s="91"/>
    </row>
    <row r="571">
      <c r="N571" s="91"/>
      <c r="O571" s="91"/>
    </row>
    <row r="572">
      <c r="N572" s="91"/>
      <c r="O572" s="91"/>
    </row>
    <row r="573">
      <c r="N573" s="91"/>
      <c r="O573" s="91"/>
    </row>
    <row r="574">
      <c r="N574" s="91"/>
      <c r="O574" s="91"/>
    </row>
    <row r="575">
      <c r="N575" s="91"/>
      <c r="O575" s="91"/>
    </row>
    <row r="576">
      <c r="N576" s="91"/>
      <c r="O576" s="91"/>
    </row>
    <row r="577">
      <c r="N577" s="91"/>
      <c r="O577" s="91"/>
    </row>
    <row r="578">
      <c r="N578" s="91"/>
      <c r="O578" s="91"/>
    </row>
    <row r="579">
      <c r="N579" s="91"/>
      <c r="O579" s="91"/>
    </row>
    <row r="580">
      <c r="N580" s="91"/>
      <c r="O580" s="91"/>
    </row>
    <row r="581">
      <c r="N581" s="91"/>
      <c r="O581" s="91"/>
    </row>
    <row r="582">
      <c r="N582" s="91"/>
      <c r="O582" s="91"/>
    </row>
    <row r="583">
      <c r="N583" s="91"/>
      <c r="O583" s="91"/>
    </row>
    <row r="584">
      <c r="N584" s="91"/>
      <c r="O584" s="91"/>
    </row>
    <row r="585">
      <c r="N585" s="91"/>
      <c r="O585" s="91"/>
    </row>
    <row r="586">
      <c r="N586" s="91"/>
      <c r="O586" s="91"/>
    </row>
    <row r="587">
      <c r="N587" s="91"/>
      <c r="O587" s="91"/>
    </row>
    <row r="588">
      <c r="N588" s="91"/>
      <c r="O588" s="91"/>
    </row>
    <row r="589">
      <c r="N589" s="91"/>
      <c r="O589" s="91"/>
    </row>
    <row r="590">
      <c r="N590" s="91"/>
      <c r="O590" s="91"/>
    </row>
    <row r="591">
      <c r="N591" s="91"/>
      <c r="O591" s="91"/>
    </row>
    <row r="592">
      <c r="N592" s="91"/>
      <c r="O592" s="91"/>
    </row>
    <row r="593">
      <c r="N593" s="91"/>
      <c r="O593" s="91"/>
    </row>
    <row r="594">
      <c r="N594" s="91"/>
      <c r="O594" s="91"/>
    </row>
    <row r="595">
      <c r="N595" s="91"/>
      <c r="O595" s="91"/>
    </row>
    <row r="596">
      <c r="N596" s="91"/>
      <c r="O596" s="91"/>
    </row>
    <row r="597">
      <c r="N597" s="91"/>
      <c r="O597" s="91"/>
    </row>
    <row r="598">
      <c r="N598" s="91"/>
      <c r="O598" s="91"/>
    </row>
    <row r="599">
      <c r="N599" s="91"/>
      <c r="O599" s="91"/>
    </row>
    <row r="600">
      <c r="N600" s="91"/>
      <c r="O600" s="91"/>
    </row>
    <row r="601">
      <c r="N601" s="91"/>
      <c r="O601" s="91"/>
    </row>
    <row r="602">
      <c r="N602" s="91"/>
      <c r="O602" s="91"/>
    </row>
    <row r="603">
      <c r="N603" s="91"/>
      <c r="O603" s="91"/>
    </row>
    <row r="604">
      <c r="N604" s="91"/>
      <c r="O604" s="91"/>
    </row>
    <row r="605">
      <c r="N605" s="91"/>
      <c r="O605" s="91"/>
    </row>
    <row r="606">
      <c r="N606" s="91"/>
      <c r="O606" s="91"/>
    </row>
    <row r="607">
      <c r="N607" s="91"/>
      <c r="O607" s="91"/>
    </row>
    <row r="608">
      <c r="N608" s="91"/>
      <c r="O608" s="91"/>
    </row>
    <row r="609">
      <c r="N609" s="91"/>
      <c r="O609" s="91"/>
    </row>
    <row r="610">
      <c r="N610" s="91"/>
      <c r="O610" s="91"/>
    </row>
    <row r="611">
      <c r="N611" s="91"/>
      <c r="O611" s="91"/>
    </row>
    <row r="612">
      <c r="N612" s="91"/>
      <c r="O612" s="91"/>
    </row>
    <row r="613">
      <c r="N613" s="91"/>
      <c r="O613" s="91"/>
    </row>
    <row r="614">
      <c r="N614" s="91"/>
      <c r="O614" s="91"/>
    </row>
    <row r="615">
      <c r="N615" s="91"/>
      <c r="O615" s="91"/>
    </row>
    <row r="616">
      <c r="N616" s="91"/>
      <c r="O616" s="91"/>
    </row>
    <row r="617">
      <c r="N617" s="91"/>
      <c r="O617" s="91"/>
    </row>
    <row r="618">
      <c r="N618" s="91"/>
      <c r="O618" s="91"/>
    </row>
    <row r="619">
      <c r="N619" s="91"/>
      <c r="O619" s="91"/>
    </row>
    <row r="620">
      <c r="N620" s="91"/>
      <c r="O620" s="91"/>
    </row>
    <row r="621">
      <c r="N621" s="91"/>
      <c r="O621" s="91"/>
    </row>
    <row r="622">
      <c r="N622" s="91"/>
      <c r="O622" s="91"/>
    </row>
    <row r="623">
      <c r="N623" s="91"/>
      <c r="O623" s="91"/>
    </row>
    <row r="624">
      <c r="N624" s="91"/>
      <c r="O624" s="91"/>
    </row>
    <row r="625">
      <c r="N625" s="91"/>
      <c r="O625" s="91"/>
    </row>
    <row r="626">
      <c r="N626" s="91"/>
      <c r="O626" s="91"/>
    </row>
    <row r="627">
      <c r="N627" s="91"/>
      <c r="O627" s="91"/>
    </row>
    <row r="628">
      <c r="N628" s="91"/>
      <c r="O628" s="91"/>
    </row>
    <row r="629">
      <c r="N629" s="91"/>
      <c r="O629" s="91"/>
    </row>
    <row r="630">
      <c r="N630" s="91"/>
      <c r="O630" s="91"/>
    </row>
    <row r="631">
      <c r="N631" s="91"/>
      <c r="O631" s="91"/>
    </row>
    <row r="632">
      <c r="N632" s="91"/>
      <c r="O632" s="91"/>
    </row>
    <row r="633">
      <c r="N633" s="91"/>
      <c r="O633" s="91"/>
    </row>
    <row r="634">
      <c r="N634" s="91"/>
      <c r="O634" s="91"/>
    </row>
    <row r="635">
      <c r="N635" s="91"/>
      <c r="O635" s="91"/>
    </row>
    <row r="636">
      <c r="N636" s="91"/>
      <c r="O636" s="91"/>
    </row>
    <row r="637">
      <c r="N637" s="91"/>
      <c r="O637" s="91"/>
    </row>
    <row r="638">
      <c r="N638" s="91"/>
      <c r="O638" s="91"/>
    </row>
    <row r="639">
      <c r="N639" s="91"/>
      <c r="O639" s="91"/>
    </row>
    <row r="640">
      <c r="N640" s="91"/>
      <c r="O640" s="91"/>
    </row>
    <row r="641">
      <c r="N641" s="91"/>
      <c r="O641" s="91"/>
    </row>
    <row r="642">
      <c r="N642" s="91"/>
      <c r="O642" s="91"/>
    </row>
    <row r="643">
      <c r="N643" s="91"/>
      <c r="O643" s="91"/>
    </row>
    <row r="644">
      <c r="N644" s="91"/>
      <c r="O644" s="91"/>
    </row>
    <row r="645">
      <c r="N645" s="91"/>
      <c r="O645" s="91"/>
    </row>
    <row r="646">
      <c r="N646" s="91"/>
      <c r="O646" s="91"/>
    </row>
    <row r="647">
      <c r="N647" s="91"/>
      <c r="O647" s="91"/>
    </row>
    <row r="648">
      <c r="N648" s="91"/>
      <c r="O648" s="91"/>
    </row>
    <row r="649">
      <c r="N649" s="91"/>
      <c r="O649" s="91"/>
    </row>
    <row r="650">
      <c r="N650" s="91"/>
      <c r="O650" s="91"/>
    </row>
    <row r="651">
      <c r="N651" s="91"/>
      <c r="O651" s="91"/>
    </row>
    <row r="652">
      <c r="N652" s="91"/>
      <c r="O652" s="91"/>
    </row>
    <row r="653">
      <c r="N653" s="91"/>
      <c r="O653" s="91"/>
    </row>
    <row r="654">
      <c r="N654" s="91"/>
      <c r="O654" s="91"/>
    </row>
    <row r="655">
      <c r="N655" s="91"/>
      <c r="O655" s="91"/>
    </row>
    <row r="656">
      <c r="N656" s="91"/>
      <c r="O656" s="91"/>
    </row>
    <row r="657">
      <c r="N657" s="91"/>
      <c r="O657" s="91"/>
    </row>
    <row r="658">
      <c r="N658" s="91"/>
      <c r="O658" s="91"/>
    </row>
    <row r="659">
      <c r="N659" s="91"/>
      <c r="O659" s="91"/>
    </row>
    <row r="660">
      <c r="N660" s="91"/>
      <c r="O660" s="91"/>
    </row>
    <row r="661">
      <c r="N661" s="91"/>
      <c r="O661" s="91"/>
    </row>
    <row r="662">
      <c r="N662" s="91"/>
      <c r="O662" s="91"/>
    </row>
    <row r="663">
      <c r="N663" s="91"/>
      <c r="O663" s="91"/>
    </row>
    <row r="664">
      <c r="N664" s="91"/>
      <c r="O664" s="91"/>
    </row>
    <row r="665">
      <c r="N665" s="91"/>
      <c r="O665" s="91"/>
    </row>
    <row r="666">
      <c r="N666" s="91"/>
      <c r="O666" s="91"/>
    </row>
    <row r="667">
      <c r="N667" s="91"/>
      <c r="O667" s="91"/>
    </row>
    <row r="668">
      <c r="N668" s="91"/>
      <c r="O668" s="91"/>
    </row>
    <row r="669">
      <c r="N669" s="91"/>
      <c r="O669" s="91"/>
    </row>
    <row r="670">
      <c r="N670" s="91"/>
      <c r="O670" s="91"/>
    </row>
    <row r="671">
      <c r="N671" s="91"/>
      <c r="O671" s="91"/>
    </row>
    <row r="672">
      <c r="N672" s="91"/>
      <c r="O672" s="91"/>
    </row>
    <row r="673">
      <c r="N673" s="91"/>
      <c r="O673" s="91"/>
    </row>
    <row r="674">
      <c r="N674" s="91"/>
      <c r="O674" s="91"/>
    </row>
    <row r="675">
      <c r="N675" s="91"/>
      <c r="O675" s="91"/>
    </row>
    <row r="676">
      <c r="N676" s="91"/>
      <c r="O676" s="91"/>
    </row>
    <row r="677">
      <c r="N677" s="91"/>
      <c r="O677" s="91"/>
    </row>
    <row r="678">
      <c r="N678" s="91"/>
      <c r="O678" s="91"/>
    </row>
    <row r="679">
      <c r="N679" s="91"/>
      <c r="O679" s="91"/>
    </row>
    <row r="680">
      <c r="N680" s="91"/>
      <c r="O680" s="91"/>
    </row>
    <row r="681">
      <c r="N681" s="91"/>
      <c r="O681" s="91"/>
    </row>
    <row r="682">
      <c r="N682" s="91"/>
      <c r="O682" s="91"/>
    </row>
    <row r="683">
      <c r="N683" s="91"/>
      <c r="O683" s="91"/>
    </row>
    <row r="684">
      <c r="N684" s="91"/>
      <c r="O684" s="91"/>
    </row>
    <row r="685">
      <c r="N685" s="91"/>
      <c r="O685" s="91"/>
    </row>
    <row r="686">
      <c r="N686" s="91"/>
      <c r="O686" s="91"/>
    </row>
    <row r="687">
      <c r="N687" s="91"/>
      <c r="O687" s="91"/>
    </row>
    <row r="688">
      <c r="N688" s="91"/>
      <c r="O688" s="91"/>
    </row>
    <row r="689">
      <c r="N689" s="91"/>
      <c r="O689" s="91"/>
    </row>
    <row r="690">
      <c r="N690" s="91"/>
      <c r="O690" s="91"/>
    </row>
    <row r="691">
      <c r="N691" s="91"/>
      <c r="O691" s="91"/>
    </row>
    <row r="692">
      <c r="N692" s="91"/>
      <c r="O692" s="91"/>
    </row>
    <row r="693">
      <c r="N693" s="91"/>
      <c r="O693" s="91"/>
    </row>
    <row r="694">
      <c r="N694" s="91"/>
      <c r="O694" s="91"/>
    </row>
    <row r="695">
      <c r="N695" s="91"/>
      <c r="O695" s="91"/>
    </row>
    <row r="696">
      <c r="N696" s="91"/>
      <c r="O696" s="91"/>
    </row>
    <row r="697">
      <c r="N697" s="91"/>
      <c r="O697" s="91"/>
    </row>
    <row r="698">
      <c r="N698" s="91"/>
      <c r="O698" s="91"/>
    </row>
    <row r="699">
      <c r="N699" s="91"/>
      <c r="O699" s="91"/>
    </row>
    <row r="700">
      <c r="N700" s="91"/>
      <c r="O700" s="91"/>
    </row>
    <row r="701">
      <c r="N701" s="91"/>
      <c r="O701" s="91"/>
    </row>
    <row r="702">
      <c r="N702" s="91"/>
      <c r="O702" s="91"/>
    </row>
    <row r="703">
      <c r="N703" s="91"/>
      <c r="O703" s="91"/>
    </row>
    <row r="704">
      <c r="N704" s="91"/>
      <c r="O704" s="91"/>
    </row>
    <row r="705">
      <c r="N705" s="91"/>
      <c r="O705" s="91"/>
    </row>
    <row r="706">
      <c r="N706" s="91"/>
      <c r="O706" s="91"/>
    </row>
    <row r="707">
      <c r="N707" s="91"/>
      <c r="O707" s="91"/>
    </row>
    <row r="708">
      <c r="N708" s="91"/>
      <c r="O708" s="91"/>
    </row>
    <row r="709">
      <c r="N709" s="91"/>
      <c r="O709" s="91"/>
    </row>
    <row r="710">
      <c r="N710" s="91"/>
      <c r="O710" s="91"/>
    </row>
    <row r="711">
      <c r="N711" s="91"/>
      <c r="O711" s="91"/>
    </row>
    <row r="712">
      <c r="N712" s="91"/>
      <c r="O712" s="91"/>
    </row>
    <row r="713">
      <c r="N713" s="91"/>
      <c r="O713" s="91"/>
    </row>
    <row r="714">
      <c r="N714" s="91"/>
      <c r="O714" s="91"/>
    </row>
    <row r="715">
      <c r="N715" s="91"/>
      <c r="O715" s="91"/>
    </row>
    <row r="716">
      <c r="N716" s="91"/>
      <c r="O716" s="91"/>
    </row>
    <row r="717">
      <c r="N717" s="91"/>
      <c r="O717" s="91"/>
    </row>
    <row r="718">
      <c r="N718" s="91"/>
      <c r="O718" s="91"/>
    </row>
    <row r="719">
      <c r="N719" s="91"/>
      <c r="O719" s="91"/>
    </row>
    <row r="720">
      <c r="N720" s="91"/>
      <c r="O720" s="91"/>
    </row>
    <row r="721">
      <c r="N721" s="91"/>
      <c r="O721" s="91"/>
    </row>
    <row r="722">
      <c r="N722" s="91"/>
      <c r="O722" s="91"/>
    </row>
    <row r="723">
      <c r="N723" s="91"/>
      <c r="O723" s="91"/>
    </row>
    <row r="724">
      <c r="N724" s="91"/>
      <c r="O724" s="91"/>
    </row>
    <row r="725">
      <c r="N725" s="91"/>
      <c r="O725" s="91"/>
    </row>
    <row r="726">
      <c r="N726" s="91"/>
      <c r="O726" s="91"/>
    </row>
    <row r="727">
      <c r="N727" s="91"/>
      <c r="O727" s="91"/>
    </row>
    <row r="728">
      <c r="N728" s="91"/>
      <c r="O728" s="91"/>
    </row>
    <row r="729">
      <c r="N729" s="91"/>
      <c r="O729" s="91"/>
    </row>
    <row r="730">
      <c r="N730" s="91"/>
      <c r="O730" s="91"/>
    </row>
    <row r="731">
      <c r="N731" s="91"/>
      <c r="O731" s="91"/>
    </row>
    <row r="732">
      <c r="N732" s="91"/>
      <c r="O732" s="91"/>
    </row>
    <row r="733">
      <c r="N733" s="91"/>
      <c r="O733" s="91"/>
    </row>
    <row r="734">
      <c r="N734" s="91"/>
      <c r="O734" s="91"/>
    </row>
    <row r="735">
      <c r="N735" s="91"/>
      <c r="O735" s="91"/>
    </row>
    <row r="736">
      <c r="N736" s="91"/>
      <c r="O736" s="91"/>
    </row>
    <row r="737">
      <c r="N737" s="91"/>
      <c r="O737" s="91"/>
    </row>
    <row r="738">
      <c r="N738" s="91"/>
      <c r="O738" s="91"/>
    </row>
    <row r="739">
      <c r="N739" s="91"/>
      <c r="O739" s="91"/>
    </row>
    <row r="740">
      <c r="N740" s="91"/>
      <c r="O740" s="91"/>
    </row>
    <row r="741">
      <c r="N741" s="91"/>
      <c r="O741" s="91"/>
    </row>
    <row r="742">
      <c r="N742" s="91"/>
      <c r="O742" s="91"/>
    </row>
    <row r="743">
      <c r="N743" s="91"/>
      <c r="O743" s="91"/>
    </row>
    <row r="744">
      <c r="N744" s="91"/>
      <c r="O744" s="91"/>
    </row>
    <row r="745">
      <c r="N745" s="91"/>
      <c r="O745" s="91"/>
    </row>
    <row r="746">
      <c r="N746" s="91"/>
      <c r="O746" s="91"/>
    </row>
    <row r="747">
      <c r="N747" s="91"/>
      <c r="O747" s="91"/>
    </row>
    <row r="748">
      <c r="N748" s="91"/>
      <c r="O748" s="91"/>
    </row>
    <row r="749">
      <c r="N749" s="91"/>
      <c r="O749" s="91"/>
    </row>
    <row r="750">
      <c r="N750" s="91"/>
      <c r="O750" s="91"/>
    </row>
    <row r="751">
      <c r="N751" s="91"/>
      <c r="O751" s="91"/>
    </row>
    <row r="752">
      <c r="N752" s="91"/>
      <c r="O752" s="91"/>
    </row>
    <row r="753">
      <c r="N753" s="91"/>
      <c r="O753" s="91"/>
    </row>
    <row r="754">
      <c r="N754" s="91"/>
      <c r="O754" s="91"/>
    </row>
    <row r="755">
      <c r="N755" s="91"/>
      <c r="O755" s="91"/>
    </row>
    <row r="756">
      <c r="N756" s="91"/>
      <c r="O756" s="91"/>
    </row>
    <row r="757">
      <c r="N757" s="91"/>
      <c r="O757" s="91"/>
    </row>
    <row r="758">
      <c r="N758" s="91"/>
      <c r="O758" s="91"/>
    </row>
    <row r="759">
      <c r="N759" s="91"/>
      <c r="O759" s="91"/>
    </row>
    <row r="760">
      <c r="N760" s="91"/>
      <c r="O760" s="91"/>
    </row>
    <row r="761">
      <c r="N761" s="91"/>
      <c r="O761" s="91"/>
    </row>
    <row r="762">
      <c r="N762" s="91"/>
      <c r="O762" s="91"/>
    </row>
    <row r="763">
      <c r="N763" s="91"/>
      <c r="O763" s="91"/>
    </row>
    <row r="764">
      <c r="N764" s="91"/>
      <c r="O764" s="91"/>
    </row>
    <row r="765">
      <c r="N765" s="91"/>
      <c r="O765" s="91"/>
    </row>
    <row r="766">
      <c r="N766" s="91"/>
      <c r="O766" s="91"/>
    </row>
    <row r="767">
      <c r="N767" s="91"/>
      <c r="O767" s="91"/>
    </row>
    <row r="768">
      <c r="N768" s="91"/>
      <c r="O768" s="91"/>
    </row>
    <row r="769">
      <c r="N769" s="91"/>
      <c r="O769" s="91"/>
    </row>
    <row r="770">
      <c r="N770" s="91"/>
      <c r="O770" s="91"/>
    </row>
    <row r="771">
      <c r="N771" s="91"/>
      <c r="O771" s="91"/>
    </row>
    <row r="772">
      <c r="N772" s="91"/>
      <c r="O772" s="91"/>
    </row>
    <row r="773">
      <c r="N773" s="91"/>
      <c r="O773" s="91"/>
    </row>
    <row r="774">
      <c r="N774" s="91"/>
      <c r="O774" s="91"/>
    </row>
    <row r="775">
      <c r="N775" s="91"/>
      <c r="O775" s="91"/>
    </row>
    <row r="776">
      <c r="N776" s="91"/>
      <c r="O776" s="91"/>
    </row>
    <row r="777">
      <c r="N777" s="91"/>
      <c r="O777" s="91"/>
    </row>
    <row r="778">
      <c r="N778" s="91"/>
      <c r="O778" s="91"/>
    </row>
    <row r="779">
      <c r="N779" s="91"/>
      <c r="O779" s="91"/>
    </row>
    <row r="780">
      <c r="N780" s="91"/>
      <c r="O780" s="91"/>
    </row>
    <row r="781">
      <c r="N781" s="91"/>
      <c r="O781" s="91"/>
    </row>
    <row r="782">
      <c r="N782" s="91"/>
      <c r="O782" s="91"/>
    </row>
    <row r="783">
      <c r="N783" s="91"/>
      <c r="O783" s="91"/>
    </row>
    <row r="784">
      <c r="N784" s="91"/>
      <c r="O784" s="91"/>
    </row>
    <row r="785">
      <c r="N785" s="91"/>
      <c r="O785" s="91"/>
    </row>
    <row r="786">
      <c r="N786" s="91"/>
      <c r="O786" s="91"/>
    </row>
    <row r="787">
      <c r="N787" s="91"/>
      <c r="O787" s="91"/>
    </row>
    <row r="788">
      <c r="N788" s="91"/>
      <c r="O788" s="91"/>
    </row>
    <row r="789">
      <c r="N789" s="91"/>
      <c r="O789" s="91"/>
    </row>
    <row r="790">
      <c r="N790" s="91"/>
      <c r="O790" s="91"/>
    </row>
    <row r="791">
      <c r="N791" s="91"/>
      <c r="O791" s="91"/>
    </row>
    <row r="792">
      <c r="N792" s="91"/>
      <c r="O792" s="91"/>
    </row>
    <row r="793">
      <c r="N793" s="91"/>
      <c r="O793" s="91"/>
    </row>
    <row r="794">
      <c r="N794" s="91"/>
      <c r="O794" s="91"/>
    </row>
    <row r="795">
      <c r="N795" s="91"/>
      <c r="O795" s="91"/>
    </row>
    <row r="796">
      <c r="N796" s="91"/>
      <c r="O796" s="91"/>
    </row>
    <row r="797">
      <c r="N797" s="91"/>
      <c r="O797" s="91"/>
    </row>
    <row r="798">
      <c r="N798" s="91"/>
      <c r="O798" s="91"/>
    </row>
    <row r="799">
      <c r="N799" s="91"/>
      <c r="O799" s="91"/>
    </row>
    <row r="800">
      <c r="N800" s="91"/>
      <c r="O800" s="91"/>
    </row>
    <row r="801">
      <c r="N801" s="91"/>
      <c r="O801" s="91"/>
    </row>
    <row r="802">
      <c r="N802" s="91"/>
      <c r="O802" s="91"/>
    </row>
    <row r="803">
      <c r="N803" s="91"/>
      <c r="O803" s="91"/>
    </row>
    <row r="804">
      <c r="N804" s="91"/>
      <c r="O804" s="91"/>
    </row>
    <row r="805">
      <c r="N805" s="91"/>
      <c r="O805" s="91"/>
    </row>
    <row r="806">
      <c r="N806" s="91"/>
      <c r="O806" s="91"/>
    </row>
    <row r="807">
      <c r="N807" s="91"/>
      <c r="O807" s="91"/>
    </row>
    <row r="808">
      <c r="N808" s="91"/>
      <c r="O808" s="91"/>
    </row>
    <row r="809">
      <c r="N809" s="91"/>
      <c r="O809" s="91"/>
    </row>
    <row r="810">
      <c r="N810" s="91"/>
      <c r="O810" s="91"/>
    </row>
    <row r="811">
      <c r="N811" s="91"/>
      <c r="O811" s="91"/>
    </row>
    <row r="812">
      <c r="N812" s="91"/>
      <c r="O812" s="91"/>
    </row>
    <row r="813">
      <c r="N813" s="91"/>
      <c r="O813" s="91"/>
    </row>
    <row r="814">
      <c r="N814" s="91"/>
      <c r="O814" s="91"/>
    </row>
    <row r="815">
      <c r="N815" s="91"/>
      <c r="O815" s="91"/>
    </row>
    <row r="816">
      <c r="N816" s="91"/>
      <c r="O816" s="91"/>
    </row>
    <row r="817">
      <c r="N817" s="91"/>
      <c r="O817" s="91"/>
    </row>
    <row r="818">
      <c r="N818" s="91"/>
      <c r="O818" s="91"/>
    </row>
    <row r="819">
      <c r="N819" s="91"/>
      <c r="O819" s="91"/>
    </row>
    <row r="820">
      <c r="N820" s="91"/>
      <c r="O820" s="91"/>
    </row>
    <row r="821">
      <c r="N821" s="91"/>
      <c r="O821" s="91"/>
    </row>
    <row r="822">
      <c r="N822" s="91"/>
      <c r="O822" s="91"/>
    </row>
    <row r="823">
      <c r="N823" s="91"/>
      <c r="O823" s="91"/>
    </row>
    <row r="824">
      <c r="N824" s="91"/>
      <c r="O824" s="91"/>
    </row>
    <row r="825">
      <c r="N825" s="91"/>
      <c r="O825" s="91"/>
    </row>
    <row r="826">
      <c r="N826" s="91"/>
      <c r="O826" s="91"/>
    </row>
    <row r="827">
      <c r="N827" s="91"/>
      <c r="O827" s="91"/>
    </row>
    <row r="828">
      <c r="N828" s="91"/>
      <c r="O828" s="91"/>
    </row>
    <row r="829">
      <c r="N829" s="91"/>
      <c r="O829" s="91"/>
    </row>
    <row r="830">
      <c r="N830" s="91"/>
      <c r="O830" s="91"/>
    </row>
    <row r="831">
      <c r="N831" s="91"/>
      <c r="O831" s="91"/>
    </row>
    <row r="832">
      <c r="N832" s="91"/>
      <c r="O832" s="91"/>
    </row>
    <row r="833">
      <c r="N833" s="91"/>
      <c r="O833" s="91"/>
    </row>
    <row r="834">
      <c r="N834" s="91"/>
      <c r="O834" s="91"/>
    </row>
    <row r="835">
      <c r="N835" s="91"/>
      <c r="O835" s="91"/>
    </row>
    <row r="836">
      <c r="N836" s="91"/>
      <c r="O836" s="91"/>
    </row>
    <row r="837">
      <c r="N837" s="91"/>
      <c r="O837" s="91"/>
    </row>
    <row r="838">
      <c r="N838" s="91"/>
      <c r="O838" s="91"/>
    </row>
    <row r="839">
      <c r="N839" s="91"/>
      <c r="O839" s="91"/>
    </row>
    <row r="840">
      <c r="N840" s="91"/>
      <c r="O840" s="91"/>
    </row>
    <row r="841">
      <c r="N841" s="91"/>
      <c r="O841" s="91"/>
    </row>
    <row r="842">
      <c r="N842" s="91"/>
      <c r="O842" s="91"/>
    </row>
    <row r="843">
      <c r="N843" s="91"/>
      <c r="O843" s="91"/>
    </row>
    <row r="844">
      <c r="N844" s="91"/>
      <c r="O844" s="91"/>
    </row>
    <row r="845">
      <c r="N845" s="91"/>
      <c r="O845" s="91"/>
    </row>
    <row r="846">
      <c r="N846" s="91"/>
      <c r="O846" s="91"/>
    </row>
    <row r="847">
      <c r="N847" s="91"/>
      <c r="O847" s="91"/>
    </row>
    <row r="848">
      <c r="N848" s="91"/>
      <c r="O848" s="91"/>
    </row>
    <row r="849">
      <c r="N849" s="91"/>
      <c r="O849" s="91"/>
    </row>
    <row r="850">
      <c r="N850" s="91"/>
      <c r="O850" s="91"/>
    </row>
    <row r="851">
      <c r="N851" s="91"/>
      <c r="O851" s="91"/>
    </row>
    <row r="852">
      <c r="N852" s="91"/>
      <c r="O852" s="91"/>
    </row>
    <row r="853">
      <c r="N853" s="91"/>
      <c r="O853" s="91"/>
    </row>
    <row r="854">
      <c r="N854" s="91"/>
      <c r="O854" s="91"/>
    </row>
    <row r="855">
      <c r="N855" s="91"/>
      <c r="O855" s="91"/>
    </row>
    <row r="856">
      <c r="N856" s="91"/>
      <c r="O856" s="91"/>
    </row>
    <row r="857">
      <c r="N857" s="91"/>
      <c r="O857" s="91"/>
    </row>
    <row r="858">
      <c r="N858" s="91"/>
      <c r="O858" s="91"/>
    </row>
    <row r="859">
      <c r="N859" s="91"/>
      <c r="O859" s="91"/>
    </row>
    <row r="860">
      <c r="N860" s="91"/>
      <c r="O860" s="91"/>
    </row>
    <row r="861">
      <c r="N861" s="91"/>
      <c r="O861" s="91"/>
    </row>
    <row r="862">
      <c r="N862" s="91"/>
      <c r="O862" s="91"/>
    </row>
    <row r="863">
      <c r="N863" s="91"/>
      <c r="O863" s="91"/>
    </row>
    <row r="864">
      <c r="N864" s="91"/>
      <c r="O864" s="91"/>
    </row>
    <row r="865">
      <c r="N865" s="91"/>
      <c r="O865" s="91"/>
    </row>
    <row r="866">
      <c r="N866" s="91"/>
      <c r="O866" s="91"/>
    </row>
    <row r="867">
      <c r="N867" s="91"/>
      <c r="O867" s="91"/>
    </row>
    <row r="868">
      <c r="N868" s="91"/>
      <c r="O868" s="91"/>
    </row>
    <row r="869">
      <c r="N869" s="91"/>
      <c r="O869" s="91"/>
    </row>
    <row r="870">
      <c r="N870" s="91"/>
      <c r="O870" s="91"/>
    </row>
    <row r="871">
      <c r="N871" s="91"/>
      <c r="O871" s="91"/>
    </row>
    <row r="872">
      <c r="N872" s="91"/>
      <c r="O872" s="91"/>
    </row>
    <row r="873">
      <c r="N873" s="91"/>
      <c r="O873" s="91"/>
    </row>
    <row r="874">
      <c r="N874" s="91"/>
      <c r="O874" s="91"/>
    </row>
    <row r="875">
      <c r="N875" s="91"/>
      <c r="O875" s="91"/>
    </row>
    <row r="876">
      <c r="N876" s="91"/>
      <c r="O876" s="91"/>
    </row>
    <row r="877">
      <c r="N877" s="91"/>
      <c r="O877" s="91"/>
    </row>
    <row r="878">
      <c r="N878" s="91"/>
      <c r="O878" s="91"/>
    </row>
    <row r="879">
      <c r="N879" s="91"/>
      <c r="O879" s="91"/>
    </row>
    <row r="880">
      <c r="N880" s="91"/>
      <c r="O880" s="91"/>
    </row>
    <row r="881">
      <c r="N881" s="91"/>
      <c r="O881" s="91"/>
    </row>
    <row r="882">
      <c r="N882" s="91"/>
      <c r="O882" s="91"/>
    </row>
    <row r="883">
      <c r="N883" s="91"/>
      <c r="O883" s="91"/>
    </row>
    <row r="884">
      <c r="N884" s="91"/>
      <c r="O884" s="91"/>
    </row>
    <row r="885">
      <c r="N885" s="91"/>
      <c r="O885" s="91"/>
    </row>
    <row r="886">
      <c r="N886" s="91"/>
      <c r="O886" s="91"/>
    </row>
    <row r="887">
      <c r="N887" s="91"/>
      <c r="O887" s="91"/>
    </row>
    <row r="888">
      <c r="N888" s="91"/>
      <c r="O888" s="91"/>
    </row>
    <row r="889">
      <c r="N889" s="91"/>
      <c r="O889" s="91"/>
    </row>
    <row r="890">
      <c r="N890" s="91"/>
      <c r="O890" s="91"/>
    </row>
    <row r="891">
      <c r="N891" s="91"/>
      <c r="O891" s="91"/>
    </row>
    <row r="892">
      <c r="N892" s="91"/>
      <c r="O892" s="91"/>
    </row>
    <row r="893">
      <c r="N893" s="91"/>
      <c r="O893" s="91"/>
    </row>
    <row r="894">
      <c r="N894" s="91"/>
      <c r="O894" s="91"/>
    </row>
    <row r="895">
      <c r="N895" s="91"/>
      <c r="O895" s="91"/>
    </row>
    <row r="896">
      <c r="N896" s="91"/>
      <c r="O896" s="91"/>
    </row>
    <row r="897">
      <c r="N897" s="91"/>
      <c r="O897" s="91"/>
    </row>
    <row r="898">
      <c r="N898" s="91"/>
      <c r="O898" s="91"/>
    </row>
    <row r="899">
      <c r="N899" s="91"/>
      <c r="O899" s="91"/>
    </row>
    <row r="900">
      <c r="N900" s="91"/>
      <c r="O900" s="91"/>
    </row>
    <row r="901">
      <c r="N901" s="91"/>
      <c r="O901" s="91"/>
    </row>
    <row r="902">
      <c r="N902" s="91"/>
      <c r="O902" s="91"/>
    </row>
    <row r="903">
      <c r="N903" s="91"/>
      <c r="O903" s="91"/>
    </row>
    <row r="904">
      <c r="N904" s="91"/>
      <c r="O904" s="91"/>
    </row>
    <row r="905">
      <c r="N905" s="91"/>
      <c r="O905" s="91"/>
    </row>
    <row r="906">
      <c r="N906" s="91"/>
      <c r="O906" s="91"/>
    </row>
    <row r="907">
      <c r="N907" s="91"/>
      <c r="O907" s="91"/>
    </row>
    <row r="908">
      <c r="N908" s="91"/>
      <c r="O908" s="91"/>
    </row>
    <row r="909">
      <c r="N909" s="91"/>
      <c r="O909" s="91"/>
    </row>
    <row r="910">
      <c r="N910" s="91"/>
      <c r="O910" s="91"/>
    </row>
    <row r="911">
      <c r="N911" s="91"/>
      <c r="O911" s="91"/>
    </row>
    <row r="912">
      <c r="N912" s="91"/>
      <c r="O912" s="91"/>
    </row>
    <row r="913">
      <c r="N913" s="91"/>
      <c r="O913" s="91"/>
    </row>
    <row r="914">
      <c r="N914" s="91"/>
      <c r="O914" s="91"/>
    </row>
    <row r="915">
      <c r="N915" s="91"/>
      <c r="O915" s="91"/>
    </row>
    <row r="916">
      <c r="N916" s="91"/>
      <c r="O916" s="91"/>
    </row>
    <row r="917">
      <c r="N917" s="91"/>
      <c r="O917" s="91"/>
    </row>
    <row r="918">
      <c r="N918" s="91"/>
      <c r="O918" s="91"/>
    </row>
    <row r="919">
      <c r="N919" s="91"/>
      <c r="O919" s="91"/>
    </row>
    <row r="920">
      <c r="N920" s="91"/>
      <c r="O920" s="91"/>
    </row>
    <row r="921">
      <c r="N921" s="91"/>
      <c r="O921" s="91"/>
    </row>
    <row r="922">
      <c r="N922" s="91"/>
      <c r="O922" s="91"/>
    </row>
    <row r="923">
      <c r="N923" s="91"/>
      <c r="O923" s="91"/>
    </row>
    <row r="924">
      <c r="N924" s="91"/>
      <c r="O924" s="91"/>
    </row>
    <row r="925">
      <c r="N925" s="91"/>
      <c r="O925" s="91"/>
    </row>
    <row r="926">
      <c r="N926" s="91"/>
      <c r="O926" s="91"/>
    </row>
    <row r="927">
      <c r="N927" s="91"/>
      <c r="O927" s="91"/>
    </row>
    <row r="928">
      <c r="N928" s="91"/>
      <c r="O928" s="91"/>
    </row>
    <row r="929">
      <c r="N929" s="91"/>
      <c r="O929" s="91"/>
    </row>
    <row r="930">
      <c r="N930" s="91"/>
      <c r="O930" s="91"/>
    </row>
    <row r="931">
      <c r="N931" s="91"/>
      <c r="O931" s="91"/>
    </row>
    <row r="932">
      <c r="N932" s="91"/>
      <c r="O932" s="91"/>
    </row>
    <row r="933">
      <c r="N933" s="91"/>
      <c r="O933" s="91"/>
    </row>
    <row r="934">
      <c r="N934" s="91"/>
      <c r="O934" s="91"/>
    </row>
    <row r="935">
      <c r="N935" s="91"/>
      <c r="O935" s="91"/>
    </row>
    <row r="936">
      <c r="N936" s="91"/>
      <c r="O936" s="91"/>
    </row>
    <row r="937">
      <c r="N937" s="91"/>
      <c r="O937" s="91"/>
    </row>
    <row r="938">
      <c r="N938" s="91"/>
      <c r="O938" s="91"/>
    </row>
    <row r="939">
      <c r="N939" s="91"/>
      <c r="O939" s="91"/>
    </row>
    <row r="940">
      <c r="N940" s="91"/>
      <c r="O940" s="91"/>
    </row>
    <row r="941">
      <c r="N941" s="91"/>
      <c r="O941" s="91"/>
    </row>
    <row r="942">
      <c r="N942" s="91"/>
      <c r="O942" s="91"/>
    </row>
    <row r="943">
      <c r="N943" s="91"/>
      <c r="O943" s="91"/>
    </row>
    <row r="944">
      <c r="N944" s="91"/>
      <c r="O944" s="91"/>
    </row>
    <row r="945">
      <c r="N945" s="91"/>
      <c r="O945" s="91"/>
    </row>
    <row r="946">
      <c r="N946" s="91"/>
      <c r="O946" s="91"/>
    </row>
    <row r="947">
      <c r="N947" s="91"/>
      <c r="O947" s="91"/>
    </row>
    <row r="948">
      <c r="N948" s="91"/>
      <c r="O948" s="91"/>
    </row>
    <row r="949">
      <c r="N949" s="91"/>
      <c r="O949" s="91"/>
    </row>
    <row r="950">
      <c r="N950" s="91"/>
      <c r="O950" s="91"/>
    </row>
    <row r="951">
      <c r="N951" s="91"/>
      <c r="O951" s="91"/>
    </row>
    <row r="952">
      <c r="N952" s="91"/>
      <c r="O952" s="91"/>
    </row>
    <row r="953">
      <c r="N953" s="91"/>
      <c r="O953" s="91"/>
    </row>
    <row r="954">
      <c r="N954" s="91"/>
      <c r="O954" s="91"/>
    </row>
    <row r="955">
      <c r="N955" s="91"/>
      <c r="O955" s="91"/>
    </row>
    <row r="956">
      <c r="N956" s="91"/>
      <c r="O956" s="91"/>
    </row>
    <row r="957">
      <c r="N957" s="91"/>
      <c r="O957" s="91"/>
    </row>
    <row r="958">
      <c r="N958" s="91"/>
      <c r="O958" s="91"/>
    </row>
    <row r="959">
      <c r="N959" s="91"/>
      <c r="O959" s="91"/>
    </row>
    <row r="960">
      <c r="N960" s="91"/>
      <c r="O960" s="91"/>
    </row>
    <row r="961">
      <c r="N961" s="91"/>
      <c r="O961" s="91"/>
    </row>
    <row r="962">
      <c r="N962" s="91"/>
      <c r="O962" s="91"/>
    </row>
    <row r="963">
      <c r="N963" s="91"/>
      <c r="O963" s="91"/>
    </row>
    <row r="964">
      <c r="N964" s="91"/>
      <c r="O964" s="91"/>
    </row>
    <row r="965">
      <c r="N965" s="91"/>
      <c r="O965" s="91"/>
    </row>
    <row r="966">
      <c r="N966" s="91"/>
      <c r="O966" s="91"/>
    </row>
    <row r="967">
      <c r="N967" s="91"/>
      <c r="O967" s="91"/>
    </row>
    <row r="968">
      <c r="N968" s="91"/>
      <c r="O968" s="91"/>
    </row>
    <row r="969">
      <c r="N969" s="91"/>
      <c r="O969" s="91"/>
    </row>
    <row r="970">
      <c r="N970" s="91"/>
      <c r="O970" s="91"/>
    </row>
    <row r="971">
      <c r="N971" s="91"/>
      <c r="O971" s="91"/>
    </row>
    <row r="972">
      <c r="N972" s="91"/>
      <c r="O972" s="91"/>
    </row>
    <row r="973">
      <c r="N973" s="91"/>
      <c r="O973" s="91"/>
    </row>
    <row r="974">
      <c r="N974" s="91"/>
      <c r="O974" s="91"/>
    </row>
    <row r="975">
      <c r="N975" s="91"/>
      <c r="O975" s="91"/>
    </row>
    <row r="976">
      <c r="N976" s="91"/>
      <c r="O976" s="91"/>
    </row>
    <row r="977">
      <c r="N977" s="91"/>
      <c r="O977" s="91"/>
    </row>
    <row r="978">
      <c r="N978" s="91"/>
      <c r="O978" s="91"/>
    </row>
    <row r="979">
      <c r="N979" s="91"/>
      <c r="O979" s="91"/>
    </row>
    <row r="980">
      <c r="N980" s="91"/>
      <c r="O980" s="91"/>
    </row>
    <row r="981">
      <c r="N981" s="91"/>
      <c r="O981" s="91"/>
    </row>
    <row r="982">
      <c r="N982" s="91"/>
      <c r="O982" s="91"/>
    </row>
    <row r="983">
      <c r="N983" s="91"/>
      <c r="O983" s="91"/>
    </row>
    <row r="984">
      <c r="N984" s="91"/>
      <c r="O984" s="91"/>
    </row>
    <row r="985">
      <c r="N985" s="91"/>
      <c r="O985" s="91"/>
    </row>
    <row r="986">
      <c r="N986" s="91"/>
      <c r="O986" s="91"/>
    </row>
    <row r="987">
      <c r="N987" s="91"/>
      <c r="O987" s="91"/>
    </row>
    <row r="988">
      <c r="N988" s="91"/>
      <c r="O988" s="91"/>
    </row>
    <row r="989">
      <c r="N989" s="91"/>
      <c r="O989" s="91"/>
    </row>
    <row r="990">
      <c r="N990" s="91"/>
      <c r="O990" s="91"/>
    </row>
    <row r="991">
      <c r="N991" s="91"/>
      <c r="O991" s="91"/>
    </row>
    <row r="992">
      <c r="N992" s="91"/>
      <c r="O992" s="91"/>
    </row>
    <row r="993">
      <c r="N993" s="91"/>
      <c r="O993" s="91"/>
    </row>
    <row r="994">
      <c r="N994" s="91"/>
      <c r="O994" s="91"/>
    </row>
    <row r="995">
      <c r="N995" s="91"/>
      <c r="O995" s="91"/>
    </row>
    <row r="996">
      <c r="N996" s="91"/>
      <c r="O996" s="91"/>
    </row>
    <row r="997">
      <c r="N997" s="91"/>
      <c r="O997" s="91"/>
    </row>
    <row r="998">
      <c r="N998" s="91"/>
      <c r="O998" s="91"/>
    </row>
    <row r="999">
      <c r="N999" s="91"/>
      <c r="O999" s="91"/>
    </row>
    <row r="1000">
      <c r="N1000" s="91"/>
      <c r="O1000" s="91"/>
    </row>
  </sheetData>
  <autoFilter ref="$A$181:$C$206"/>
  <drawing r:id="rId1"/>
</worksheet>
</file>