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7"/>
  <workbookPr defaultThemeVersion="124226"/>
  <xr:revisionPtr revIDLastSave="0" documentId="11_50B48E0F4D524C66EDCE26D6A944B9B636854A00" xr6:coauthVersionLast="47" xr6:coauthVersionMax="47" xr10:uidLastSave="{00000000-0000-0000-0000-000000000000}"/>
  <bookViews>
    <workbookView xWindow="120" yWindow="105" windowWidth="18915" windowHeight="8505" xr2:uid="{00000000-000D-0000-FFFF-FFFF00000000}"/>
  </bookViews>
  <sheets>
    <sheet name="Tabelle1" sheetId="1" r:id="rId1"/>
    <sheet name="Tabelle2" sheetId="2" r:id="rId2"/>
    <sheet name="Tabelle3" sheetId="3" r:id="rId3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20" i="1"/>
  <c r="D6" i="1"/>
  <c r="C9" i="1"/>
  <c r="D20" i="1" s="1"/>
  <c r="F7" i="1"/>
  <c r="C8" i="1"/>
  <c r="C20" i="1" s="1"/>
  <c r="G9" i="1"/>
  <c r="D21" i="1" s="1"/>
  <c r="H7" i="1"/>
  <c r="J6" i="1"/>
  <c r="G8" i="1" s="1"/>
  <c r="C21" i="1" s="1"/>
  <c r="C10" i="1" l="1"/>
  <c r="C12" i="1"/>
  <c r="C15" i="1" l="1"/>
  <c r="C14" i="1"/>
</calcChain>
</file>

<file path=xl/sharedStrings.xml><?xml version="1.0" encoding="utf-8"?>
<sst xmlns="http://schemas.openxmlformats.org/spreadsheetml/2006/main" count="36" uniqueCount="30">
  <si>
    <t>Bohrung</t>
  </si>
  <si>
    <t>Welle</t>
  </si>
  <si>
    <t>Toleranzlage</t>
  </si>
  <si>
    <t>A - H</t>
  </si>
  <si>
    <t>J - ZC</t>
  </si>
  <si>
    <t>a - h</t>
  </si>
  <si>
    <t>j - zc</t>
  </si>
  <si>
    <t>Passung</t>
  </si>
  <si>
    <t>M6</t>
  </si>
  <si>
    <t>k6</t>
  </si>
  <si>
    <t>Nennmaß</t>
  </si>
  <si>
    <t>D =</t>
  </si>
  <si>
    <t>d =</t>
  </si>
  <si>
    <t>Maßtoleranz</t>
  </si>
  <si>
    <t>oberes Abmaß</t>
  </si>
  <si>
    <t>ES</t>
  </si>
  <si>
    <t>es</t>
  </si>
  <si>
    <t>unteres Abmaß</t>
  </si>
  <si>
    <t>EI</t>
  </si>
  <si>
    <t>ei</t>
  </si>
  <si>
    <t>Höchstmaß</t>
  </si>
  <si>
    <t>Mindestmaß</t>
  </si>
  <si>
    <t>Höchstspiel</t>
  </si>
  <si>
    <t>Mindestübermaß</t>
  </si>
  <si>
    <t>Mindestspiel</t>
  </si>
  <si>
    <t>Höchstübermaß</t>
  </si>
  <si>
    <t>Art der Passung</t>
  </si>
  <si>
    <t>Passtoleranz</t>
  </si>
  <si>
    <t>Hoch</t>
  </si>
  <si>
    <t>Tief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</si>
</sst>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\ &quot;µm&quot;"/>
    <numFmt numFmtId="165" formatCode="0\ &quot;mm&quot;"/>
    <numFmt numFmtId="166" formatCode="#\ &quot;mm&quot;"/>
    <numFmt numFmtId="167" formatCode="#.000\ &quot;mm&quot;"/>
    <numFmt numFmtId="168" formatCode="0.000"/>
  </numFmts>
  <fonts count="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F3F8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4" xfId="0" applyBorder="1"/>
    <xf numFmtId="164" fontId="0" fillId="0" borderId="0" xfId="0" applyNumberFormat="1"/>
    <xf numFmtId="164" fontId="0" fillId="0" borderId="5" xfId="0" applyNumberFormat="1" applyBorder="1"/>
    <xf numFmtId="0" fontId="3" fillId="0" borderId="0" xfId="0" applyFont="1"/>
    <xf numFmtId="168" fontId="3" fillId="0" borderId="0" xfId="0" applyNumberFormat="1" applyFont="1"/>
    <xf numFmtId="0" fontId="1" fillId="0" borderId="0" xfId="0" applyFont="1"/>
    <xf numFmtId="0" fontId="3" fillId="0" borderId="0" xfId="0" applyFont="1" applyAlignment="1">
      <alignment horizontal="center"/>
    </xf>
    <xf numFmtId="164" fontId="0" fillId="3" borderId="5" xfId="0" applyNumberFormat="1" applyFill="1" applyBorder="1" applyProtection="1">
      <protection locked="0"/>
    </xf>
    <xf numFmtId="164" fontId="0" fillId="3" borderId="0" xfId="0" applyNumberFormat="1" applyFill="1" applyProtection="1">
      <protection locked="0"/>
    </xf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14" fontId="1" fillId="0" borderId="0" xfId="0" applyNumberFormat="1" applyFont="1" applyProtection="1">
      <protection hidden="1"/>
    </xf>
    <xf numFmtId="168" fontId="1" fillId="0" borderId="0" xfId="0" applyNumberFormat="1" applyFont="1" applyProtection="1">
      <protection hidden="1"/>
    </xf>
    <xf numFmtId="0" fontId="4" fillId="0" borderId="1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8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5" fontId="2" fillId="3" borderId="0" xfId="0" applyNumberFormat="1" applyFont="1" applyFill="1" applyAlignment="1" applyProtection="1">
      <alignment horizontal="center"/>
      <protection locked="0"/>
    </xf>
    <xf numFmtId="165" fontId="2" fillId="3" borderId="5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166" fontId="2" fillId="3" borderId="0" xfId="0" applyNumberFormat="1" applyFont="1" applyFill="1" applyAlignment="1" applyProtection="1">
      <alignment horizontal="center"/>
      <protection locked="0"/>
    </xf>
    <xf numFmtId="166" fontId="2" fillId="3" borderId="5" xfId="0" applyNumberFormat="1" applyFont="1" applyFill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8" fontId="0" fillId="0" borderId="4" xfId="0" applyNumberFormat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8" fontId="0" fillId="0" borderId="5" xfId="0" applyNumberFormat="1" applyBorder="1" applyAlignment="1">
      <alignment horizontal="center" vertical="center"/>
    </xf>
    <xf numFmtId="167" fontId="0" fillId="0" borderId="4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5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164" fontId="0" fillId="3" borderId="4" xfId="0" applyNumberFormat="1" applyFill="1" applyBorder="1" applyAlignment="1" applyProtection="1">
      <alignment horizontal="center"/>
      <protection locked="0"/>
    </xf>
    <xf numFmtId="164" fontId="0" fillId="3" borderId="0" xfId="0" applyNumberFormat="1" applyFill="1" applyAlignment="1" applyProtection="1">
      <alignment horizontal="center"/>
      <protection locked="0"/>
    </xf>
    <xf numFmtId="164" fontId="0" fillId="3" borderId="5" xfId="0" applyNumberFormat="1" applyFill="1" applyBorder="1" applyAlignment="1" applyProtection="1">
      <alignment horizontal="center"/>
      <protection locked="0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EEF3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1590320440714142"/>
          <c:y val="5.1400554097404488E-2"/>
          <c:w val="0.73846372026077389"/>
          <c:h val="0.79822506561679785"/>
        </c:manualLayout>
      </c:layout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Tabelle1!$B$20:$B$21</c:f>
              <c:strCache>
                <c:ptCount val="2"/>
                <c:pt idx="0">
                  <c:v>Bohrung M6</c:v>
                </c:pt>
                <c:pt idx="1">
                  <c:v>Welle k6</c:v>
                </c:pt>
              </c:strCache>
            </c:strRef>
          </c:cat>
          <c:val>
            <c:numRef>
              <c:f>Tabelle1!$C$20:$C$21</c:f>
              <c:numCache>
                <c:formatCode>0.000</c:formatCode>
                <c:ptCount val="2"/>
                <c:pt idx="0">
                  <c:v>13.996</c:v>
                </c:pt>
                <c:pt idx="1">
                  <c:v>14.012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55-4BD9-9E50-00D7ECEF0B2F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Tabelle1!$B$20:$B$21</c:f>
              <c:strCache>
                <c:ptCount val="2"/>
                <c:pt idx="0">
                  <c:v>Bohrung M6</c:v>
                </c:pt>
                <c:pt idx="1">
                  <c:v>Welle k6</c:v>
                </c:pt>
              </c:strCache>
            </c:strRef>
          </c:cat>
          <c:val>
            <c:numRef>
              <c:f>Tabelle1!$D$20:$D$21</c:f>
              <c:numCache>
                <c:formatCode>0.000</c:formatCode>
                <c:ptCount val="2"/>
                <c:pt idx="0">
                  <c:v>13.984999999999999</c:v>
                </c:pt>
                <c:pt idx="1">
                  <c:v>14.000999999999999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55-4BD9-9E50-00D7ECEF0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98450" cap="flat">
              <a:solidFill>
                <a:schemeClr val="bg1">
                  <a:lumMod val="50000"/>
                </a:schemeClr>
              </a:solidFill>
            </a:ln>
          </c:spPr>
        </c:hiLowLines>
        <c:axId val="120083584"/>
        <c:axId val="120124160"/>
      </c:stockChart>
      <c:catAx>
        <c:axId val="12008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124160"/>
        <c:crosses val="autoZero"/>
        <c:auto val="1"/>
        <c:lblAlgn val="ctr"/>
        <c:lblOffset val="100"/>
        <c:noMultiLvlLbl val="0"/>
      </c:catAx>
      <c:valAx>
        <c:axId val="120124160"/>
        <c:scaling>
          <c:orientation val="minMax"/>
        </c:scaling>
        <c:delete val="0"/>
        <c:axPos val="l"/>
        <c:majorGridlines>
          <c:spPr>
            <a:ln>
              <a:solidFill>
                <a:sysClr val="windowText" lastClr="000000">
                  <a:tint val="75000"/>
                  <a:shade val="95000"/>
                  <a:satMod val="105000"/>
                  <a:alpha val="27000"/>
                </a:sysClr>
              </a:solidFill>
              <a:prstDash val="sysDash"/>
            </a:ln>
          </c:spPr>
        </c:majorGridlines>
        <c:numFmt formatCode="0.000" sourceLinked="1"/>
        <c:majorTickMark val="out"/>
        <c:minorTickMark val="none"/>
        <c:tickLblPos val="nextTo"/>
        <c:crossAx val="12008358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676275</xdr:colOff>
      <xdr:row>0</xdr:row>
      <xdr:rowOff>0</xdr:rowOff>
    </xdr:from>
    <xdr:to>
      <xdr:col>13</xdr:col>
      <xdr:colOff>485775</xdr:colOff>
      <xdr:row>15</xdr:row>
      <xdr:rowOff>9525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zoomScaleNormal="100" workbookViewId="0">
      <selection activeCell="C3" sqref="C3:D3"/>
    </sheetView>
  </sheetViews>
  <sheetFormatPr defaultColWidth="11.42578125" defaultRowHeight="15"/>
  <cols>
    <col min="3" max="3" width="5.7109375" customWidth="1"/>
    <col min="4" max="4" width="12" customWidth="1"/>
    <col min="5" max="5" width="5.7109375" customWidth="1"/>
    <col min="6" max="6" width="12" customWidth="1"/>
    <col min="7" max="7" width="5.7109375" customWidth="1"/>
    <col min="8" max="8" width="12" customWidth="1"/>
    <col min="9" max="9" width="5.7109375" customWidth="1"/>
    <col min="10" max="10" width="12" customWidth="1"/>
  </cols>
  <sheetData>
    <row r="1" spans="1:10" ht="15.75" thickBot="1">
      <c r="C1" s="37" t="s">
        <v>0</v>
      </c>
      <c r="D1" s="37"/>
      <c r="E1" s="37" t="s">
        <v>0</v>
      </c>
      <c r="F1" s="37"/>
      <c r="G1" s="37" t="s">
        <v>1</v>
      </c>
      <c r="H1" s="37"/>
      <c r="I1" s="37" t="s">
        <v>1</v>
      </c>
      <c r="J1" s="37"/>
    </row>
    <row r="2" spans="1:10">
      <c r="A2" t="s">
        <v>2</v>
      </c>
      <c r="C2" s="29" t="s">
        <v>3</v>
      </c>
      <c r="D2" s="30"/>
      <c r="E2" s="30" t="s">
        <v>4</v>
      </c>
      <c r="F2" s="38"/>
      <c r="G2" s="29" t="s">
        <v>5</v>
      </c>
      <c r="H2" s="30"/>
      <c r="I2" s="30" t="s">
        <v>6</v>
      </c>
      <c r="J2" s="38"/>
    </row>
    <row r="3" spans="1:10">
      <c r="A3" t="s">
        <v>7</v>
      </c>
      <c r="C3" s="26"/>
      <c r="D3" s="27"/>
      <c r="E3" s="27" t="s">
        <v>8</v>
      </c>
      <c r="F3" s="28"/>
      <c r="G3" s="26"/>
      <c r="H3" s="27"/>
      <c r="I3" s="27" t="s">
        <v>9</v>
      </c>
      <c r="J3" s="28"/>
    </row>
    <row r="4" spans="1:10">
      <c r="A4" t="s">
        <v>10</v>
      </c>
      <c r="C4" s="22" t="s">
        <v>11</v>
      </c>
      <c r="D4" s="23"/>
      <c r="E4" s="20">
        <v>14</v>
      </c>
      <c r="F4" s="21"/>
      <c r="G4" s="22" t="s">
        <v>12</v>
      </c>
      <c r="H4" s="23"/>
      <c r="I4" s="24">
        <v>14</v>
      </c>
      <c r="J4" s="25"/>
    </row>
    <row r="5" spans="1:10">
      <c r="A5" t="s">
        <v>13</v>
      </c>
      <c r="C5" s="39">
        <v>11</v>
      </c>
      <c r="D5" s="40"/>
      <c r="E5" s="40"/>
      <c r="F5" s="41"/>
      <c r="G5" s="39">
        <v>11</v>
      </c>
      <c r="H5" s="40"/>
      <c r="I5" s="40"/>
      <c r="J5" s="41"/>
    </row>
    <row r="6" spans="1:10">
      <c r="A6" t="s">
        <v>14</v>
      </c>
      <c r="C6" s="1" t="s">
        <v>15</v>
      </c>
      <c r="D6" s="2">
        <f>D7+C5</f>
        <v>18</v>
      </c>
      <c r="E6" t="s">
        <v>15</v>
      </c>
      <c r="F6" s="8">
        <v>-4</v>
      </c>
      <c r="G6" s="1" t="s">
        <v>16</v>
      </c>
      <c r="H6" s="9">
        <v>34</v>
      </c>
      <c r="I6" t="s">
        <v>16</v>
      </c>
      <c r="J6" s="3">
        <f>J7+G5</f>
        <v>12</v>
      </c>
    </row>
    <row r="7" spans="1:10">
      <c r="A7" t="s">
        <v>17</v>
      </c>
      <c r="C7" s="1" t="s">
        <v>18</v>
      </c>
      <c r="D7" s="9">
        <v>7</v>
      </c>
      <c r="E7" t="s">
        <v>18</v>
      </c>
      <c r="F7" s="3">
        <f>F6-C5</f>
        <v>-15</v>
      </c>
      <c r="G7" s="1" t="s">
        <v>19</v>
      </c>
      <c r="H7" s="2">
        <f>H6-G5</f>
        <v>23</v>
      </c>
      <c r="I7" t="s">
        <v>19</v>
      </c>
      <c r="J7" s="8">
        <v>1</v>
      </c>
    </row>
    <row r="8" spans="1:10">
      <c r="A8" t="s">
        <v>20</v>
      </c>
      <c r="C8" s="34">
        <f>IF(E$3&gt;0,E$4+F6/1000,E$4+D6/1000)</f>
        <v>13.996</v>
      </c>
      <c r="D8" s="35"/>
      <c r="E8" s="35"/>
      <c r="F8" s="36"/>
      <c r="G8" s="34">
        <f>IF(I$3&gt;0,I$4+J6/1000,I$4+H6/1000)</f>
        <v>14.012</v>
      </c>
      <c r="H8" s="35"/>
      <c r="I8" s="35"/>
      <c r="J8" s="36"/>
    </row>
    <row r="9" spans="1:10">
      <c r="A9" t="s">
        <v>21</v>
      </c>
      <c r="C9" s="34">
        <f>IF(E$3&gt;0,E$4+F7/1000,E$4+D7/1000)</f>
        <v>13.984999999999999</v>
      </c>
      <c r="D9" s="35"/>
      <c r="E9" s="35"/>
      <c r="F9" s="36"/>
      <c r="G9" s="34">
        <f>IF(I$3&gt;0,I$4+J7/1000,I$4+H7/1000)</f>
        <v>14.000999999999999</v>
      </c>
      <c r="H9" s="35"/>
      <c r="I9" s="35"/>
      <c r="J9" s="36"/>
    </row>
    <row r="10" spans="1:10">
      <c r="A10" t="s">
        <v>22</v>
      </c>
      <c r="C10" s="31">
        <f>C8-G9</f>
        <v>-4.9999999999990052E-3</v>
      </c>
      <c r="D10" s="32"/>
      <c r="E10" s="32"/>
      <c r="F10" s="32"/>
      <c r="G10" s="32"/>
      <c r="H10" s="32"/>
      <c r="I10" s="32"/>
      <c r="J10" s="33"/>
    </row>
    <row r="11" spans="1:10">
      <c r="A11" t="s">
        <v>23</v>
      </c>
      <c r="C11" s="31"/>
      <c r="D11" s="32"/>
      <c r="E11" s="32"/>
      <c r="F11" s="32"/>
      <c r="G11" s="32"/>
      <c r="H11" s="32"/>
      <c r="I11" s="32"/>
      <c r="J11" s="33"/>
    </row>
    <row r="12" spans="1:10">
      <c r="A12" t="s">
        <v>24</v>
      </c>
      <c r="C12" s="31">
        <f>C9-G8</f>
        <v>-2.7000000000001023E-2</v>
      </c>
      <c r="D12" s="32"/>
      <c r="E12" s="32"/>
      <c r="F12" s="32"/>
      <c r="G12" s="32"/>
      <c r="H12" s="32"/>
      <c r="I12" s="32"/>
      <c r="J12" s="33"/>
    </row>
    <row r="13" spans="1:10">
      <c r="A13" t="s">
        <v>25</v>
      </c>
      <c r="C13" s="31"/>
      <c r="D13" s="32"/>
      <c r="E13" s="32"/>
      <c r="F13" s="32"/>
      <c r="G13" s="32"/>
      <c r="H13" s="32"/>
      <c r="I13" s="32"/>
      <c r="J13" s="33"/>
    </row>
    <row r="14" spans="1:10">
      <c r="A14" t="s">
        <v>26</v>
      </c>
      <c r="C14" s="14" t="str">
        <f>IF(AND(C10&gt;0,C12&gt;0),"Spielpassung",IF(AND(C10&gt;0,C12&lt;0),"Übergangspassung",IF(AND(C10&lt;0,C12&lt;0),"Übermaßpassung","Fehler?")))</f>
        <v>Übermaßpassung</v>
      </c>
      <c r="D14" s="15"/>
      <c r="E14" s="15"/>
      <c r="F14" s="15"/>
      <c r="G14" s="15"/>
      <c r="H14" s="15"/>
      <c r="I14" s="15"/>
      <c r="J14" s="16"/>
    </row>
    <row r="15" spans="1:10" ht="15.75" thickBot="1">
      <c r="A15" t="s">
        <v>27</v>
      </c>
      <c r="C15" s="17">
        <f>C10-C12</f>
        <v>2.2000000000002018E-2</v>
      </c>
      <c r="D15" s="18"/>
      <c r="E15" s="18"/>
      <c r="F15" s="18"/>
      <c r="G15" s="18"/>
      <c r="H15" s="18"/>
      <c r="I15" s="18"/>
      <c r="J15" s="19"/>
    </row>
    <row r="18" spans="1:9">
      <c r="A18" s="4"/>
      <c r="B18" s="4"/>
      <c r="C18" s="4"/>
      <c r="D18" s="4"/>
      <c r="E18" s="4"/>
      <c r="F18" s="4"/>
      <c r="G18" s="4"/>
      <c r="H18" s="4"/>
    </row>
    <row r="19" spans="1:9" s="6" customFormat="1">
      <c r="A19" s="4"/>
      <c r="B19" s="10"/>
      <c r="C19" s="11" t="s">
        <v>28</v>
      </c>
      <c r="D19" s="11" t="s">
        <v>29</v>
      </c>
      <c r="E19" s="7"/>
      <c r="F19" s="7"/>
      <c r="G19" s="4"/>
      <c r="H19" s="4"/>
      <c r="I19" s="4"/>
    </row>
    <row r="20" spans="1:9" s="6" customFormat="1">
      <c r="A20" s="4"/>
      <c r="B20" s="12" t="str">
        <f>"Bohrung " &amp;E3&amp;C3</f>
        <v>Bohrung M6</v>
      </c>
      <c r="C20" s="13">
        <f>C8</f>
        <v>13.996</v>
      </c>
      <c r="D20" s="13">
        <f>C9</f>
        <v>13.984999999999999</v>
      </c>
      <c r="E20" s="5"/>
      <c r="F20" s="4"/>
      <c r="G20" s="4"/>
      <c r="H20" s="4"/>
      <c r="I20" s="4"/>
    </row>
    <row r="21" spans="1:9" s="6" customFormat="1">
      <c r="A21" s="4"/>
      <c r="B21" s="12" t="str">
        <f>"Welle " &amp;I3&amp;G3</f>
        <v>Welle k6</v>
      </c>
      <c r="C21" s="13">
        <f>G8</f>
        <v>14.012</v>
      </c>
      <c r="D21" s="13">
        <f>G9</f>
        <v>14.000999999999999</v>
      </c>
      <c r="E21" s="5"/>
      <c r="F21" s="4"/>
      <c r="G21" s="4"/>
      <c r="H21" s="4"/>
      <c r="I21" s="4"/>
    </row>
    <row r="22" spans="1:9">
      <c r="A22" s="4"/>
      <c r="B22" s="6"/>
      <c r="C22" s="6"/>
      <c r="D22" s="6"/>
      <c r="E22" s="4"/>
      <c r="F22" s="4"/>
      <c r="G22" s="4"/>
      <c r="H22" s="4"/>
      <c r="I22" s="4"/>
    </row>
    <row r="23" spans="1:9">
      <c r="A23" s="4"/>
      <c r="B23" s="4"/>
      <c r="C23" s="4"/>
      <c r="D23" s="4"/>
      <c r="E23" s="4"/>
      <c r="F23" s="4"/>
      <c r="G23" s="4"/>
      <c r="H23" s="4"/>
      <c r="I23" s="4"/>
    </row>
    <row r="24" spans="1:9">
      <c r="A24" s="4"/>
      <c r="B24" s="4"/>
      <c r="C24" s="4"/>
      <c r="D24" s="4"/>
      <c r="E24" s="4"/>
      <c r="F24" s="4"/>
      <c r="G24" s="4"/>
      <c r="H24" s="4"/>
      <c r="I24" s="4"/>
    </row>
    <row r="25" spans="1:9">
      <c r="A25" s="4"/>
      <c r="B25" s="4"/>
      <c r="C25" s="4"/>
      <c r="D25" s="4"/>
      <c r="E25" s="4"/>
      <c r="F25" s="4"/>
      <c r="G25" s="4"/>
      <c r="H25" s="4"/>
      <c r="I25" s="4"/>
    </row>
    <row r="26" spans="1:9">
      <c r="B26" s="4"/>
      <c r="C26" s="4"/>
      <c r="D26" s="4"/>
      <c r="E26" s="4"/>
      <c r="F26" s="4"/>
      <c r="G26" s="4"/>
      <c r="H26" s="4"/>
      <c r="I26" s="4"/>
    </row>
    <row r="27" spans="1:9">
      <c r="B27" s="4"/>
      <c r="C27" s="4"/>
      <c r="D27" s="4"/>
      <c r="E27" s="4"/>
      <c r="F27" s="4"/>
      <c r="G27" s="4"/>
      <c r="H27" s="4"/>
      <c r="I27" s="4"/>
    </row>
    <row r="28" spans="1:9">
      <c r="B28" s="4"/>
      <c r="C28" s="4"/>
      <c r="D28" s="4"/>
      <c r="E28" s="4"/>
      <c r="F28" s="4"/>
      <c r="G28" s="4"/>
      <c r="H28" s="4"/>
      <c r="I28" s="4"/>
    </row>
    <row r="29" spans="1:9">
      <c r="B29" s="4"/>
      <c r="C29" s="4"/>
      <c r="D29" s="4"/>
      <c r="E29" s="4"/>
      <c r="F29" s="4"/>
      <c r="G29" s="4"/>
      <c r="H29" s="4"/>
      <c r="I29" s="4"/>
    </row>
  </sheetData>
  <sheetProtection sheet="1" objects="1" scenarios="1" selectLockedCells="1"/>
  <mergeCells count="26">
    <mergeCell ref="C1:D1"/>
    <mergeCell ref="C3:D3"/>
    <mergeCell ref="C5:F5"/>
    <mergeCell ref="C4:D4"/>
    <mergeCell ref="G1:H1"/>
    <mergeCell ref="G2:H2"/>
    <mergeCell ref="G5:J5"/>
    <mergeCell ref="E1:F1"/>
    <mergeCell ref="I1:J1"/>
    <mergeCell ref="E3:F3"/>
    <mergeCell ref="I2:J2"/>
    <mergeCell ref="E2:F2"/>
    <mergeCell ref="G3:H3"/>
    <mergeCell ref="I3:J3"/>
    <mergeCell ref="C2:D2"/>
    <mergeCell ref="C10:J11"/>
    <mergeCell ref="C12:J13"/>
    <mergeCell ref="G8:J8"/>
    <mergeCell ref="G9:J9"/>
    <mergeCell ref="C9:F9"/>
    <mergeCell ref="C8:F8"/>
    <mergeCell ref="C14:J14"/>
    <mergeCell ref="C15:J15"/>
    <mergeCell ref="E4:F4"/>
    <mergeCell ref="G4:H4"/>
    <mergeCell ref="I4:J4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nicky</dc:creator>
  <cp:keywords/>
  <dc:description/>
  <cp:lastModifiedBy>Nicky R</cp:lastModifiedBy>
  <cp:revision/>
  <dcterms:created xsi:type="dcterms:W3CDTF">2010-10-18T13:36:47Z</dcterms:created>
  <dcterms:modified xsi:type="dcterms:W3CDTF">2025-03-04T08:08:56Z</dcterms:modified>
  <cp:category/>
  <cp:contentStatus/>
</cp:coreProperties>
</file>