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" i="1" l="1"/>
  <c r="O4" i="1"/>
  <c r="O2" i="1"/>
  <c r="L10" i="1"/>
  <c r="L9" i="1"/>
  <c r="L7" i="1"/>
  <c r="L5" i="1"/>
  <c r="L3" i="1" l="1"/>
  <c r="L4" i="1"/>
  <c r="L2" i="1"/>
</calcChain>
</file>

<file path=xl/sharedStrings.xml><?xml version="1.0" encoding="utf-8"?>
<sst xmlns="http://schemas.openxmlformats.org/spreadsheetml/2006/main" count="45" uniqueCount="36">
  <si>
    <t>home_team</t>
  </si>
  <si>
    <t>away_team</t>
  </si>
  <si>
    <t>prob_home_winner</t>
  </si>
  <si>
    <t>prob_away_win</t>
  </si>
  <si>
    <t>odds_home_win</t>
  </si>
  <si>
    <t>odds_away_win</t>
  </si>
  <si>
    <t>home_odds_plus_10perc</t>
  </si>
  <si>
    <t>away_odds_plus_10perc</t>
  </si>
  <si>
    <t>Brighton</t>
  </si>
  <si>
    <t>Liverpool</t>
  </si>
  <si>
    <t>Brentford</t>
  </si>
  <si>
    <t>Burnley</t>
  </si>
  <si>
    <t>Man United</t>
  </si>
  <si>
    <t>Tottenham</t>
  </si>
  <si>
    <t>Odds WH</t>
  </si>
  <si>
    <t>Bet</t>
  </si>
  <si>
    <t>H</t>
  </si>
  <si>
    <t>Winner</t>
  </si>
  <si>
    <t>A</t>
  </si>
  <si>
    <t>ImpliedAdvantage</t>
  </si>
  <si>
    <t>Date</t>
  </si>
  <si>
    <t>Chelsea</t>
  </si>
  <si>
    <t>Newcastle</t>
  </si>
  <si>
    <t>Everton</t>
  </si>
  <si>
    <t>Wolves</t>
  </si>
  <si>
    <t>Leeds</t>
  </si>
  <si>
    <t>Norwich</t>
  </si>
  <si>
    <t>Southampton</t>
  </si>
  <si>
    <t>Watford</t>
  </si>
  <si>
    <t>West Ham</t>
  </si>
  <si>
    <t>Aston Villa</t>
  </si>
  <si>
    <t>Arsenal</t>
  </si>
  <si>
    <t>Leicester</t>
  </si>
  <si>
    <t>No bet</t>
  </si>
  <si>
    <t>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</si>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</sst>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6" fontId="0" fillId="0" borderId="0" xfId="1" applyNumberFormat="1" applyFont="1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E1" workbookViewId="0">
      <pane ySplit="1" topLeftCell="A2" activePane="bottomLeft" state="frozen"/>
      <selection pane="bottomLeft" activeCell="L14" sqref="L14"/>
    </sheetView>
  </sheetViews>
  <sheetFormatPr defaultRowHeight="14.5" x14ac:dyDescent="0.35"/>
  <cols>
    <col min="1" max="1" width="10.90625" bestFit="1" customWidth="1"/>
    <col min="2" max="2" width="10.453125" bestFit="1" customWidth="1"/>
    <col min="3" max="3" width="10.453125" customWidth="1"/>
    <col min="4" max="4" width="17.6328125" bestFit="1" customWidth="1"/>
    <col min="5" max="5" width="14.26953125" bestFit="1" customWidth="1"/>
    <col min="6" max="6" width="14.81640625" bestFit="1" customWidth="1"/>
    <col min="7" max="7" width="14.36328125" bestFit="1" customWidth="1"/>
    <col min="8" max="8" width="22.08984375" bestFit="1" customWidth="1"/>
    <col min="9" max="9" width="21.6328125" bestFit="1" customWidth="1"/>
    <col min="10" max="10" width="8.453125" customWidth="1"/>
    <col min="12" max="12" width="16" bestFit="1" customWidth="1"/>
    <col min="13" max="13" width="16" customWidth="1"/>
  </cols>
  <sheetData>
    <row r="1" spans="1:15" x14ac:dyDescent="0.35">
      <c r="A1" s="4" t="s">
        <v>0</v>
      </c>
      <c r="B1" s="4" t="s">
        <v>1</v>
      </c>
      <c r="C1" t="s">
        <v>20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15</v>
      </c>
      <c r="K1" t="s">
        <v>14</v>
      </c>
      <c r="L1" t="s">
        <v>19</v>
      </c>
      <c r="M1" t="s">
        <v>15</v>
      </c>
      <c r="N1" t="s">
        <v>17</v>
      </c>
      <c r="O1" t="s">
        <v>35</v>
      </c>
    </row>
    <row r="2" spans="1:15" x14ac:dyDescent="0.35">
      <c r="A2" t="s">
        <v>8</v>
      </c>
      <c r="B2" t="s">
        <v>9</v>
      </c>
      <c r="C2" s="3">
        <v>44632</v>
      </c>
      <c r="D2">
        <v>0.37473405956953898</v>
      </c>
      <c r="E2">
        <v>0.62526594043046102</v>
      </c>
      <c r="F2">
        <v>2.6685591407109102</v>
      </c>
      <c r="G2">
        <v>1.5993194820615899</v>
      </c>
      <c r="H2">
        <v>2.9354150547820002</v>
      </c>
      <c r="I2">
        <v>1.75925143026775</v>
      </c>
      <c r="J2" t="s">
        <v>16</v>
      </c>
      <c r="K2">
        <v>4</v>
      </c>
      <c r="L2" s="1">
        <f>IF(J2="H",(K2-F2)/F2,(K2-G2)/G2)</f>
        <v>0.49893623827815597</v>
      </c>
      <c r="M2" s="2">
        <v>10</v>
      </c>
      <c r="N2" t="s">
        <v>34</v>
      </c>
      <c r="O2" s="2">
        <f>IF(N2="Y",(K2-1)*M2)</f>
        <v>30</v>
      </c>
    </row>
    <row r="3" spans="1:15" x14ac:dyDescent="0.35">
      <c r="A3" t="s">
        <v>10</v>
      </c>
      <c r="B3" t="s">
        <v>11</v>
      </c>
      <c r="C3" s="3">
        <v>44632</v>
      </c>
      <c r="D3">
        <v>0.460893110154872</v>
      </c>
      <c r="E3">
        <v>0.539106889845128</v>
      </c>
      <c r="F3">
        <v>2.1697004749408699</v>
      </c>
      <c r="G3">
        <v>1.8549197178453301</v>
      </c>
      <c r="H3">
        <v>2.3866705224349598</v>
      </c>
      <c r="I3">
        <v>2.0404116896298601</v>
      </c>
      <c r="J3" t="s">
        <v>18</v>
      </c>
      <c r="K3">
        <v>2.8</v>
      </c>
      <c r="L3" s="1">
        <f t="shared" ref="L3:L10" si="0">IF(J3="H",(K3-F3)/F3,(K3-G3)/G3)</f>
        <v>0.50949929156636098</v>
      </c>
      <c r="M3" s="2">
        <v>10</v>
      </c>
      <c r="N3" t="s">
        <v>34</v>
      </c>
      <c r="O3" s="2">
        <f t="shared" ref="O3:O4" si="1">IF(N3="Y",(K3-1)*M3)</f>
        <v>18</v>
      </c>
    </row>
    <row r="4" spans="1:15" x14ac:dyDescent="0.35">
      <c r="A4" t="s">
        <v>12</v>
      </c>
      <c r="B4" t="s">
        <v>13</v>
      </c>
      <c r="C4" s="3">
        <v>44632</v>
      </c>
      <c r="D4">
        <v>0.43110056625537002</v>
      </c>
      <c r="E4">
        <v>0.56889943374463003</v>
      </c>
      <c r="F4">
        <v>2.31964436671056</v>
      </c>
      <c r="G4">
        <v>1.7577799180037199</v>
      </c>
      <c r="H4">
        <v>2.55160880338161</v>
      </c>
      <c r="I4">
        <v>1.93355790980409</v>
      </c>
      <c r="J4" t="s">
        <v>18</v>
      </c>
      <c r="K4">
        <v>2.25</v>
      </c>
      <c r="L4" s="1">
        <f t="shared" si="0"/>
        <v>0.28002372592541952</v>
      </c>
      <c r="M4" s="2">
        <v>10</v>
      </c>
      <c r="N4" t="s">
        <v>34</v>
      </c>
      <c r="O4" s="2">
        <f t="shared" si="1"/>
        <v>12.5</v>
      </c>
    </row>
    <row r="5" spans="1:15" x14ac:dyDescent="0.35">
      <c r="A5" t="s">
        <v>21</v>
      </c>
      <c r="B5" t="s">
        <v>22</v>
      </c>
      <c r="C5" s="3">
        <v>44633</v>
      </c>
      <c r="D5">
        <v>0.49559511895312702</v>
      </c>
      <c r="E5">
        <v>0.50440488104687298</v>
      </c>
      <c r="F5">
        <v>2.0177761276429802</v>
      </c>
      <c r="G5">
        <v>1.98253434408592</v>
      </c>
      <c r="H5">
        <v>2.21955374040727</v>
      </c>
      <c r="I5">
        <v>2.1807877784945102</v>
      </c>
      <c r="J5" t="s">
        <v>18</v>
      </c>
      <c r="K5">
        <v>4.75</v>
      </c>
      <c r="L5" s="1">
        <f t="shared" si="0"/>
        <v>1.3959231849726494</v>
      </c>
      <c r="M5" s="2">
        <v>10</v>
      </c>
    </row>
    <row r="6" spans="1:15" x14ac:dyDescent="0.35">
      <c r="A6" t="s">
        <v>23</v>
      </c>
      <c r="B6" t="s">
        <v>24</v>
      </c>
      <c r="C6" s="3">
        <v>44633</v>
      </c>
      <c r="D6">
        <v>0.60631574601563398</v>
      </c>
      <c r="E6">
        <v>0.39368425398436602</v>
      </c>
      <c r="F6">
        <v>1.6493056737705301</v>
      </c>
      <c r="G6">
        <v>2.5401066714741201</v>
      </c>
      <c r="H6">
        <v>1.8142362411475901</v>
      </c>
      <c r="I6">
        <v>2.7941173386215299</v>
      </c>
      <c r="J6" t="s">
        <v>33</v>
      </c>
    </row>
    <row r="7" spans="1:15" x14ac:dyDescent="0.35">
      <c r="A7" t="s">
        <v>25</v>
      </c>
      <c r="B7" t="s">
        <v>26</v>
      </c>
      <c r="C7" s="3">
        <v>44633</v>
      </c>
      <c r="D7">
        <v>0.513614622593765</v>
      </c>
      <c r="E7">
        <v>0.486385377406235</v>
      </c>
      <c r="F7">
        <v>1.9469850662545001</v>
      </c>
      <c r="G7">
        <v>2.0559828614353899</v>
      </c>
      <c r="H7">
        <v>2.1416835728799501</v>
      </c>
      <c r="I7">
        <v>2.2615811475789198</v>
      </c>
      <c r="J7" t="s">
        <v>18</v>
      </c>
      <c r="K7">
        <v>3.3</v>
      </c>
      <c r="L7" s="1">
        <f t="shared" si="0"/>
        <v>0.60507174544057052</v>
      </c>
      <c r="M7" s="2">
        <v>10</v>
      </c>
    </row>
    <row r="8" spans="1:15" x14ac:dyDescent="0.35">
      <c r="A8" t="s">
        <v>27</v>
      </c>
      <c r="B8" t="s">
        <v>28</v>
      </c>
      <c r="C8" s="3">
        <v>44633</v>
      </c>
      <c r="D8">
        <v>0.69072498309998098</v>
      </c>
      <c r="E8">
        <v>0.30927501690001902</v>
      </c>
      <c r="F8">
        <v>1.4477542067640099</v>
      </c>
      <c r="G8">
        <v>3.2333681848064502</v>
      </c>
      <c r="H8">
        <v>1.5925296274404199</v>
      </c>
      <c r="I8">
        <v>3.5567050032870999</v>
      </c>
      <c r="J8" t="s">
        <v>33</v>
      </c>
    </row>
    <row r="9" spans="1:15" x14ac:dyDescent="0.35">
      <c r="A9" t="s">
        <v>29</v>
      </c>
      <c r="B9" t="s">
        <v>30</v>
      </c>
      <c r="C9" s="3">
        <v>44633</v>
      </c>
      <c r="D9">
        <v>0.37189853993368899</v>
      </c>
      <c r="E9">
        <v>0.62810146006631096</v>
      </c>
      <c r="F9">
        <v>2.6889054207588599</v>
      </c>
      <c r="G9">
        <v>1.5920994673287701</v>
      </c>
      <c r="H9">
        <v>2.9577959628347399</v>
      </c>
      <c r="I9">
        <v>1.7513094140616501</v>
      </c>
      <c r="J9" t="s">
        <v>18</v>
      </c>
      <c r="K9">
        <v>2.6</v>
      </c>
      <c r="L9" s="1">
        <f t="shared" si="0"/>
        <v>0.63306379617241437</v>
      </c>
      <c r="M9" s="2">
        <v>10</v>
      </c>
    </row>
    <row r="10" spans="1:15" x14ac:dyDescent="0.35">
      <c r="A10" t="s">
        <v>31</v>
      </c>
      <c r="B10" t="s">
        <v>32</v>
      </c>
      <c r="C10" s="3">
        <v>44633</v>
      </c>
      <c r="D10">
        <v>0.63227249002628405</v>
      </c>
      <c r="E10">
        <v>0.367727509973716</v>
      </c>
      <c r="F10">
        <v>1.58159656757869</v>
      </c>
      <c r="G10">
        <v>2.7194049204300099</v>
      </c>
      <c r="H10">
        <v>1.7397562243365501</v>
      </c>
      <c r="I10">
        <v>2.9913454124730201</v>
      </c>
      <c r="J10" t="s">
        <v>18</v>
      </c>
      <c r="K10">
        <v>3.5</v>
      </c>
      <c r="L10" s="1">
        <f t="shared" si="0"/>
        <v>0.28704628490800749</v>
      </c>
      <c r="M10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2022-03-12T19:35:53Z</dcterms:modified>
</cp:coreProperties>
</file>