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34beab22fd3199/_fs13_ausbildung/02 LF02 - Arbeitsplätze nach Kundenwunsch/3.3 Total Cost of Ownership/"/>
    </mc:Choice>
  </mc:AlternateContent>
  <xr:revisionPtr revIDLastSave="149" documentId="8_{D5C8407D-81C4-D443-88C8-9A9CC2AC7CDD}" xr6:coauthVersionLast="47" xr6:coauthVersionMax="47" xr10:uidLastSave="{B2BC7BAF-B410-9642-BC2E-E8B32EFA41DF}"/>
  <bookViews>
    <workbookView xWindow="0" yWindow="500" windowWidth="18240" windowHeight="17500" xr2:uid="{24D9F6F2-1DBF-B140-BA8A-95821DD8B61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6" i="1"/>
  <c r="C5" i="1"/>
  <c r="C4" i="1"/>
  <c r="C3" i="1"/>
  <c r="E13" i="1"/>
  <c r="E12" i="1"/>
  <c r="E11" i="1"/>
  <c r="E10" i="1"/>
  <c r="E3" i="1"/>
  <c r="E4" i="1"/>
  <c r="E5" i="1"/>
  <c r="E6" i="1"/>
  <c r="B34" i="1"/>
  <c r="B30" i="1"/>
  <c r="B25" i="1"/>
  <c r="D2" i="1"/>
  <c r="E2" i="1" s="1"/>
  <c r="B2" i="1"/>
  <c r="C2" i="1" s="1"/>
</calcChain>
</file>

<file path=xl/sharedStrings.xml><?xml version="1.0" encoding="utf-8"?>
<sst xmlns="http://schemas.openxmlformats.org/spreadsheetml/2006/main" count="36" uniqueCount="36">
  <si>
    <t>DaaS</t>
  </si>
  <si>
    <t>Direkte Kosten</t>
  </si>
  <si>
    <t>Anschaffungskosten HW (alle 4 Jahre)</t>
  </si>
  <si>
    <t>Initiale Installationskosten</t>
  </si>
  <si>
    <t>Upgrade Installationskosten</t>
  </si>
  <si>
    <t>jährliche Wartungs- und Supportkosten</t>
  </si>
  <si>
    <t>Erweiterungskosten neue Mitarbeiter pro Jahr</t>
  </si>
  <si>
    <t>Verwaltungskosten</t>
  </si>
  <si>
    <t>(Asset Management, Budgetplanung, etc)</t>
  </si>
  <si>
    <t>Energiekosten</t>
  </si>
  <si>
    <t>Datensicherung</t>
  </si>
  <si>
    <t>Platz- und Ersatzteillagerbedarf</t>
  </si>
  <si>
    <t>Netzwerk</t>
  </si>
  <si>
    <t>Indirekte Kosten</t>
  </si>
  <si>
    <t>Nicht-verfügbarkeit: Produktivitätsverlust</t>
  </si>
  <si>
    <t>Desktop 1</t>
  </si>
  <si>
    <t>120xDesk</t>
  </si>
  <si>
    <t>120xDaaS</t>
  </si>
  <si>
    <t>35€ pro Citrix Lizenz</t>
  </si>
  <si>
    <t>15€ pro monat</t>
  </si>
  <si>
    <t>Risiko deutlich höher bei Daas, da ein Ausfall direkt alle User betrifft.</t>
  </si>
  <si>
    <t>Die Server kosten viel an Energie zusätzlich zu den Thin clients</t>
  </si>
  <si>
    <t>ROI</t>
  </si>
  <si>
    <t>Gewinn in 4 Jahren</t>
  </si>
  <si>
    <t>ROI = Gewinn/Ausgaben</t>
  </si>
  <si>
    <t>Amortisation</t>
  </si>
  <si>
    <t>Laufzeit/ROI</t>
  </si>
  <si>
    <t>Aufgabe 5:</t>
  </si>
  <si>
    <t>Jahr 2</t>
  </si>
  <si>
    <t>Jahr 3</t>
  </si>
  <si>
    <t>Jahr 4</t>
  </si>
  <si>
    <t>Jahr 1</t>
  </si>
  <si>
    <t>Gewinn</t>
  </si>
  <si>
    <t>480000/350000</t>
  </si>
  <si>
    <t>48/1,37</t>
  </si>
  <si>
    <t>15€ Server Nutzung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</si>
</sst>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left" vertical="center"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7246-EC31-D04F-A70F-5AAA80FA3C00}">
  <dimension ref="A1:F34"/>
  <sheetViews>
    <sheetView tabSelected="1" workbookViewId="0">
      <selection activeCell="F2" sqref="F2"/>
    </sheetView>
  </sheetViews>
  <sheetFormatPr baseColWidth="10" defaultRowHeight="16" x14ac:dyDescent="0.2"/>
  <cols>
    <col min="1" max="1" width="33.1640625" customWidth="1"/>
    <col min="2" max="2" width="12.83203125" customWidth="1"/>
    <col min="3" max="3" width="13.5" customWidth="1"/>
    <col min="4" max="4" width="12" customWidth="1"/>
    <col min="5" max="5" width="11.83203125" customWidth="1"/>
  </cols>
  <sheetData>
    <row r="1" spans="1:6" ht="18" thickBot="1" x14ac:dyDescent="0.25">
      <c r="A1" s="1"/>
      <c r="B1" s="2" t="s">
        <v>15</v>
      </c>
      <c r="C1" s="2" t="s">
        <v>16</v>
      </c>
      <c r="D1" s="2" t="s">
        <v>0</v>
      </c>
      <c r="E1" s="2" t="s">
        <v>17</v>
      </c>
    </row>
    <row r="2" spans="1:6" ht="18" thickBot="1" x14ac:dyDescent="0.25">
      <c r="A2" s="3" t="s">
        <v>1</v>
      </c>
      <c r="B2" s="4">
        <f>SUM(B3:B15)</f>
        <v>2200</v>
      </c>
      <c r="C2" s="4">
        <f>B2*120</f>
        <v>264000</v>
      </c>
      <c r="D2" s="4">
        <f>SUM(D3:D15)</f>
        <v>3860</v>
      </c>
      <c r="E2" s="4">
        <f>D2*120</f>
        <v>463200</v>
      </c>
    </row>
    <row r="3" spans="1:6" ht="18" thickBot="1" x14ac:dyDescent="0.25">
      <c r="A3" s="5" t="s">
        <v>2</v>
      </c>
      <c r="B3" s="6">
        <v>800</v>
      </c>
      <c r="C3" s="6">
        <f>SUM(B3*120)</f>
        <v>96000</v>
      </c>
      <c r="D3" s="6">
        <v>200</v>
      </c>
      <c r="E3" s="6">
        <f>SUM(D3*120)</f>
        <v>24000</v>
      </c>
    </row>
    <row r="4" spans="1:6" ht="18" thickBot="1" x14ac:dyDescent="0.25">
      <c r="A4" s="5" t="s">
        <v>3</v>
      </c>
      <c r="B4" s="6">
        <v>50</v>
      </c>
      <c r="C4" s="6">
        <f>SUM(B4*120)</f>
        <v>6000</v>
      </c>
      <c r="D4" s="10">
        <v>30</v>
      </c>
      <c r="E4" s="6">
        <f>SUM(D4*120)</f>
        <v>3600</v>
      </c>
    </row>
    <row r="5" spans="1:6" ht="18" thickBot="1" x14ac:dyDescent="0.25">
      <c r="A5" s="5" t="s">
        <v>4</v>
      </c>
      <c r="B5" s="6">
        <v>50</v>
      </c>
      <c r="C5" s="6">
        <f>SUM(B5*120)</f>
        <v>6000</v>
      </c>
      <c r="D5" s="6">
        <v>30</v>
      </c>
      <c r="E5" s="6">
        <f>SUM(D5*120)</f>
        <v>3600</v>
      </c>
    </row>
    <row r="6" spans="1:6" ht="35" thickBot="1" x14ac:dyDescent="0.25">
      <c r="A6" s="5" t="s">
        <v>5</v>
      </c>
      <c r="B6" s="6">
        <v>300</v>
      </c>
      <c r="C6" s="6">
        <f>SUM(B6*120)</f>
        <v>36000</v>
      </c>
      <c r="D6" s="6">
        <v>720</v>
      </c>
      <c r="E6" s="6">
        <f>SUM(D6*120)</f>
        <v>86400</v>
      </c>
      <c r="F6" t="s">
        <v>19</v>
      </c>
    </row>
    <row r="7" spans="1:6" ht="35" thickBot="1" x14ac:dyDescent="0.25">
      <c r="A7" s="5" t="s">
        <v>6</v>
      </c>
      <c r="B7" s="6"/>
      <c r="C7" s="6"/>
      <c r="D7" s="6"/>
      <c r="E7" s="6"/>
    </row>
    <row r="8" spans="1:6" ht="17" x14ac:dyDescent="0.2">
      <c r="A8" s="7" t="s">
        <v>7</v>
      </c>
      <c r="B8" s="8">
        <v>400</v>
      </c>
      <c r="C8" s="8">
        <v>96000</v>
      </c>
      <c r="D8" s="8">
        <v>1680</v>
      </c>
      <c r="E8" s="8">
        <v>86400</v>
      </c>
    </row>
    <row r="9" spans="1:6" ht="35" thickBot="1" x14ac:dyDescent="0.25">
      <c r="A9" s="5" t="s">
        <v>8</v>
      </c>
      <c r="B9" s="9"/>
      <c r="C9" s="9"/>
      <c r="D9" s="9"/>
      <c r="E9" s="9"/>
      <c r="F9" t="s">
        <v>18</v>
      </c>
    </row>
    <row r="10" spans="1:6" ht="18" thickBot="1" x14ac:dyDescent="0.25">
      <c r="A10" s="5" t="s">
        <v>9</v>
      </c>
      <c r="B10" s="6">
        <v>50</v>
      </c>
      <c r="C10" s="6">
        <f>SUM(B10*120)</f>
        <v>6000</v>
      </c>
      <c r="D10" s="6">
        <v>60</v>
      </c>
      <c r="E10" s="6">
        <f>SUM(D10*120)</f>
        <v>7200</v>
      </c>
      <c r="F10" t="s">
        <v>21</v>
      </c>
    </row>
    <row r="11" spans="1:6" ht="18" thickBot="1" x14ac:dyDescent="0.25">
      <c r="A11" s="5" t="s">
        <v>10</v>
      </c>
      <c r="B11" s="6">
        <v>400</v>
      </c>
      <c r="C11" s="6">
        <f>SUM(B11*120)</f>
        <v>48000</v>
      </c>
      <c r="D11" s="6">
        <v>400</v>
      </c>
      <c r="E11" s="6">
        <f>SUM(D11*120)</f>
        <v>48000</v>
      </c>
    </row>
    <row r="12" spans="1:6" ht="18" thickBot="1" x14ac:dyDescent="0.25">
      <c r="A12" s="5" t="s">
        <v>11</v>
      </c>
      <c r="B12" s="6">
        <v>50</v>
      </c>
      <c r="C12" s="6">
        <f>SUM(B12*120)</f>
        <v>6000</v>
      </c>
      <c r="D12" s="6">
        <v>20</v>
      </c>
      <c r="E12" s="6">
        <f>SUM(D12*120)</f>
        <v>2400</v>
      </c>
    </row>
    <row r="13" spans="1:6" ht="18" thickBot="1" x14ac:dyDescent="0.25">
      <c r="A13" s="5" t="s">
        <v>12</v>
      </c>
      <c r="B13" s="6">
        <v>100</v>
      </c>
      <c r="C13" s="6">
        <f>SUM(B13*120)</f>
        <v>12000</v>
      </c>
      <c r="D13" s="6">
        <v>720</v>
      </c>
      <c r="E13" s="6">
        <f>SUM(D13*120)</f>
        <v>86400</v>
      </c>
      <c r="F13" t="s">
        <v>35</v>
      </c>
    </row>
    <row r="14" spans="1:6" ht="18" thickBot="1" x14ac:dyDescent="0.25">
      <c r="A14" s="3" t="s">
        <v>13</v>
      </c>
      <c r="B14" s="4"/>
      <c r="C14" s="4"/>
      <c r="D14" s="4"/>
      <c r="E14" s="4"/>
    </row>
    <row r="15" spans="1:6" ht="35" thickBot="1" x14ac:dyDescent="0.25">
      <c r="A15" s="5" t="s">
        <v>14</v>
      </c>
      <c r="B15" s="6"/>
      <c r="C15" s="6"/>
      <c r="D15" s="6"/>
      <c r="E15" s="6"/>
      <c r="F15" t="s">
        <v>20</v>
      </c>
    </row>
    <row r="19" spans="1:5" x14ac:dyDescent="0.2">
      <c r="B19" t="s">
        <v>32</v>
      </c>
    </row>
    <row r="20" spans="1:5" x14ac:dyDescent="0.2">
      <c r="A20" s="11" t="s">
        <v>27</v>
      </c>
      <c r="B20" s="11" t="s">
        <v>31</v>
      </c>
      <c r="C20" s="11" t="s">
        <v>28</v>
      </c>
      <c r="D20" s="11" t="s">
        <v>29</v>
      </c>
      <c r="E20" s="11" t="s">
        <v>30</v>
      </c>
    </row>
    <row r="21" spans="1:5" x14ac:dyDescent="0.2">
      <c r="B21">
        <v>48000</v>
      </c>
    </row>
    <row r="22" spans="1:5" x14ac:dyDescent="0.2">
      <c r="C22">
        <v>96000</v>
      </c>
    </row>
    <row r="23" spans="1:5" x14ac:dyDescent="0.2">
      <c r="D23">
        <v>144000</v>
      </c>
    </row>
    <row r="24" spans="1:5" x14ac:dyDescent="0.2">
      <c r="E24">
        <v>192000</v>
      </c>
    </row>
    <row r="25" spans="1:5" x14ac:dyDescent="0.2">
      <c r="B25">
        <f>SUM(B21:E24)</f>
        <v>480000</v>
      </c>
      <c r="C25" t="s">
        <v>23</v>
      </c>
    </row>
    <row r="28" spans="1:5" x14ac:dyDescent="0.2">
      <c r="A28" s="11" t="s">
        <v>22</v>
      </c>
      <c r="B28" s="11" t="s">
        <v>24</v>
      </c>
    </row>
    <row r="29" spans="1:5" x14ac:dyDescent="0.2">
      <c r="B29" t="s">
        <v>33</v>
      </c>
    </row>
    <row r="30" spans="1:5" x14ac:dyDescent="0.2">
      <c r="B30" s="11">
        <f>480000/350000</f>
        <v>1.3714285714285714</v>
      </c>
    </row>
    <row r="32" spans="1:5" x14ac:dyDescent="0.2">
      <c r="A32" s="11" t="s">
        <v>25</v>
      </c>
      <c r="B32" s="11" t="s">
        <v>26</v>
      </c>
    </row>
    <row r="33" spans="2:2" x14ac:dyDescent="0.2">
      <c r="B33" t="s">
        <v>34</v>
      </c>
    </row>
    <row r="34" spans="2:2" x14ac:dyDescent="0.2">
      <c r="B34" s="11">
        <f>48/B30</f>
        <v>35</v>
      </c>
    </row>
  </sheetData>
  <mergeCells count="4">
    <mergeCell ref="B8:B9"/>
    <mergeCell ref="C8:C9"/>
    <mergeCell ref="D8:D9"/>
    <mergeCell ref="E8:E9"/>
  </mergeCells>
  <pageMargins left="0.7" right="0.7" top="0.78740157499999996" bottom="0.78740157499999996" header="0.3" footer="0.3"/>
  <headerFooter>
    <oddFooter xml:space="preserve">&amp;H_x000D_&amp;1#&amp;"Calibri"&amp;8&amp;I000000 - Vertraulichkeitsstufe: intern -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Edge Niclas</cp:lastModifiedBy>
  <dcterms:created xsi:type="dcterms:W3CDTF">2021-05-18T11:32:28Z</dcterms:created>
  <dcterms:modified xsi:type="dcterms:W3CDTF">2021-05-18T12:36:58Z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9f68-e666-4c30-b8d7-aa84f011a357_Enabled">
    <vt:lpwstr>true</vt:lpwstr>
  </property>
  <property fmtid="{D5CDD505-2E9C-101B-9397-08002B2CF9AE}" pid="3" name="MSIP_Label_45019f68-e666-4c30-b8d7-aa84f011a357_SetDate">
    <vt:lpwstr>2021-05-18T11:32:30Z</vt:lpwstr>
  </property>
  <property fmtid="{D5CDD505-2E9C-101B-9397-08002B2CF9AE}" pid="4" name="MSIP_Label_45019f68-e666-4c30-b8d7-aa84f011a357_Method">
    <vt:lpwstr>Standard</vt:lpwstr>
  </property>
  <property fmtid="{D5CDD505-2E9C-101B-9397-08002B2CF9AE}" pid="5" name="MSIP_Label_45019f68-e666-4c30-b8d7-aa84f011a357_Name">
    <vt:lpwstr>Intern</vt:lpwstr>
  </property>
  <property fmtid="{D5CDD505-2E9C-101B-9397-08002B2CF9AE}" pid="6" name="MSIP_Label_45019f68-e666-4c30-b8d7-aa84f011a357_SiteId">
    <vt:lpwstr>a1eb347b-8084-411c-b81a-c60eb204db5d</vt:lpwstr>
  </property>
  <property fmtid="{D5CDD505-2E9C-101B-9397-08002B2CF9AE}" pid="7" name="MSIP_Label_45019f68-e666-4c30-b8d7-aa84f011a357_ActionId">
    <vt:lpwstr>7cd03e13-46fa-440e-8357-c55e1335cfa0</vt:lpwstr>
  </property>
  <property fmtid="{D5CDD505-2E9C-101B-9397-08002B2CF9AE}" pid="8" name="MSIP_Label_45019f68-e666-4c30-b8d7-aa84f011a357_ContentBits">
    <vt:lpwstr>2</vt:lpwstr>
  </property>
</Properties>
</file>