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mab\Box\Team Grahn &amp; Brynolf, electrofuels, shipping, transport, propulsion systems (shared folder)\Tools\GET\Energy demand except transport\"/>
    </mc:Choice>
  </mc:AlternateContent>
  <xr:revisionPtr revIDLastSave="0" documentId="13_ncr:1_{3C151AF0-AACB-4A4C-99C9-A09CE4171729}" xr6:coauthVersionLast="45" xr6:coauthVersionMax="45" xr10:uidLastSave="{00000000-0000-0000-0000-000000000000}"/>
  <bookViews>
    <workbookView xWindow="-120" yWindow="-120" windowWidth="29040" windowHeight="15840" activeTab="5" xr2:uid="{61FA4CEB-E628-4E5E-A8EA-7F1CD510D3A7}"/>
  </bookViews>
  <sheets>
    <sheet name="data" sheetId="2" r:id="rId1"/>
    <sheet name="SSP1 19" sheetId="3" r:id="rId2"/>
    <sheet name="SSP1 26" sheetId="4" r:id="rId3"/>
    <sheet name="SSP1 base" sheetId="5" r:id="rId4"/>
    <sheet name="SSP2 19" sheetId="6" r:id="rId5"/>
    <sheet name="SSP2 26" sheetId="7" r:id="rId6"/>
    <sheet name="SSP2 base" sheetId="8" r:id="rId7"/>
    <sheet name="SSP3 34" sheetId="9" r:id="rId8"/>
    <sheet name="SSP3 base" sheetId="10" r:id="rId9"/>
  </sheets>
  <definedNames>
    <definedName name="_xlnm._FilterDatabase" localSheetId="0" hidden="1">data!$A$1:$Q$617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61" i="10" l="1"/>
  <c r="AC61" i="10" s="1"/>
  <c r="AD61" i="10" s="1"/>
  <c r="AE61" i="10" s="1"/>
  <c r="AA61" i="10"/>
  <c r="Z61" i="10"/>
  <c r="Y61" i="10"/>
  <c r="X61" i="10"/>
  <c r="W61" i="10"/>
  <c r="V61" i="10"/>
  <c r="U61" i="10"/>
  <c r="T61" i="10"/>
  <c r="S61" i="10"/>
  <c r="AB60" i="10"/>
  <c r="AC60" i="10" s="1"/>
  <c r="AD60" i="10" s="1"/>
  <c r="AE60" i="10" s="1"/>
  <c r="AA60" i="10"/>
  <c r="Z60" i="10"/>
  <c r="Y60" i="10"/>
  <c r="X60" i="10"/>
  <c r="W60" i="10"/>
  <c r="V60" i="10"/>
  <c r="U60" i="10"/>
  <c r="T60" i="10"/>
  <c r="S60" i="10"/>
  <c r="AB59" i="10"/>
  <c r="AC59" i="10" s="1"/>
  <c r="AD59" i="10" s="1"/>
  <c r="AE59" i="10" s="1"/>
  <c r="AA59" i="10"/>
  <c r="Z59" i="10"/>
  <c r="Y59" i="10"/>
  <c r="X59" i="10"/>
  <c r="W59" i="10"/>
  <c r="V59" i="10"/>
  <c r="U59" i="10"/>
  <c r="T59" i="10"/>
  <c r="S59" i="10"/>
  <c r="AB58" i="10"/>
  <c r="AC58" i="10" s="1"/>
  <c r="AD58" i="10" s="1"/>
  <c r="AE58" i="10" s="1"/>
  <c r="AA58" i="10"/>
  <c r="Z58" i="10"/>
  <c r="Y58" i="10"/>
  <c r="X58" i="10"/>
  <c r="W58" i="10"/>
  <c r="V58" i="10"/>
  <c r="U58" i="10"/>
  <c r="T58" i="10"/>
  <c r="S58" i="10"/>
  <c r="AB57" i="10"/>
  <c r="AC57" i="10" s="1"/>
  <c r="AD57" i="10" s="1"/>
  <c r="AE57" i="10" s="1"/>
  <c r="AA57" i="10"/>
  <c r="Z57" i="10"/>
  <c r="Y57" i="10"/>
  <c r="X57" i="10"/>
  <c r="W57" i="10"/>
  <c r="V57" i="10"/>
  <c r="U57" i="10"/>
  <c r="T57" i="10"/>
  <c r="S57" i="10"/>
  <c r="AC56" i="10"/>
  <c r="AD56" i="10" s="1"/>
  <c r="AE56" i="10" s="1"/>
  <c r="AB56" i="10"/>
  <c r="AA56" i="10"/>
  <c r="Z56" i="10"/>
  <c r="Y56" i="10"/>
  <c r="X56" i="10"/>
  <c r="W56" i="10"/>
  <c r="V56" i="10"/>
  <c r="U56" i="10"/>
  <c r="T56" i="10"/>
  <c r="S56" i="10"/>
  <c r="AB55" i="10"/>
  <c r="AC55" i="10" s="1"/>
  <c r="AD55" i="10" s="1"/>
  <c r="AE55" i="10" s="1"/>
  <c r="AA55" i="10"/>
  <c r="Z55" i="10"/>
  <c r="Y55" i="10"/>
  <c r="X55" i="10"/>
  <c r="W55" i="10"/>
  <c r="V55" i="10"/>
  <c r="U55" i="10"/>
  <c r="T55" i="10"/>
  <c r="S55" i="10"/>
  <c r="AB54" i="10"/>
  <c r="AC54" i="10" s="1"/>
  <c r="AD54" i="10" s="1"/>
  <c r="AE54" i="10" s="1"/>
  <c r="AA54" i="10"/>
  <c r="Z54" i="10"/>
  <c r="Y54" i="10"/>
  <c r="X54" i="10"/>
  <c r="W54" i="10"/>
  <c r="V54" i="10"/>
  <c r="U54" i="10"/>
  <c r="T54" i="10"/>
  <c r="S54" i="10"/>
  <c r="AB53" i="10"/>
  <c r="AC53" i="10" s="1"/>
  <c r="AD53" i="10" s="1"/>
  <c r="AE53" i="10" s="1"/>
  <c r="AA53" i="10"/>
  <c r="Z53" i="10"/>
  <c r="Y53" i="10"/>
  <c r="X53" i="10"/>
  <c r="W53" i="10"/>
  <c r="V53" i="10"/>
  <c r="U53" i="10"/>
  <c r="T53" i="10"/>
  <c r="S53" i="10"/>
  <c r="AC52" i="10"/>
  <c r="AD52" i="10" s="1"/>
  <c r="AE52" i="10" s="1"/>
  <c r="AB52" i="10"/>
  <c r="AA52" i="10"/>
  <c r="Z52" i="10"/>
  <c r="Y52" i="10"/>
  <c r="X52" i="10"/>
  <c r="W52" i="10"/>
  <c r="V52" i="10"/>
  <c r="U52" i="10"/>
  <c r="T52" i="10"/>
  <c r="S52" i="10"/>
  <c r="AB51" i="10"/>
  <c r="AC51" i="10" s="1"/>
  <c r="AD51" i="10" s="1"/>
  <c r="AE51" i="10" s="1"/>
  <c r="AA51" i="10"/>
  <c r="Z51" i="10"/>
  <c r="Y51" i="10"/>
  <c r="X51" i="10"/>
  <c r="W51" i="10"/>
  <c r="V51" i="10"/>
  <c r="U51" i="10"/>
  <c r="T51" i="10"/>
  <c r="S51" i="10"/>
  <c r="AB50" i="10"/>
  <c r="AC50" i="10" s="1"/>
  <c r="AD50" i="10" s="1"/>
  <c r="AE50" i="10" s="1"/>
  <c r="AA50" i="10"/>
  <c r="Z50" i="10"/>
  <c r="Y50" i="10"/>
  <c r="X50" i="10"/>
  <c r="W50" i="10"/>
  <c r="V50" i="10"/>
  <c r="U50" i="10"/>
  <c r="T50" i="10"/>
  <c r="S50" i="10"/>
  <c r="AB49" i="10"/>
  <c r="AC49" i="10" s="1"/>
  <c r="AD49" i="10" s="1"/>
  <c r="AE49" i="10" s="1"/>
  <c r="AA49" i="10"/>
  <c r="Z49" i="10"/>
  <c r="Y49" i="10"/>
  <c r="X49" i="10"/>
  <c r="W49" i="10"/>
  <c r="V49" i="10"/>
  <c r="U49" i="10"/>
  <c r="T49" i="10"/>
  <c r="S49" i="10"/>
  <c r="AC48" i="10"/>
  <c r="AD48" i="10" s="1"/>
  <c r="AE48" i="10" s="1"/>
  <c r="AB48" i="10"/>
  <c r="AA48" i="10"/>
  <c r="Z48" i="10"/>
  <c r="Y48" i="10"/>
  <c r="X48" i="10"/>
  <c r="W48" i="10"/>
  <c r="V48" i="10"/>
  <c r="U48" i="10"/>
  <c r="T48" i="10"/>
  <c r="S48" i="10"/>
  <c r="AB47" i="10"/>
  <c r="AC47" i="10" s="1"/>
  <c r="AD47" i="10" s="1"/>
  <c r="AE47" i="10" s="1"/>
  <c r="AA47" i="10"/>
  <c r="Z47" i="10"/>
  <c r="Y47" i="10"/>
  <c r="X47" i="10"/>
  <c r="W47" i="10"/>
  <c r="V47" i="10"/>
  <c r="U47" i="10"/>
  <c r="T47" i="10"/>
  <c r="S47" i="10"/>
  <c r="AB46" i="10"/>
  <c r="AC46" i="10" s="1"/>
  <c r="AD46" i="10" s="1"/>
  <c r="AE46" i="10" s="1"/>
  <c r="AA46" i="10"/>
  <c r="Z46" i="10"/>
  <c r="Y46" i="10"/>
  <c r="X46" i="10"/>
  <c r="W46" i="10"/>
  <c r="V46" i="10"/>
  <c r="U46" i="10"/>
  <c r="T46" i="10"/>
  <c r="S46" i="10"/>
  <c r="AB45" i="10"/>
  <c r="AC45" i="10" s="1"/>
  <c r="AD45" i="10" s="1"/>
  <c r="AE45" i="10" s="1"/>
  <c r="AA45" i="10"/>
  <c r="Z45" i="10"/>
  <c r="Y45" i="10"/>
  <c r="X45" i="10"/>
  <c r="W45" i="10"/>
  <c r="V45" i="10"/>
  <c r="U45" i="10"/>
  <c r="T45" i="10"/>
  <c r="S45" i="10"/>
  <c r="AB44" i="10"/>
  <c r="AC44" i="10" s="1"/>
  <c r="AD44" i="10" s="1"/>
  <c r="AE44" i="10" s="1"/>
  <c r="AA44" i="10"/>
  <c r="Z44" i="10"/>
  <c r="Y44" i="10"/>
  <c r="X44" i="10"/>
  <c r="W44" i="10"/>
  <c r="V44" i="10"/>
  <c r="U44" i="10"/>
  <c r="T44" i="10"/>
  <c r="S44" i="10"/>
  <c r="AC43" i="10"/>
  <c r="AD43" i="10" s="1"/>
  <c r="AE43" i="10" s="1"/>
  <c r="AB43" i="10"/>
  <c r="AA43" i="10"/>
  <c r="Z43" i="10"/>
  <c r="Y43" i="10"/>
  <c r="X43" i="10"/>
  <c r="W43" i="10"/>
  <c r="V43" i="10"/>
  <c r="U43" i="10"/>
  <c r="T43" i="10"/>
  <c r="S43" i="10"/>
  <c r="AB42" i="10"/>
  <c r="AC42" i="10" s="1"/>
  <c r="AD42" i="10" s="1"/>
  <c r="AE42" i="10" s="1"/>
  <c r="AA42" i="10"/>
  <c r="Z42" i="10"/>
  <c r="Y42" i="10"/>
  <c r="X42" i="10"/>
  <c r="W42" i="10"/>
  <c r="V42" i="10"/>
  <c r="U42" i="10"/>
  <c r="T42" i="10"/>
  <c r="S42" i="10"/>
  <c r="AB41" i="10"/>
  <c r="AC41" i="10" s="1"/>
  <c r="AD41" i="10" s="1"/>
  <c r="AE41" i="10" s="1"/>
  <c r="AA41" i="10"/>
  <c r="Z41" i="10"/>
  <c r="Y41" i="10"/>
  <c r="X41" i="10"/>
  <c r="W41" i="10"/>
  <c r="V41" i="10"/>
  <c r="U41" i="10"/>
  <c r="T41" i="10"/>
  <c r="S41" i="10"/>
  <c r="AC40" i="10"/>
  <c r="AD40" i="10" s="1"/>
  <c r="AE40" i="10" s="1"/>
  <c r="AB40" i="10"/>
  <c r="AA40" i="10"/>
  <c r="Z40" i="10"/>
  <c r="Y40" i="10"/>
  <c r="X40" i="10"/>
  <c r="W40" i="10"/>
  <c r="V40" i="10"/>
  <c r="U40" i="10"/>
  <c r="T40" i="10"/>
  <c r="S40" i="10"/>
  <c r="AB39" i="10"/>
  <c r="AC39" i="10" s="1"/>
  <c r="AD39" i="10" s="1"/>
  <c r="AE39" i="10" s="1"/>
  <c r="AA39" i="10"/>
  <c r="Z39" i="10"/>
  <c r="Y39" i="10"/>
  <c r="X39" i="10"/>
  <c r="W39" i="10"/>
  <c r="V39" i="10"/>
  <c r="U39" i="10"/>
  <c r="T39" i="10"/>
  <c r="S39" i="10"/>
  <c r="AB38" i="10"/>
  <c r="AC38" i="10" s="1"/>
  <c r="AD38" i="10" s="1"/>
  <c r="AE38" i="10" s="1"/>
  <c r="AA38" i="10"/>
  <c r="Z38" i="10"/>
  <c r="Y38" i="10"/>
  <c r="X38" i="10"/>
  <c r="W38" i="10"/>
  <c r="V38" i="10"/>
  <c r="U38" i="10"/>
  <c r="T38" i="10"/>
  <c r="S38" i="10"/>
  <c r="AB37" i="10"/>
  <c r="AC37" i="10" s="1"/>
  <c r="AD37" i="10" s="1"/>
  <c r="AE37" i="10" s="1"/>
  <c r="AA37" i="10"/>
  <c r="Z37" i="10"/>
  <c r="Y37" i="10"/>
  <c r="X37" i="10"/>
  <c r="W37" i="10"/>
  <c r="V37" i="10"/>
  <c r="U37" i="10"/>
  <c r="T37" i="10"/>
  <c r="S37" i="10"/>
  <c r="AC36" i="10"/>
  <c r="AD36" i="10" s="1"/>
  <c r="AE36" i="10" s="1"/>
  <c r="AB36" i="10"/>
  <c r="AA36" i="10"/>
  <c r="Z36" i="10"/>
  <c r="Y36" i="10"/>
  <c r="X36" i="10"/>
  <c r="W36" i="10"/>
  <c r="V36" i="10"/>
  <c r="U36" i="10"/>
  <c r="T36" i="10"/>
  <c r="S36" i="10"/>
  <c r="AC35" i="10"/>
  <c r="AD35" i="10" s="1"/>
  <c r="AE35" i="10" s="1"/>
  <c r="AB35" i="10"/>
  <c r="AA35" i="10"/>
  <c r="Z35" i="10"/>
  <c r="Y35" i="10"/>
  <c r="X35" i="10"/>
  <c r="W35" i="10"/>
  <c r="V35" i="10"/>
  <c r="U35" i="10"/>
  <c r="T35" i="10"/>
  <c r="S35" i="10"/>
  <c r="AB34" i="10"/>
  <c r="AC34" i="10" s="1"/>
  <c r="AD34" i="10" s="1"/>
  <c r="AE34" i="10" s="1"/>
  <c r="AA34" i="10"/>
  <c r="Z34" i="10"/>
  <c r="Y34" i="10"/>
  <c r="X34" i="10"/>
  <c r="W34" i="10"/>
  <c r="V34" i="10"/>
  <c r="U34" i="10"/>
  <c r="T34" i="10"/>
  <c r="S34" i="10"/>
  <c r="AB33" i="10"/>
  <c r="AC33" i="10" s="1"/>
  <c r="AD33" i="10" s="1"/>
  <c r="AE33" i="10" s="1"/>
  <c r="AA33" i="10"/>
  <c r="Z33" i="10"/>
  <c r="Y33" i="10"/>
  <c r="X33" i="10"/>
  <c r="W33" i="10"/>
  <c r="V33" i="10"/>
  <c r="U33" i="10"/>
  <c r="T33" i="10"/>
  <c r="S33" i="10"/>
  <c r="AB32" i="10"/>
  <c r="AC32" i="10" s="1"/>
  <c r="AD32" i="10" s="1"/>
  <c r="AE32" i="10" s="1"/>
  <c r="AA32" i="10"/>
  <c r="Z32" i="10"/>
  <c r="Y32" i="10"/>
  <c r="X32" i="10"/>
  <c r="W32" i="10"/>
  <c r="V32" i="10"/>
  <c r="U32" i="10"/>
  <c r="T32" i="10"/>
  <c r="S32" i="10"/>
  <c r="AB31" i="10"/>
  <c r="AC31" i="10" s="1"/>
  <c r="AD31" i="10" s="1"/>
  <c r="AE31" i="10" s="1"/>
  <c r="AA31" i="10"/>
  <c r="Z31" i="10"/>
  <c r="Y31" i="10"/>
  <c r="X31" i="10"/>
  <c r="W31" i="10"/>
  <c r="V31" i="10"/>
  <c r="U31" i="10"/>
  <c r="T31" i="10"/>
  <c r="S31" i="10"/>
  <c r="AB30" i="10"/>
  <c r="AC30" i="10" s="1"/>
  <c r="AD30" i="10" s="1"/>
  <c r="AE30" i="10" s="1"/>
  <c r="AA30" i="10"/>
  <c r="Z30" i="10"/>
  <c r="Y30" i="10"/>
  <c r="X30" i="10"/>
  <c r="W30" i="10"/>
  <c r="V30" i="10"/>
  <c r="U30" i="10"/>
  <c r="T30" i="10"/>
  <c r="S30" i="10"/>
  <c r="AB29" i="10"/>
  <c r="AC29" i="10" s="1"/>
  <c r="AD29" i="10" s="1"/>
  <c r="AE29" i="10" s="1"/>
  <c r="AA29" i="10"/>
  <c r="Z29" i="10"/>
  <c r="Y29" i="10"/>
  <c r="X29" i="10"/>
  <c r="W29" i="10"/>
  <c r="V29" i="10"/>
  <c r="U29" i="10"/>
  <c r="T29" i="10"/>
  <c r="S29" i="10"/>
  <c r="AB27" i="10"/>
  <c r="AC27" i="10" s="1"/>
  <c r="AD27" i="10" s="1"/>
  <c r="AE27" i="10" s="1"/>
  <c r="AA27" i="10"/>
  <c r="Z27" i="10"/>
  <c r="Y27" i="10"/>
  <c r="X27" i="10"/>
  <c r="W27" i="10"/>
  <c r="V27" i="10"/>
  <c r="U27" i="10"/>
  <c r="T27" i="10"/>
  <c r="S27" i="10"/>
  <c r="AB26" i="10"/>
  <c r="AC26" i="10" s="1"/>
  <c r="AD26" i="10" s="1"/>
  <c r="AE26" i="10" s="1"/>
  <c r="AA26" i="10"/>
  <c r="Z26" i="10"/>
  <c r="Y26" i="10"/>
  <c r="X26" i="10"/>
  <c r="W26" i="10"/>
  <c r="V26" i="10"/>
  <c r="U26" i="10"/>
  <c r="T26" i="10"/>
  <c r="S26" i="10"/>
  <c r="AB22" i="10"/>
  <c r="AC22" i="10" s="1"/>
  <c r="AD22" i="10" s="1"/>
  <c r="AE22" i="10" s="1"/>
  <c r="AA22" i="10"/>
  <c r="Z22" i="10"/>
  <c r="Y22" i="10"/>
  <c r="X22" i="10"/>
  <c r="W22" i="10"/>
  <c r="V22" i="10"/>
  <c r="U22" i="10"/>
  <c r="T22" i="10"/>
  <c r="S22" i="10"/>
  <c r="AC21" i="10"/>
  <c r="AD21" i="10" s="1"/>
  <c r="AE21" i="10" s="1"/>
  <c r="AD20" i="10"/>
  <c r="AE20" i="10" s="1"/>
  <c r="AC20" i="10"/>
  <c r="AD19" i="10"/>
  <c r="AE19" i="10" s="1"/>
  <c r="AC19" i="10"/>
  <c r="AB18" i="10"/>
  <c r="AB28" i="10" s="1"/>
  <c r="AC28" i="10" s="1"/>
  <c r="AD28" i="10" s="1"/>
  <c r="AE28" i="10" s="1"/>
  <c r="AA18" i="10"/>
  <c r="AA28" i="10" s="1"/>
  <c r="Z18" i="10"/>
  <c r="Z28" i="10" s="1"/>
  <c r="Y18" i="10"/>
  <c r="Y28" i="10" s="1"/>
  <c r="X18" i="10"/>
  <c r="X28" i="10" s="1"/>
  <c r="W18" i="10"/>
  <c r="W28" i="10" s="1"/>
  <c r="V18" i="10"/>
  <c r="V28" i="10" s="1"/>
  <c r="U18" i="10"/>
  <c r="U28" i="10" s="1"/>
  <c r="T18" i="10"/>
  <c r="T28" i="10" s="1"/>
  <c r="S18" i="10"/>
  <c r="S28" i="10" s="1"/>
  <c r="AC17" i="10"/>
  <c r="AD17" i="10" s="1"/>
  <c r="AE17" i="10" s="1"/>
  <c r="AC16" i="10"/>
  <c r="AD16" i="10" s="1"/>
  <c r="AE16" i="10" s="1"/>
  <c r="AB15" i="10"/>
  <c r="AC15" i="10" s="1"/>
  <c r="AD15" i="10" s="1"/>
  <c r="AE15" i="10" s="1"/>
  <c r="AA15" i="10"/>
  <c r="AA25" i="10" s="1"/>
  <c r="Z15" i="10"/>
  <c r="Z25" i="10" s="1"/>
  <c r="Y15" i="10"/>
  <c r="Y25" i="10" s="1"/>
  <c r="X15" i="10"/>
  <c r="X25" i="10" s="1"/>
  <c r="W15" i="10"/>
  <c r="W25" i="10" s="1"/>
  <c r="V15" i="10"/>
  <c r="V25" i="10" s="1"/>
  <c r="U15" i="10"/>
  <c r="U25" i="10" s="1"/>
  <c r="T15" i="10"/>
  <c r="T25" i="10" s="1"/>
  <c r="S15" i="10"/>
  <c r="S25" i="10" s="1"/>
  <c r="AC14" i="10"/>
  <c r="AD14" i="10" s="1"/>
  <c r="AE14" i="10" s="1"/>
  <c r="AB14" i="10"/>
  <c r="AB24" i="10" s="1"/>
  <c r="AC24" i="10" s="1"/>
  <c r="AD24" i="10" s="1"/>
  <c r="AE24" i="10" s="1"/>
  <c r="AA14" i="10"/>
  <c r="AA24" i="10" s="1"/>
  <c r="Z14" i="10"/>
  <c r="Z24" i="10" s="1"/>
  <c r="Y14" i="10"/>
  <c r="Y24" i="10" s="1"/>
  <c r="X14" i="10"/>
  <c r="X24" i="10" s="1"/>
  <c r="W14" i="10"/>
  <c r="W24" i="10" s="1"/>
  <c r="V14" i="10"/>
  <c r="V24" i="10" s="1"/>
  <c r="U14" i="10"/>
  <c r="U24" i="10" s="1"/>
  <c r="T14" i="10"/>
  <c r="T24" i="10" s="1"/>
  <c r="S14" i="10"/>
  <c r="S24" i="10" s="1"/>
  <c r="AB13" i="10"/>
  <c r="AB23" i="10" s="1"/>
  <c r="AC23" i="10" s="1"/>
  <c r="AD23" i="10" s="1"/>
  <c r="AE23" i="10" s="1"/>
  <c r="AA13" i="10"/>
  <c r="AA23" i="10" s="1"/>
  <c r="Z13" i="10"/>
  <c r="Z23" i="10" s="1"/>
  <c r="Y13" i="10"/>
  <c r="Y23" i="10" s="1"/>
  <c r="X13" i="10"/>
  <c r="X23" i="10" s="1"/>
  <c r="W13" i="10"/>
  <c r="W23" i="10" s="1"/>
  <c r="V13" i="10"/>
  <c r="V23" i="10" s="1"/>
  <c r="U13" i="10"/>
  <c r="U23" i="10" s="1"/>
  <c r="T13" i="10"/>
  <c r="T23" i="10" s="1"/>
  <c r="S13" i="10"/>
  <c r="S23" i="10" s="1"/>
  <c r="AC12" i="10"/>
  <c r="AD12" i="10" s="1"/>
  <c r="AE12" i="10" s="1"/>
  <c r="AB11" i="10"/>
  <c r="AC11" i="10" s="1"/>
  <c r="AD11" i="10" s="1"/>
  <c r="AE11" i="10" s="1"/>
  <c r="AA11" i="10"/>
  <c r="Z11" i="10"/>
  <c r="Y11" i="10"/>
  <c r="X11" i="10"/>
  <c r="W11" i="10"/>
  <c r="V11" i="10"/>
  <c r="U11" i="10"/>
  <c r="T11" i="10"/>
  <c r="S11" i="10"/>
  <c r="AB10" i="10"/>
  <c r="AC10" i="10" s="1"/>
  <c r="AD10" i="10" s="1"/>
  <c r="AE10" i="10" s="1"/>
  <c r="AA10" i="10"/>
  <c r="Z10" i="10"/>
  <c r="Y10" i="10"/>
  <c r="X10" i="10"/>
  <c r="W10" i="10"/>
  <c r="V10" i="10"/>
  <c r="U10" i="10"/>
  <c r="T10" i="10"/>
  <c r="S10" i="10"/>
  <c r="AB9" i="10"/>
  <c r="AC9" i="10" s="1"/>
  <c r="AD9" i="10" s="1"/>
  <c r="AE9" i="10" s="1"/>
  <c r="AA9" i="10"/>
  <c r="Z9" i="10"/>
  <c r="Y9" i="10"/>
  <c r="X9" i="10"/>
  <c r="W9" i="10"/>
  <c r="V9" i="10"/>
  <c r="U9" i="10"/>
  <c r="T9" i="10"/>
  <c r="S9" i="10"/>
  <c r="AB8" i="10"/>
  <c r="AC8" i="10" s="1"/>
  <c r="AD8" i="10" s="1"/>
  <c r="AE8" i="10" s="1"/>
  <c r="AA8" i="10"/>
  <c r="Z8" i="10"/>
  <c r="Y8" i="10"/>
  <c r="X8" i="10"/>
  <c r="W8" i="10"/>
  <c r="V8" i="10"/>
  <c r="U8" i="10"/>
  <c r="T8" i="10"/>
  <c r="S8" i="10"/>
  <c r="AC7" i="10"/>
  <c r="AD7" i="10" s="1"/>
  <c r="AE7" i="10" s="1"/>
  <c r="AB7" i="10"/>
  <c r="AA7" i="10"/>
  <c r="Z7" i="10"/>
  <c r="Y7" i="10"/>
  <c r="X7" i="10"/>
  <c r="W7" i="10"/>
  <c r="V7" i="10"/>
  <c r="U7" i="10"/>
  <c r="T7" i="10"/>
  <c r="S7" i="10"/>
  <c r="AB6" i="10"/>
  <c r="AC6" i="10" s="1"/>
  <c r="AD6" i="10" s="1"/>
  <c r="AE6" i="10" s="1"/>
  <c r="AA6" i="10"/>
  <c r="Z6" i="10"/>
  <c r="Y6" i="10"/>
  <c r="X6" i="10"/>
  <c r="W6" i="10"/>
  <c r="V6" i="10"/>
  <c r="U6" i="10"/>
  <c r="T6" i="10"/>
  <c r="S6" i="10"/>
  <c r="AB5" i="10"/>
  <c r="AC5" i="10" s="1"/>
  <c r="AD5" i="10" s="1"/>
  <c r="AE5" i="10" s="1"/>
  <c r="AA5" i="10"/>
  <c r="Z5" i="10"/>
  <c r="Y5" i="10"/>
  <c r="X5" i="10"/>
  <c r="W5" i="10"/>
  <c r="V5" i="10"/>
  <c r="U5" i="10"/>
  <c r="T5" i="10"/>
  <c r="S5" i="10"/>
  <c r="AB4" i="10"/>
  <c r="AC4" i="10" s="1"/>
  <c r="AD4" i="10" s="1"/>
  <c r="AE4" i="10" s="1"/>
  <c r="AA4" i="10"/>
  <c r="Z4" i="10"/>
  <c r="Y4" i="10"/>
  <c r="X4" i="10"/>
  <c r="W4" i="10"/>
  <c r="V4" i="10"/>
  <c r="U4" i="10"/>
  <c r="T4" i="10"/>
  <c r="S4" i="10"/>
  <c r="AB3" i="10"/>
  <c r="AC3" i="10" s="1"/>
  <c r="AD3" i="10" s="1"/>
  <c r="AE3" i="10" s="1"/>
  <c r="AA3" i="10"/>
  <c r="Z3" i="10"/>
  <c r="Y3" i="10"/>
  <c r="X3" i="10"/>
  <c r="W3" i="10"/>
  <c r="V3" i="10"/>
  <c r="U3" i="10"/>
  <c r="T3" i="10"/>
  <c r="S3" i="10"/>
  <c r="AB2" i="10"/>
  <c r="AC2" i="10" s="1"/>
  <c r="AD2" i="10" s="1"/>
  <c r="AE2" i="10" s="1"/>
  <c r="AA2" i="10"/>
  <c r="Z2" i="10"/>
  <c r="Y2" i="10"/>
  <c r="X2" i="10"/>
  <c r="W2" i="10"/>
  <c r="V2" i="10"/>
  <c r="U2" i="10"/>
  <c r="T2" i="10"/>
  <c r="S2" i="10"/>
  <c r="T1" i="10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B61" i="9"/>
  <c r="AC61" i="9" s="1"/>
  <c r="AD61" i="9" s="1"/>
  <c r="AE61" i="9" s="1"/>
  <c r="AA61" i="9"/>
  <c r="Z61" i="9"/>
  <c r="Y61" i="9"/>
  <c r="X61" i="9"/>
  <c r="W61" i="9"/>
  <c r="V61" i="9"/>
  <c r="U61" i="9"/>
  <c r="T61" i="9"/>
  <c r="S61" i="9"/>
  <c r="AC60" i="9"/>
  <c r="AD60" i="9" s="1"/>
  <c r="AE60" i="9" s="1"/>
  <c r="AB60" i="9"/>
  <c r="AA60" i="9"/>
  <c r="Z60" i="9"/>
  <c r="Y60" i="9"/>
  <c r="X60" i="9"/>
  <c r="W60" i="9"/>
  <c r="V60" i="9"/>
  <c r="U60" i="9"/>
  <c r="T60" i="9"/>
  <c r="S60" i="9"/>
  <c r="AC59" i="9"/>
  <c r="AD59" i="9" s="1"/>
  <c r="AE59" i="9" s="1"/>
  <c r="AB59" i="9"/>
  <c r="AA59" i="9"/>
  <c r="Z59" i="9"/>
  <c r="Y59" i="9"/>
  <c r="X59" i="9"/>
  <c r="W59" i="9"/>
  <c r="V59" i="9"/>
  <c r="U59" i="9"/>
  <c r="T59" i="9"/>
  <c r="S59" i="9"/>
  <c r="AB58" i="9"/>
  <c r="AC58" i="9" s="1"/>
  <c r="AD58" i="9" s="1"/>
  <c r="AE58" i="9" s="1"/>
  <c r="AA58" i="9"/>
  <c r="Z58" i="9"/>
  <c r="Y58" i="9"/>
  <c r="X58" i="9"/>
  <c r="W58" i="9"/>
  <c r="V58" i="9"/>
  <c r="U58" i="9"/>
  <c r="T58" i="9"/>
  <c r="S58" i="9"/>
  <c r="AB57" i="9"/>
  <c r="AC57" i="9" s="1"/>
  <c r="AD57" i="9" s="1"/>
  <c r="AE57" i="9" s="1"/>
  <c r="AA57" i="9"/>
  <c r="Z57" i="9"/>
  <c r="Y57" i="9"/>
  <c r="X57" i="9"/>
  <c r="W57" i="9"/>
  <c r="V57" i="9"/>
  <c r="U57" i="9"/>
  <c r="T57" i="9"/>
  <c r="S57" i="9"/>
  <c r="AB56" i="9"/>
  <c r="AC56" i="9" s="1"/>
  <c r="AD56" i="9" s="1"/>
  <c r="AE56" i="9" s="1"/>
  <c r="AA56" i="9"/>
  <c r="Z56" i="9"/>
  <c r="Y56" i="9"/>
  <c r="X56" i="9"/>
  <c r="W56" i="9"/>
  <c r="V56" i="9"/>
  <c r="U56" i="9"/>
  <c r="T56" i="9"/>
  <c r="S56" i="9"/>
  <c r="AB55" i="9"/>
  <c r="AC55" i="9" s="1"/>
  <c r="AD55" i="9" s="1"/>
  <c r="AE55" i="9" s="1"/>
  <c r="AA55" i="9"/>
  <c r="Z55" i="9"/>
  <c r="Y55" i="9"/>
  <c r="X55" i="9"/>
  <c r="W55" i="9"/>
  <c r="V55" i="9"/>
  <c r="U55" i="9"/>
  <c r="T55" i="9"/>
  <c r="S55" i="9"/>
  <c r="AB54" i="9"/>
  <c r="AC54" i="9" s="1"/>
  <c r="AD54" i="9" s="1"/>
  <c r="AE54" i="9" s="1"/>
  <c r="AA54" i="9"/>
  <c r="Z54" i="9"/>
  <c r="Y54" i="9"/>
  <c r="X54" i="9"/>
  <c r="W54" i="9"/>
  <c r="V54" i="9"/>
  <c r="U54" i="9"/>
  <c r="T54" i="9"/>
  <c r="S54" i="9"/>
  <c r="AB53" i="9"/>
  <c r="AC53" i="9" s="1"/>
  <c r="AD53" i="9" s="1"/>
  <c r="AE53" i="9" s="1"/>
  <c r="AA53" i="9"/>
  <c r="Z53" i="9"/>
  <c r="Y53" i="9"/>
  <c r="X53" i="9"/>
  <c r="W53" i="9"/>
  <c r="V53" i="9"/>
  <c r="U53" i="9"/>
  <c r="T53" i="9"/>
  <c r="S53" i="9"/>
  <c r="AC52" i="9"/>
  <c r="AD52" i="9" s="1"/>
  <c r="AE52" i="9" s="1"/>
  <c r="AB52" i="9"/>
  <c r="AA52" i="9"/>
  <c r="Z52" i="9"/>
  <c r="Y52" i="9"/>
  <c r="X52" i="9"/>
  <c r="W52" i="9"/>
  <c r="V52" i="9"/>
  <c r="U52" i="9"/>
  <c r="T52" i="9"/>
  <c r="S52" i="9"/>
  <c r="AB51" i="9"/>
  <c r="AC51" i="9" s="1"/>
  <c r="AD51" i="9" s="1"/>
  <c r="AE51" i="9" s="1"/>
  <c r="AA51" i="9"/>
  <c r="Z51" i="9"/>
  <c r="Y51" i="9"/>
  <c r="X51" i="9"/>
  <c r="W51" i="9"/>
  <c r="V51" i="9"/>
  <c r="U51" i="9"/>
  <c r="T51" i="9"/>
  <c r="S51" i="9"/>
  <c r="AC50" i="9"/>
  <c r="AD50" i="9" s="1"/>
  <c r="AE50" i="9" s="1"/>
  <c r="AB50" i="9"/>
  <c r="AA50" i="9"/>
  <c r="Z50" i="9"/>
  <c r="Y50" i="9"/>
  <c r="X50" i="9"/>
  <c r="W50" i="9"/>
  <c r="V50" i="9"/>
  <c r="U50" i="9"/>
  <c r="T50" i="9"/>
  <c r="S50" i="9"/>
  <c r="AB49" i="9"/>
  <c r="AC49" i="9" s="1"/>
  <c r="AD49" i="9" s="1"/>
  <c r="AE49" i="9" s="1"/>
  <c r="AA49" i="9"/>
  <c r="Z49" i="9"/>
  <c r="Y49" i="9"/>
  <c r="X49" i="9"/>
  <c r="W49" i="9"/>
  <c r="V49" i="9"/>
  <c r="U49" i="9"/>
  <c r="T49" i="9"/>
  <c r="S49" i="9"/>
  <c r="AB48" i="9"/>
  <c r="AC48" i="9" s="1"/>
  <c r="AD48" i="9" s="1"/>
  <c r="AE48" i="9" s="1"/>
  <c r="AA48" i="9"/>
  <c r="Z48" i="9"/>
  <c r="Y48" i="9"/>
  <c r="X48" i="9"/>
  <c r="W48" i="9"/>
  <c r="V48" i="9"/>
  <c r="U48" i="9"/>
  <c r="T48" i="9"/>
  <c r="S48" i="9"/>
  <c r="AB47" i="9"/>
  <c r="AC47" i="9" s="1"/>
  <c r="AD47" i="9" s="1"/>
  <c r="AE47" i="9" s="1"/>
  <c r="AA47" i="9"/>
  <c r="Z47" i="9"/>
  <c r="Y47" i="9"/>
  <c r="X47" i="9"/>
  <c r="W47" i="9"/>
  <c r="V47" i="9"/>
  <c r="U47" i="9"/>
  <c r="T47" i="9"/>
  <c r="S47" i="9"/>
  <c r="AB46" i="9"/>
  <c r="AC46" i="9" s="1"/>
  <c r="AD46" i="9" s="1"/>
  <c r="AE46" i="9" s="1"/>
  <c r="AA46" i="9"/>
  <c r="Z46" i="9"/>
  <c r="Y46" i="9"/>
  <c r="X46" i="9"/>
  <c r="W46" i="9"/>
  <c r="V46" i="9"/>
  <c r="U46" i="9"/>
  <c r="T46" i="9"/>
  <c r="S46" i="9"/>
  <c r="AB45" i="9"/>
  <c r="AC45" i="9" s="1"/>
  <c r="AD45" i="9" s="1"/>
  <c r="AE45" i="9" s="1"/>
  <c r="AA45" i="9"/>
  <c r="Z45" i="9"/>
  <c r="Y45" i="9"/>
  <c r="X45" i="9"/>
  <c r="W45" i="9"/>
  <c r="V45" i="9"/>
  <c r="U45" i="9"/>
  <c r="T45" i="9"/>
  <c r="S45" i="9"/>
  <c r="AB44" i="9"/>
  <c r="AC44" i="9" s="1"/>
  <c r="AD44" i="9" s="1"/>
  <c r="AE44" i="9" s="1"/>
  <c r="AA44" i="9"/>
  <c r="Z44" i="9"/>
  <c r="Y44" i="9"/>
  <c r="X44" i="9"/>
  <c r="W44" i="9"/>
  <c r="V44" i="9"/>
  <c r="U44" i="9"/>
  <c r="T44" i="9"/>
  <c r="S44" i="9"/>
  <c r="AB43" i="9"/>
  <c r="AC43" i="9" s="1"/>
  <c r="AD43" i="9" s="1"/>
  <c r="AE43" i="9" s="1"/>
  <c r="AA43" i="9"/>
  <c r="Z43" i="9"/>
  <c r="Y43" i="9"/>
  <c r="X43" i="9"/>
  <c r="W43" i="9"/>
  <c r="V43" i="9"/>
  <c r="U43" i="9"/>
  <c r="T43" i="9"/>
  <c r="S43" i="9"/>
  <c r="AB42" i="9"/>
  <c r="AC42" i="9" s="1"/>
  <c r="AD42" i="9" s="1"/>
  <c r="AE42" i="9" s="1"/>
  <c r="AA42" i="9"/>
  <c r="Z42" i="9"/>
  <c r="Y42" i="9"/>
  <c r="X42" i="9"/>
  <c r="W42" i="9"/>
  <c r="V42" i="9"/>
  <c r="U42" i="9"/>
  <c r="T42" i="9"/>
  <c r="S42" i="9"/>
  <c r="AB41" i="9"/>
  <c r="AC41" i="9" s="1"/>
  <c r="AD41" i="9" s="1"/>
  <c r="AE41" i="9" s="1"/>
  <c r="AA41" i="9"/>
  <c r="Z41" i="9"/>
  <c r="Y41" i="9"/>
  <c r="X41" i="9"/>
  <c r="W41" i="9"/>
  <c r="V41" i="9"/>
  <c r="U41" i="9"/>
  <c r="T41" i="9"/>
  <c r="S41" i="9"/>
  <c r="AC40" i="9"/>
  <c r="AD40" i="9" s="1"/>
  <c r="AE40" i="9" s="1"/>
  <c r="AB40" i="9"/>
  <c r="AA40" i="9"/>
  <c r="Z40" i="9"/>
  <c r="Y40" i="9"/>
  <c r="X40" i="9"/>
  <c r="W40" i="9"/>
  <c r="V40" i="9"/>
  <c r="U40" i="9"/>
  <c r="T40" i="9"/>
  <c r="S40" i="9"/>
  <c r="AC39" i="9"/>
  <c r="AD39" i="9" s="1"/>
  <c r="AE39" i="9" s="1"/>
  <c r="AB39" i="9"/>
  <c r="AA39" i="9"/>
  <c r="Z39" i="9"/>
  <c r="Y39" i="9"/>
  <c r="X39" i="9"/>
  <c r="W39" i="9"/>
  <c r="V39" i="9"/>
  <c r="U39" i="9"/>
  <c r="T39" i="9"/>
  <c r="S39" i="9"/>
  <c r="AB38" i="9"/>
  <c r="AC38" i="9" s="1"/>
  <c r="AD38" i="9" s="1"/>
  <c r="AE38" i="9" s="1"/>
  <c r="AA38" i="9"/>
  <c r="Z38" i="9"/>
  <c r="Y38" i="9"/>
  <c r="X38" i="9"/>
  <c r="W38" i="9"/>
  <c r="V38" i="9"/>
  <c r="U38" i="9"/>
  <c r="T38" i="9"/>
  <c r="S38" i="9"/>
  <c r="AB37" i="9"/>
  <c r="AC37" i="9" s="1"/>
  <c r="AD37" i="9" s="1"/>
  <c r="AE37" i="9" s="1"/>
  <c r="AA37" i="9"/>
  <c r="Z37" i="9"/>
  <c r="Y37" i="9"/>
  <c r="X37" i="9"/>
  <c r="W37" i="9"/>
  <c r="V37" i="9"/>
  <c r="U37" i="9"/>
  <c r="T37" i="9"/>
  <c r="S37" i="9"/>
  <c r="AC36" i="9"/>
  <c r="AD36" i="9" s="1"/>
  <c r="AE36" i="9" s="1"/>
  <c r="AB36" i="9"/>
  <c r="AA36" i="9"/>
  <c r="Z36" i="9"/>
  <c r="Y36" i="9"/>
  <c r="X36" i="9"/>
  <c r="W36" i="9"/>
  <c r="V36" i="9"/>
  <c r="U36" i="9"/>
  <c r="T36" i="9"/>
  <c r="S36" i="9"/>
  <c r="AB35" i="9"/>
  <c r="AC35" i="9" s="1"/>
  <c r="AD35" i="9" s="1"/>
  <c r="AE35" i="9" s="1"/>
  <c r="AA35" i="9"/>
  <c r="Z35" i="9"/>
  <c r="Y35" i="9"/>
  <c r="X35" i="9"/>
  <c r="W35" i="9"/>
  <c r="V35" i="9"/>
  <c r="U35" i="9"/>
  <c r="T35" i="9"/>
  <c r="S35" i="9"/>
  <c r="AB34" i="9"/>
  <c r="AC34" i="9" s="1"/>
  <c r="AD34" i="9" s="1"/>
  <c r="AE34" i="9" s="1"/>
  <c r="AA34" i="9"/>
  <c r="Z34" i="9"/>
  <c r="Y34" i="9"/>
  <c r="X34" i="9"/>
  <c r="W34" i="9"/>
  <c r="V34" i="9"/>
  <c r="U34" i="9"/>
  <c r="T34" i="9"/>
  <c r="S34" i="9"/>
  <c r="AB33" i="9"/>
  <c r="AC33" i="9" s="1"/>
  <c r="AD33" i="9" s="1"/>
  <c r="AE33" i="9" s="1"/>
  <c r="AA33" i="9"/>
  <c r="Z33" i="9"/>
  <c r="Y33" i="9"/>
  <c r="X33" i="9"/>
  <c r="W33" i="9"/>
  <c r="V33" i="9"/>
  <c r="U33" i="9"/>
  <c r="T33" i="9"/>
  <c r="S33" i="9"/>
  <c r="AC32" i="9"/>
  <c r="AD32" i="9" s="1"/>
  <c r="AE32" i="9" s="1"/>
  <c r="AB32" i="9"/>
  <c r="AA32" i="9"/>
  <c r="Z32" i="9"/>
  <c r="Y32" i="9"/>
  <c r="X32" i="9"/>
  <c r="W32" i="9"/>
  <c r="V32" i="9"/>
  <c r="U32" i="9"/>
  <c r="T32" i="9"/>
  <c r="S32" i="9"/>
  <c r="AC31" i="9"/>
  <c r="AD31" i="9" s="1"/>
  <c r="AE31" i="9" s="1"/>
  <c r="AB31" i="9"/>
  <c r="AA31" i="9"/>
  <c r="Z31" i="9"/>
  <c r="Y31" i="9"/>
  <c r="X31" i="9"/>
  <c r="W31" i="9"/>
  <c r="V31" i="9"/>
  <c r="U31" i="9"/>
  <c r="T31" i="9"/>
  <c r="S31" i="9"/>
  <c r="AB30" i="9"/>
  <c r="AC30" i="9" s="1"/>
  <c r="AD30" i="9" s="1"/>
  <c r="AE30" i="9" s="1"/>
  <c r="AA30" i="9"/>
  <c r="Z30" i="9"/>
  <c r="Y30" i="9"/>
  <c r="X30" i="9"/>
  <c r="W30" i="9"/>
  <c r="V30" i="9"/>
  <c r="U30" i="9"/>
  <c r="T30" i="9"/>
  <c r="S30" i="9"/>
  <c r="AB29" i="9"/>
  <c r="AC29" i="9" s="1"/>
  <c r="AD29" i="9" s="1"/>
  <c r="AE29" i="9" s="1"/>
  <c r="AA29" i="9"/>
  <c r="Z29" i="9"/>
  <c r="Y29" i="9"/>
  <c r="X29" i="9"/>
  <c r="W29" i="9"/>
  <c r="V29" i="9"/>
  <c r="U29" i="9"/>
  <c r="T29" i="9"/>
  <c r="S29" i="9"/>
  <c r="AB27" i="9"/>
  <c r="AC27" i="9" s="1"/>
  <c r="AD27" i="9" s="1"/>
  <c r="AE27" i="9" s="1"/>
  <c r="AA27" i="9"/>
  <c r="Z27" i="9"/>
  <c r="Y27" i="9"/>
  <c r="X27" i="9"/>
  <c r="W27" i="9"/>
  <c r="V27" i="9"/>
  <c r="U27" i="9"/>
  <c r="T27" i="9"/>
  <c r="S27" i="9"/>
  <c r="AC26" i="9"/>
  <c r="AD26" i="9" s="1"/>
  <c r="AE26" i="9" s="1"/>
  <c r="AB26" i="9"/>
  <c r="AA26" i="9"/>
  <c r="Z26" i="9"/>
  <c r="Y26" i="9"/>
  <c r="X26" i="9"/>
  <c r="W26" i="9"/>
  <c r="V26" i="9"/>
  <c r="U26" i="9"/>
  <c r="T26" i="9"/>
  <c r="S26" i="9"/>
  <c r="AB22" i="9"/>
  <c r="AC22" i="9" s="1"/>
  <c r="AD22" i="9" s="1"/>
  <c r="AE22" i="9" s="1"/>
  <c r="AA22" i="9"/>
  <c r="Z22" i="9"/>
  <c r="Y22" i="9"/>
  <c r="X22" i="9"/>
  <c r="W22" i="9"/>
  <c r="V22" i="9"/>
  <c r="U22" i="9"/>
  <c r="T22" i="9"/>
  <c r="S22" i="9"/>
  <c r="AC21" i="9"/>
  <c r="AD21" i="9" s="1"/>
  <c r="AE21" i="9" s="1"/>
  <c r="AC20" i="9"/>
  <c r="AD20" i="9" s="1"/>
  <c r="AE20" i="9" s="1"/>
  <c r="AD19" i="9"/>
  <c r="AE19" i="9" s="1"/>
  <c r="AC19" i="9"/>
  <c r="AB18" i="9"/>
  <c r="AB28" i="9" s="1"/>
  <c r="AC28" i="9" s="1"/>
  <c r="AD28" i="9" s="1"/>
  <c r="AE28" i="9" s="1"/>
  <c r="AA18" i="9"/>
  <c r="AA28" i="9" s="1"/>
  <c r="Z18" i="9"/>
  <c r="Z28" i="9" s="1"/>
  <c r="Y18" i="9"/>
  <c r="Y28" i="9" s="1"/>
  <c r="X18" i="9"/>
  <c r="X28" i="9" s="1"/>
  <c r="W18" i="9"/>
  <c r="W28" i="9" s="1"/>
  <c r="V18" i="9"/>
  <c r="V28" i="9" s="1"/>
  <c r="U18" i="9"/>
  <c r="U28" i="9" s="1"/>
  <c r="T18" i="9"/>
  <c r="T28" i="9" s="1"/>
  <c r="S18" i="9"/>
  <c r="S28" i="9" s="1"/>
  <c r="AD17" i="9"/>
  <c r="AE17" i="9" s="1"/>
  <c r="AC17" i="9"/>
  <c r="AC16" i="9"/>
  <c r="AD16" i="9" s="1"/>
  <c r="AE16" i="9" s="1"/>
  <c r="AB15" i="9"/>
  <c r="AB25" i="9" s="1"/>
  <c r="AC25" i="9" s="1"/>
  <c r="AD25" i="9" s="1"/>
  <c r="AE25" i="9" s="1"/>
  <c r="AA15" i="9"/>
  <c r="AA25" i="9" s="1"/>
  <c r="Z15" i="9"/>
  <c r="Z25" i="9" s="1"/>
  <c r="Y15" i="9"/>
  <c r="Y25" i="9" s="1"/>
  <c r="X15" i="9"/>
  <c r="X25" i="9" s="1"/>
  <c r="W15" i="9"/>
  <c r="W25" i="9" s="1"/>
  <c r="V15" i="9"/>
  <c r="V25" i="9" s="1"/>
  <c r="U15" i="9"/>
  <c r="U25" i="9" s="1"/>
  <c r="T15" i="9"/>
  <c r="T25" i="9" s="1"/>
  <c r="S15" i="9"/>
  <c r="S25" i="9" s="1"/>
  <c r="AB14" i="9"/>
  <c r="AB24" i="9" s="1"/>
  <c r="AC24" i="9" s="1"/>
  <c r="AD24" i="9" s="1"/>
  <c r="AE24" i="9" s="1"/>
  <c r="AA14" i="9"/>
  <c r="AA24" i="9" s="1"/>
  <c r="Z14" i="9"/>
  <c r="Z24" i="9" s="1"/>
  <c r="Y14" i="9"/>
  <c r="Y24" i="9" s="1"/>
  <c r="X14" i="9"/>
  <c r="X24" i="9" s="1"/>
  <c r="W14" i="9"/>
  <c r="W24" i="9" s="1"/>
  <c r="V14" i="9"/>
  <c r="V24" i="9" s="1"/>
  <c r="U14" i="9"/>
  <c r="U24" i="9" s="1"/>
  <c r="T14" i="9"/>
  <c r="T24" i="9" s="1"/>
  <c r="S14" i="9"/>
  <c r="S24" i="9" s="1"/>
  <c r="AB13" i="9"/>
  <c r="AC13" i="9" s="1"/>
  <c r="AD13" i="9" s="1"/>
  <c r="AE13" i="9" s="1"/>
  <c r="AA13" i="9"/>
  <c r="AA23" i="9" s="1"/>
  <c r="Z13" i="9"/>
  <c r="Z23" i="9" s="1"/>
  <c r="Y13" i="9"/>
  <c r="Y23" i="9" s="1"/>
  <c r="X13" i="9"/>
  <c r="X23" i="9" s="1"/>
  <c r="W13" i="9"/>
  <c r="W23" i="9" s="1"/>
  <c r="V13" i="9"/>
  <c r="V23" i="9" s="1"/>
  <c r="U13" i="9"/>
  <c r="U23" i="9" s="1"/>
  <c r="T13" i="9"/>
  <c r="T23" i="9" s="1"/>
  <c r="S13" i="9"/>
  <c r="S23" i="9" s="1"/>
  <c r="AC12" i="9"/>
  <c r="AD12" i="9" s="1"/>
  <c r="AE12" i="9" s="1"/>
  <c r="AB11" i="9"/>
  <c r="AC11" i="9" s="1"/>
  <c r="AD11" i="9" s="1"/>
  <c r="AE11" i="9" s="1"/>
  <c r="AA11" i="9"/>
  <c r="Z11" i="9"/>
  <c r="Y11" i="9"/>
  <c r="X11" i="9"/>
  <c r="W11" i="9"/>
  <c r="V11" i="9"/>
  <c r="U11" i="9"/>
  <c r="T11" i="9"/>
  <c r="S11" i="9"/>
  <c r="AC10" i="9"/>
  <c r="AD10" i="9" s="1"/>
  <c r="AE10" i="9" s="1"/>
  <c r="AB10" i="9"/>
  <c r="AA10" i="9"/>
  <c r="Z10" i="9"/>
  <c r="Y10" i="9"/>
  <c r="X10" i="9"/>
  <c r="W10" i="9"/>
  <c r="V10" i="9"/>
  <c r="U10" i="9"/>
  <c r="T10" i="9"/>
  <c r="S10" i="9"/>
  <c r="AB9" i="9"/>
  <c r="AC9" i="9" s="1"/>
  <c r="AD9" i="9" s="1"/>
  <c r="AE9" i="9" s="1"/>
  <c r="AA9" i="9"/>
  <c r="Z9" i="9"/>
  <c r="Y9" i="9"/>
  <c r="X9" i="9"/>
  <c r="W9" i="9"/>
  <c r="V9" i="9"/>
  <c r="U9" i="9"/>
  <c r="T9" i="9"/>
  <c r="S9" i="9"/>
  <c r="AB8" i="9"/>
  <c r="AC8" i="9" s="1"/>
  <c r="AD8" i="9" s="1"/>
  <c r="AE8" i="9" s="1"/>
  <c r="AA8" i="9"/>
  <c r="Z8" i="9"/>
  <c r="Y8" i="9"/>
  <c r="X8" i="9"/>
  <c r="W8" i="9"/>
  <c r="V8" i="9"/>
  <c r="U8" i="9"/>
  <c r="T8" i="9"/>
  <c r="S8" i="9"/>
  <c r="AB7" i="9"/>
  <c r="AC7" i="9" s="1"/>
  <c r="AD7" i="9" s="1"/>
  <c r="AE7" i="9" s="1"/>
  <c r="AA7" i="9"/>
  <c r="Z7" i="9"/>
  <c r="Y7" i="9"/>
  <c r="X7" i="9"/>
  <c r="W7" i="9"/>
  <c r="V7" i="9"/>
  <c r="U7" i="9"/>
  <c r="T7" i="9"/>
  <c r="S7" i="9"/>
  <c r="AC6" i="9"/>
  <c r="AD6" i="9" s="1"/>
  <c r="AE6" i="9" s="1"/>
  <c r="AB6" i="9"/>
  <c r="AA6" i="9"/>
  <c r="Z6" i="9"/>
  <c r="Y6" i="9"/>
  <c r="X6" i="9"/>
  <c r="W6" i="9"/>
  <c r="V6" i="9"/>
  <c r="U6" i="9"/>
  <c r="T6" i="9"/>
  <c r="S6" i="9"/>
  <c r="AB5" i="9"/>
  <c r="AC5" i="9" s="1"/>
  <c r="AD5" i="9" s="1"/>
  <c r="AE5" i="9" s="1"/>
  <c r="AA5" i="9"/>
  <c r="Z5" i="9"/>
  <c r="Y5" i="9"/>
  <c r="X5" i="9"/>
  <c r="W5" i="9"/>
  <c r="V5" i="9"/>
  <c r="U5" i="9"/>
  <c r="T5" i="9"/>
  <c r="S5" i="9"/>
  <c r="AB4" i="9"/>
  <c r="AC4" i="9" s="1"/>
  <c r="AD4" i="9" s="1"/>
  <c r="AE4" i="9" s="1"/>
  <c r="AA4" i="9"/>
  <c r="Z4" i="9"/>
  <c r="Y4" i="9"/>
  <c r="X4" i="9"/>
  <c r="W4" i="9"/>
  <c r="V4" i="9"/>
  <c r="U4" i="9"/>
  <c r="T4" i="9"/>
  <c r="S4" i="9"/>
  <c r="AB3" i="9"/>
  <c r="AC3" i="9" s="1"/>
  <c r="AD3" i="9" s="1"/>
  <c r="AE3" i="9" s="1"/>
  <c r="AA3" i="9"/>
  <c r="Z3" i="9"/>
  <c r="Y3" i="9"/>
  <c r="X3" i="9"/>
  <c r="W3" i="9"/>
  <c r="V3" i="9"/>
  <c r="U3" i="9"/>
  <c r="T3" i="9"/>
  <c r="S3" i="9"/>
  <c r="AB2" i="9"/>
  <c r="AC2" i="9" s="1"/>
  <c r="AD2" i="9" s="1"/>
  <c r="AE2" i="9" s="1"/>
  <c r="AA2" i="9"/>
  <c r="Z2" i="9"/>
  <c r="Y2" i="9"/>
  <c r="X2" i="9"/>
  <c r="W2" i="9"/>
  <c r="V2" i="9"/>
  <c r="U2" i="9"/>
  <c r="T2" i="9"/>
  <c r="S2" i="9"/>
  <c r="T1" i="9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B61" i="8"/>
  <c r="AC61" i="8" s="1"/>
  <c r="AD61" i="8" s="1"/>
  <c r="AE61" i="8" s="1"/>
  <c r="AA61" i="8"/>
  <c r="Z61" i="8"/>
  <c r="Y61" i="8"/>
  <c r="X61" i="8"/>
  <c r="W61" i="8"/>
  <c r="V61" i="8"/>
  <c r="U61" i="8"/>
  <c r="T61" i="8"/>
  <c r="S61" i="8"/>
  <c r="AB60" i="8"/>
  <c r="AC60" i="8" s="1"/>
  <c r="AD60" i="8" s="1"/>
  <c r="AE60" i="8" s="1"/>
  <c r="AA60" i="8"/>
  <c r="Z60" i="8"/>
  <c r="Y60" i="8"/>
  <c r="X60" i="8"/>
  <c r="W60" i="8"/>
  <c r="V60" i="8"/>
  <c r="U60" i="8"/>
  <c r="T60" i="8"/>
  <c r="S60" i="8"/>
  <c r="AB59" i="8"/>
  <c r="AC59" i="8" s="1"/>
  <c r="AD59" i="8" s="1"/>
  <c r="AE59" i="8" s="1"/>
  <c r="AA59" i="8"/>
  <c r="Z59" i="8"/>
  <c r="Y59" i="8"/>
  <c r="X59" i="8"/>
  <c r="W59" i="8"/>
  <c r="V59" i="8"/>
  <c r="U59" i="8"/>
  <c r="T59" i="8"/>
  <c r="S59" i="8"/>
  <c r="AB58" i="8"/>
  <c r="AC58" i="8" s="1"/>
  <c r="AD58" i="8" s="1"/>
  <c r="AE58" i="8" s="1"/>
  <c r="AA58" i="8"/>
  <c r="Z58" i="8"/>
  <c r="Y58" i="8"/>
  <c r="X58" i="8"/>
  <c r="W58" i="8"/>
  <c r="V58" i="8"/>
  <c r="U58" i="8"/>
  <c r="T58" i="8"/>
  <c r="S58" i="8"/>
  <c r="AB57" i="8"/>
  <c r="AC57" i="8" s="1"/>
  <c r="AD57" i="8" s="1"/>
  <c r="AE57" i="8" s="1"/>
  <c r="AA57" i="8"/>
  <c r="Z57" i="8"/>
  <c r="Y57" i="8"/>
  <c r="X57" i="8"/>
  <c r="W57" i="8"/>
  <c r="V57" i="8"/>
  <c r="U57" i="8"/>
  <c r="T57" i="8"/>
  <c r="S57" i="8"/>
  <c r="AC56" i="8"/>
  <c r="AD56" i="8" s="1"/>
  <c r="AE56" i="8" s="1"/>
  <c r="AB56" i="8"/>
  <c r="AA56" i="8"/>
  <c r="Z56" i="8"/>
  <c r="Y56" i="8"/>
  <c r="X56" i="8"/>
  <c r="W56" i="8"/>
  <c r="V56" i="8"/>
  <c r="U56" i="8"/>
  <c r="T56" i="8"/>
  <c r="S56" i="8"/>
  <c r="AB55" i="8"/>
  <c r="AC55" i="8" s="1"/>
  <c r="AD55" i="8" s="1"/>
  <c r="AE55" i="8" s="1"/>
  <c r="AA55" i="8"/>
  <c r="Z55" i="8"/>
  <c r="Y55" i="8"/>
  <c r="X55" i="8"/>
  <c r="W55" i="8"/>
  <c r="V55" i="8"/>
  <c r="U55" i="8"/>
  <c r="T55" i="8"/>
  <c r="S55" i="8"/>
  <c r="AB54" i="8"/>
  <c r="AC54" i="8" s="1"/>
  <c r="AD54" i="8" s="1"/>
  <c r="AE54" i="8" s="1"/>
  <c r="AA54" i="8"/>
  <c r="Z54" i="8"/>
  <c r="Y54" i="8"/>
  <c r="X54" i="8"/>
  <c r="W54" i="8"/>
  <c r="V54" i="8"/>
  <c r="U54" i="8"/>
  <c r="T54" i="8"/>
  <c r="S54" i="8"/>
  <c r="AB53" i="8"/>
  <c r="AC53" i="8" s="1"/>
  <c r="AD53" i="8" s="1"/>
  <c r="AE53" i="8" s="1"/>
  <c r="AA53" i="8"/>
  <c r="Z53" i="8"/>
  <c r="Y53" i="8"/>
  <c r="X53" i="8"/>
  <c r="W53" i="8"/>
  <c r="V53" i="8"/>
  <c r="U53" i="8"/>
  <c r="T53" i="8"/>
  <c r="S53" i="8"/>
  <c r="AC52" i="8"/>
  <c r="AD52" i="8" s="1"/>
  <c r="AE52" i="8" s="1"/>
  <c r="AB52" i="8"/>
  <c r="AA52" i="8"/>
  <c r="Z52" i="8"/>
  <c r="Y52" i="8"/>
  <c r="X52" i="8"/>
  <c r="W52" i="8"/>
  <c r="V52" i="8"/>
  <c r="U52" i="8"/>
  <c r="T52" i="8"/>
  <c r="S52" i="8"/>
  <c r="AB51" i="8"/>
  <c r="AC51" i="8" s="1"/>
  <c r="AD51" i="8" s="1"/>
  <c r="AE51" i="8" s="1"/>
  <c r="AA51" i="8"/>
  <c r="Z51" i="8"/>
  <c r="Y51" i="8"/>
  <c r="X51" i="8"/>
  <c r="W51" i="8"/>
  <c r="V51" i="8"/>
  <c r="U51" i="8"/>
  <c r="T51" i="8"/>
  <c r="S51" i="8"/>
  <c r="AC50" i="8"/>
  <c r="AD50" i="8" s="1"/>
  <c r="AE50" i="8" s="1"/>
  <c r="AB50" i="8"/>
  <c r="AA50" i="8"/>
  <c r="Z50" i="8"/>
  <c r="Y50" i="8"/>
  <c r="X50" i="8"/>
  <c r="W50" i="8"/>
  <c r="V50" i="8"/>
  <c r="U50" i="8"/>
  <c r="T50" i="8"/>
  <c r="S50" i="8"/>
  <c r="AB49" i="8"/>
  <c r="AC49" i="8" s="1"/>
  <c r="AD49" i="8" s="1"/>
  <c r="AE49" i="8" s="1"/>
  <c r="AA49" i="8"/>
  <c r="Z49" i="8"/>
  <c r="Y49" i="8"/>
  <c r="X49" i="8"/>
  <c r="W49" i="8"/>
  <c r="V49" i="8"/>
  <c r="U49" i="8"/>
  <c r="T49" i="8"/>
  <c r="S49" i="8"/>
  <c r="AB48" i="8"/>
  <c r="AC48" i="8" s="1"/>
  <c r="AD48" i="8" s="1"/>
  <c r="AE48" i="8" s="1"/>
  <c r="AA48" i="8"/>
  <c r="Z48" i="8"/>
  <c r="Y48" i="8"/>
  <c r="X48" i="8"/>
  <c r="W48" i="8"/>
  <c r="V48" i="8"/>
  <c r="U48" i="8"/>
  <c r="T48" i="8"/>
  <c r="S48" i="8"/>
  <c r="AB47" i="8"/>
  <c r="AC47" i="8" s="1"/>
  <c r="AD47" i="8" s="1"/>
  <c r="AE47" i="8" s="1"/>
  <c r="AA47" i="8"/>
  <c r="Z47" i="8"/>
  <c r="Y47" i="8"/>
  <c r="X47" i="8"/>
  <c r="W47" i="8"/>
  <c r="V47" i="8"/>
  <c r="U47" i="8"/>
  <c r="T47" i="8"/>
  <c r="S47" i="8"/>
  <c r="AB46" i="8"/>
  <c r="AC46" i="8" s="1"/>
  <c r="AD46" i="8" s="1"/>
  <c r="AE46" i="8" s="1"/>
  <c r="AA46" i="8"/>
  <c r="Z46" i="8"/>
  <c r="Y46" i="8"/>
  <c r="X46" i="8"/>
  <c r="W46" i="8"/>
  <c r="V46" i="8"/>
  <c r="U46" i="8"/>
  <c r="T46" i="8"/>
  <c r="S46" i="8"/>
  <c r="AB45" i="8"/>
  <c r="AC45" i="8" s="1"/>
  <c r="AD45" i="8" s="1"/>
  <c r="AE45" i="8" s="1"/>
  <c r="AA45" i="8"/>
  <c r="Z45" i="8"/>
  <c r="Y45" i="8"/>
  <c r="X45" i="8"/>
  <c r="W45" i="8"/>
  <c r="V45" i="8"/>
  <c r="U45" i="8"/>
  <c r="T45" i="8"/>
  <c r="S45" i="8"/>
  <c r="AB44" i="8"/>
  <c r="AC44" i="8" s="1"/>
  <c r="AD44" i="8" s="1"/>
  <c r="AE44" i="8" s="1"/>
  <c r="AA44" i="8"/>
  <c r="Z44" i="8"/>
  <c r="Y44" i="8"/>
  <c r="X44" i="8"/>
  <c r="W44" i="8"/>
  <c r="V44" i="8"/>
  <c r="U44" i="8"/>
  <c r="T44" i="8"/>
  <c r="S44" i="8"/>
  <c r="AB43" i="8"/>
  <c r="AC43" i="8" s="1"/>
  <c r="AD43" i="8" s="1"/>
  <c r="AE43" i="8" s="1"/>
  <c r="AA43" i="8"/>
  <c r="Z43" i="8"/>
  <c r="Y43" i="8"/>
  <c r="X43" i="8"/>
  <c r="W43" i="8"/>
  <c r="V43" i="8"/>
  <c r="U43" i="8"/>
  <c r="T43" i="8"/>
  <c r="S43" i="8"/>
  <c r="AC42" i="8"/>
  <c r="AD42" i="8" s="1"/>
  <c r="AE42" i="8" s="1"/>
  <c r="AB42" i="8"/>
  <c r="AA42" i="8"/>
  <c r="Z42" i="8"/>
  <c r="Y42" i="8"/>
  <c r="X42" i="8"/>
  <c r="W42" i="8"/>
  <c r="V42" i="8"/>
  <c r="U42" i="8"/>
  <c r="T42" i="8"/>
  <c r="S42" i="8"/>
  <c r="AB41" i="8"/>
  <c r="AC41" i="8" s="1"/>
  <c r="AD41" i="8" s="1"/>
  <c r="AE41" i="8" s="1"/>
  <c r="AA41" i="8"/>
  <c r="Z41" i="8"/>
  <c r="Y41" i="8"/>
  <c r="X41" i="8"/>
  <c r="W41" i="8"/>
  <c r="V41" i="8"/>
  <c r="U41" i="8"/>
  <c r="T41" i="8"/>
  <c r="S41" i="8"/>
  <c r="AB40" i="8"/>
  <c r="AC40" i="8" s="1"/>
  <c r="AD40" i="8" s="1"/>
  <c r="AE40" i="8" s="1"/>
  <c r="AA40" i="8"/>
  <c r="Z40" i="8"/>
  <c r="Y40" i="8"/>
  <c r="X40" i="8"/>
  <c r="W40" i="8"/>
  <c r="V40" i="8"/>
  <c r="U40" i="8"/>
  <c r="T40" i="8"/>
  <c r="S40" i="8"/>
  <c r="AB39" i="8"/>
  <c r="AC39" i="8" s="1"/>
  <c r="AD39" i="8" s="1"/>
  <c r="AE39" i="8" s="1"/>
  <c r="AA39" i="8"/>
  <c r="Z39" i="8"/>
  <c r="Y39" i="8"/>
  <c r="X39" i="8"/>
  <c r="W39" i="8"/>
  <c r="V39" i="8"/>
  <c r="U39" i="8"/>
  <c r="T39" i="8"/>
  <c r="S39" i="8"/>
  <c r="AC38" i="8"/>
  <c r="AD38" i="8" s="1"/>
  <c r="AE38" i="8" s="1"/>
  <c r="AB38" i="8"/>
  <c r="AA38" i="8"/>
  <c r="Z38" i="8"/>
  <c r="Y38" i="8"/>
  <c r="X38" i="8"/>
  <c r="W38" i="8"/>
  <c r="V38" i="8"/>
  <c r="U38" i="8"/>
  <c r="T38" i="8"/>
  <c r="S38" i="8"/>
  <c r="AB37" i="8"/>
  <c r="AC37" i="8" s="1"/>
  <c r="AD37" i="8" s="1"/>
  <c r="AE37" i="8" s="1"/>
  <c r="AA37" i="8"/>
  <c r="Z37" i="8"/>
  <c r="Y37" i="8"/>
  <c r="X37" i="8"/>
  <c r="W37" i="8"/>
  <c r="V37" i="8"/>
  <c r="U37" i="8"/>
  <c r="T37" i="8"/>
  <c r="S37" i="8"/>
  <c r="AB36" i="8"/>
  <c r="AC36" i="8" s="1"/>
  <c r="AD36" i="8" s="1"/>
  <c r="AE36" i="8" s="1"/>
  <c r="AA36" i="8"/>
  <c r="Z36" i="8"/>
  <c r="Y36" i="8"/>
  <c r="X36" i="8"/>
  <c r="W36" i="8"/>
  <c r="V36" i="8"/>
  <c r="U36" i="8"/>
  <c r="T36" i="8"/>
  <c r="S36" i="8"/>
  <c r="AB35" i="8"/>
  <c r="AC35" i="8" s="1"/>
  <c r="AD35" i="8" s="1"/>
  <c r="AE35" i="8" s="1"/>
  <c r="AA35" i="8"/>
  <c r="Z35" i="8"/>
  <c r="Y35" i="8"/>
  <c r="X35" i="8"/>
  <c r="W35" i="8"/>
  <c r="V35" i="8"/>
  <c r="U35" i="8"/>
  <c r="T35" i="8"/>
  <c r="S35" i="8"/>
  <c r="AC34" i="8"/>
  <c r="AD34" i="8" s="1"/>
  <c r="AE34" i="8" s="1"/>
  <c r="AB34" i="8"/>
  <c r="AA34" i="8"/>
  <c r="Z34" i="8"/>
  <c r="Y34" i="8"/>
  <c r="X34" i="8"/>
  <c r="W34" i="8"/>
  <c r="V34" i="8"/>
  <c r="U34" i="8"/>
  <c r="T34" i="8"/>
  <c r="S34" i="8"/>
  <c r="AB33" i="8"/>
  <c r="AC33" i="8" s="1"/>
  <c r="AD33" i="8" s="1"/>
  <c r="AE33" i="8" s="1"/>
  <c r="AA33" i="8"/>
  <c r="Z33" i="8"/>
  <c r="Y33" i="8"/>
  <c r="X33" i="8"/>
  <c r="W33" i="8"/>
  <c r="V33" i="8"/>
  <c r="U33" i="8"/>
  <c r="T33" i="8"/>
  <c r="S33" i="8"/>
  <c r="AB32" i="8"/>
  <c r="AC32" i="8" s="1"/>
  <c r="AD32" i="8" s="1"/>
  <c r="AE32" i="8" s="1"/>
  <c r="AA32" i="8"/>
  <c r="Z32" i="8"/>
  <c r="Y32" i="8"/>
  <c r="X32" i="8"/>
  <c r="W32" i="8"/>
  <c r="V32" i="8"/>
  <c r="U32" i="8"/>
  <c r="T32" i="8"/>
  <c r="S32" i="8"/>
  <c r="AB31" i="8"/>
  <c r="AC31" i="8" s="1"/>
  <c r="AD31" i="8" s="1"/>
  <c r="AE31" i="8" s="1"/>
  <c r="AA31" i="8"/>
  <c r="Z31" i="8"/>
  <c r="Y31" i="8"/>
  <c r="X31" i="8"/>
  <c r="W31" i="8"/>
  <c r="V31" i="8"/>
  <c r="U31" i="8"/>
  <c r="T31" i="8"/>
  <c r="S31" i="8"/>
  <c r="AB30" i="8"/>
  <c r="AC30" i="8" s="1"/>
  <c r="AD30" i="8" s="1"/>
  <c r="AE30" i="8" s="1"/>
  <c r="AA30" i="8"/>
  <c r="Z30" i="8"/>
  <c r="Y30" i="8"/>
  <c r="X30" i="8"/>
  <c r="W30" i="8"/>
  <c r="V30" i="8"/>
  <c r="U30" i="8"/>
  <c r="T30" i="8"/>
  <c r="S30" i="8"/>
  <c r="AB29" i="8"/>
  <c r="AC29" i="8" s="1"/>
  <c r="AD29" i="8" s="1"/>
  <c r="AE29" i="8" s="1"/>
  <c r="AA29" i="8"/>
  <c r="Z29" i="8"/>
  <c r="Y29" i="8"/>
  <c r="X29" i="8"/>
  <c r="W29" i="8"/>
  <c r="V29" i="8"/>
  <c r="U29" i="8"/>
  <c r="T29" i="8"/>
  <c r="S29" i="8"/>
  <c r="AB27" i="8"/>
  <c r="AC27" i="8" s="1"/>
  <c r="AD27" i="8" s="1"/>
  <c r="AE27" i="8" s="1"/>
  <c r="AA27" i="8"/>
  <c r="Z27" i="8"/>
  <c r="Y27" i="8"/>
  <c r="X27" i="8"/>
  <c r="W27" i="8"/>
  <c r="V27" i="8"/>
  <c r="U27" i="8"/>
  <c r="T27" i="8"/>
  <c r="S27" i="8"/>
  <c r="AB26" i="8"/>
  <c r="AC26" i="8" s="1"/>
  <c r="AD26" i="8" s="1"/>
  <c r="AE26" i="8" s="1"/>
  <c r="AA26" i="8"/>
  <c r="Z26" i="8"/>
  <c r="Y26" i="8"/>
  <c r="X26" i="8"/>
  <c r="W26" i="8"/>
  <c r="V26" i="8"/>
  <c r="U26" i="8"/>
  <c r="T26" i="8"/>
  <c r="S26" i="8"/>
  <c r="AC22" i="8"/>
  <c r="AD22" i="8" s="1"/>
  <c r="AE22" i="8" s="1"/>
  <c r="AB22" i="8"/>
  <c r="AA22" i="8"/>
  <c r="Z22" i="8"/>
  <c r="Y22" i="8"/>
  <c r="X22" i="8"/>
  <c r="W22" i="8"/>
  <c r="V22" i="8"/>
  <c r="U22" i="8"/>
  <c r="T22" i="8"/>
  <c r="S22" i="8"/>
  <c r="AC21" i="8"/>
  <c r="AD21" i="8" s="1"/>
  <c r="AE21" i="8" s="1"/>
  <c r="AC20" i="8"/>
  <c r="AD20" i="8" s="1"/>
  <c r="AE20" i="8" s="1"/>
  <c r="AD19" i="8"/>
  <c r="AE19" i="8" s="1"/>
  <c r="AC19" i="8"/>
  <c r="AC18" i="8"/>
  <c r="AD18" i="8" s="1"/>
  <c r="AE18" i="8" s="1"/>
  <c r="AB18" i="8"/>
  <c r="AB28" i="8" s="1"/>
  <c r="AC28" i="8" s="1"/>
  <c r="AD28" i="8" s="1"/>
  <c r="AE28" i="8" s="1"/>
  <c r="AA18" i="8"/>
  <c r="AA28" i="8" s="1"/>
  <c r="Z18" i="8"/>
  <c r="Z28" i="8" s="1"/>
  <c r="Y18" i="8"/>
  <c r="Y28" i="8" s="1"/>
  <c r="X18" i="8"/>
  <c r="X28" i="8" s="1"/>
  <c r="W18" i="8"/>
  <c r="W28" i="8" s="1"/>
  <c r="V18" i="8"/>
  <c r="V28" i="8" s="1"/>
  <c r="U18" i="8"/>
  <c r="U28" i="8" s="1"/>
  <c r="T18" i="8"/>
  <c r="T28" i="8" s="1"/>
  <c r="S18" i="8"/>
  <c r="S28" i="8" s="1"/>
  <c r="AC17" i="8"/>
  <c r="AD17" i="8" s="1"/>
  <c r="AE17" i="8" s="1"/>
  <c r="AC16" i="8"/>
  <c r="AD16" i="8" s="1"/>
  <c r="AE16" i="8" s="1"/>
  <c r="AB15" i="8"/>
  <c r="AC15" i="8" s="1"/>
  <c r="AD15" i="8" s="1"/>
  <c r="AE15" i="8" s="1"/>
  <c r="AA15" i="8"/>
  <c r="AA25" i="8" s="1"/>
  <c r="Z15" i="8"/>
  <c r="Z25" i="8" s="1"/>
  <c r="Y15" i="8"/>
  <c r="Y25" i="8" s="1"/>
  <c r="X15" i="8"/>
  <c r="X25" i="8" s="1"/>
  <c r="W15" i="8"/>
  <c r="W25" i="8" s="1"/>
  <c r="V15" i="8"/>
  <c r="V25" i="8" s="1"/>
  <c r="U15" i="8"/>
  <c r="U25" i="8" s="1"/>
  <c r="T15" i="8"/>
  <c r="T25" i="8" s="1"/>
  <c r="S15" i="8"/>
  <c r="S25" i="8" s="1"/>
  <c r="AB14" i="8"/>
  <c r="AB24" i="8" s="1"/>
  <c r="AC24" i="8" s="1"/>
  <c r="AD24" i="8" s="1"/>
  <c r="AE24" i="8" s="1"/>
  <c r="AA14" i="8"/>
  <c r="AA24" i="8" s="1"/>
  <c r="Z14" i="8"/>
  <c r="Z24" i="8" s="1"/>
  <c r="Y14" i="8"/>
  <c r="Y24" i="8" s="1"/>
  <c r="X14" i="8"/>
  <c r="X24" i="8" s="1"/>
  <c r="W14" i="8"/>
  <c r="W24" i="8" s="1"/>
  <c r="V14" i="8"/>
  <c r="V24" i="8" s="1"/>
  <c r="U14" i="8"/>
  <c r="U24" i="8" s="1"/>
  <c r="T14" i="8"/>
  <c r="T24" i="8" s="1"/>
  <c r="S14" i="8"/>
  <c r="S24" i="8" s="1"/>
  <c r="AB13" i="8"/>
  <c r="AC13" i="8" s="1"/>
  <c r="AD13" i="8" s="1"/>
  <c r="AE13" i="8" s="1"/>
  <c r="AA13" i="8"/>
  <c r="AA23" i="8" s="1"/>
  <c r="Z13" i="8"/>
  <c r="Z23" i="8" s="1"/>
  <c r="Y13" i="8"/>
  <c r="Y23" i="8" s="1"/>
  <c r="X13" i="8"/>
  <c r="X23" i="8" s="1"/>
  <c r="W13" i="8"/>
  <c r="W23" i="8" s="1"/>
  <c r="V13" i="8"/>
  <c r="V23" i="8" s="1"/>
  <c r="U13" i="8"/>
  <c r="U23" i="8" s="1"/>
  <c r="T13" i="8"/>
  <c r="T23" i="8" s="1"/>
  <c r="S13" i="8"/>
  <c r="S23" i="8" s="1"/>
  <c r="AC12" i="8"/>
  <c r="AD12" i="8" s="1"/>
  <c r="AE12" i="8" s="1"/>
  <c r="AB11" i="8"/>
  <c r="AC11" i="8" s="1"/>
  <c r="AD11" i="8" s="1"/>
  <c r="AE11" i="8" s="1"/>
  <c r="AA11" i="8"/>
  <c r="Z11" i="8"/>
  <c r="Y11" i="8"/>
  <c r="X11" i="8"/>
  <c r="W11" i="8"/>
  <c r="V11" i="8"/>
  <c r="U11" i="8"/>
  <c r="T11" i="8"/>
  <c r="S11" i="8"/>
  <c r="AC10" i="8"/>
  <c r="AD10" i="8" s="1"/>
  <c r="AE10" i="8" s="1"/>
  <c r="AB10" i="8"/>
  <c r="AA10" i="8"/>
  <c r="Z10" i="8"/>
  <c r="Y10" i="8"/>
  <c r="X10" i="8"/>
  <c r="W10" i="8"/>
  <c r="V10" i="8"/>
  <c r="U10" i="8"/>
  <c r="T10" i="8"/>
  <c r="S10" i="8"/>
  <c r="AB9" i="8"/>
  <c r="AC9" i="8" s="1"/>
  <c r="AD9" i="8" s="1"/>
  <c r="AE9" i="8" s="1"/>
  <c r="AA9" i="8"/>
  <c r="Z9" i="8"/>
  <c r="Y9" i="8"/>
  <c r="X9" i="8"/>
  <c r="W9" i="8"/>
  <c r="V9" i="8"/>
  <c r="U9" i="8"/>
  <c r="T9" i="8"/>
  <c r="S9" i="8"/>
  <c r="AB8" i="8"/>
  <c r="AC8" i="8" s="1"/>
  <c r="AD8" i="8" s="1"/>
  <c r="AE8" i="8" s="1"/>
  <c r="AA8" i="8"/>
  <c r="Z8" i="8"/>
  <c r="Y8" i="8"/>
  <c r="X8" i="8"/>
  <c r="W8" i="8"/>
  <c r="V8" i="8"/>
  <c r="U8" i="8"/>
  <c r="T8" i="8"/>
  <c r="S8" i="8"/>
  <c r="AB7" i="8"/>
  <c r="AC7" i="8" s="1"/>
  <c r="AD7" i="8" s="1"/>
  <c r="AE7" i="8" s="1"/>
  <c r="AA7" i="8"/>
  <c r="Z7" i="8"/>
  <c r="Y7" i="8"/>
  <c r="X7" i="8"/>
  <c r="W7" i="8"/>
  <c r="V7" i="8"/>
  <c r="U7" i="8"/>
  <c r="T7" i="8"/>
  <c r="S7" i="8"/>
  <c r="AC6" i="8"/>
  <c r="AD6" i="8" s="1"/>
  <c r="AE6" i="8" s="1"/>
  <c r="AB6" i="8"/>
  <c r="AA6" i="8"/>
  <c r="Z6" i="8"/>
  <c r="Y6" i="8"/>
  <c r="X6" i="8"/>
  <c r="W6" i="8"/>
  <c r="V6" i="8"/>
  <c r="U6" i="8"/>
  <c r="T6" i="8"/>
  <c r="S6" i="8"/>
  <c r="AB5" i="8"/>
  <c r="AC5" i="8" s="1"/>
  <c r="AD5" i="8" s="1"/>
  <c r="AE5" i="8" s="1"/>
  <c r="AA5" i="8"/>
  <c r="Z5" i="8"/>
  <c r="Y5" i="8"/>
  <c r="X5" i="8"/>
  <c r="W5" i="8"/>
  <c r="V5" i="8"/>
  <c r="U5" i="8"/>
  <c r="T5" i="8"/>
  <c r="S5" i="8"/>
  <c r="AB4" i="8"/>
  <c r="AC4" i="8" s="1"/>
  <c r="AD4" i="8" s="1"/>
  <c r="AE4" i="8" s="1"/>
  <c r="AA4" i="8"/>
  <c r="Z4" i="8"/>
  <c r="Y4" i="8"/>
  <c r="X4" i="8"/>
  <c r="W4" i="8"/>
  <c r="V4" i="8"/>
  <c r="U4" i="8"/>
  <c r="T4" i="8"/>
  <c r="S4" i="8"/>
  <c r="AB3" i="8"/>
  <c r="AC3" i="8" s="1"/>
  <c r="AD3" i="8" s="1"/>
  <c r="AE3" i="8" s="1"/>
  <c r="AA3" i="8"/>
  <c r="Z3" i="8"/>
  <c r="Y3" i="8"/>
  <c r="X3" i="8"/>
  <c r="W3" i="8"/>
  <c r="V3" i="8"/>
  <c r="U3" i="8"/>
  <c r="T3" i="8"/>
  <c r="S3" i="8"/>
  <c r="AB2" i="8"/>
  <c r="AC2" i="8" s="1"/>
  <c r="AD2" i="8" s="1"/>
  <c r="AE2" i="8" s="1"/>
  <c r="AA2" i="8"/>
  <c r="Z2" i="8"/>
  <c r="Y2" i="8"/>
  <c r="X2" i="8"/>
  <c r="W2" i="8"/>
  <c r="V2" i="8"/>
  <c r="U2" i="8"/>
  <c r="T2" i="8"/>
  <c r="S2" i="8"/>
  <c r="T1" i="8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B61" i="7"/>
  <c r="AC61" i="7" s="1"/>
  <c r="AD61" i="7" s="1"/>
  <c r="AE61" i="7" s="1"/>
  <c r="AA61" i="7"/>
  <c r="Z61" i="7"/>
  <c r="Y61" i="7"/>
  <c r="X61" i="7"/>
  <c r="W61" i="7"/>
  <c r="V61" i="7"/>
  <c r="U61" i="7"/>
  <c r="T61" i="7"/>
  <c r="S61" i="7"/>
  <c r="AC60" i="7"/>
  <c r="AD60" i="7" s="1"/>
  <c r="AE60" i="7" s="1"/>
  <c r="AB60" i="7"/>
  <c r="AA60" i="7"/>
  <c r="Z60" i="7"/>
  <c r="Y60" i="7"/>
  <c r="X60" i="7"/>
  <c r="W60" i="7"/>
  <c r="V60" i="7"/>
  <c r="U60" i="7"/>
  <c r="T60" i="7"/>
  <c r="S60" i="7"/>
  <c r="AB59" i="7"/>
  <c r="AC59" i="7" s="1"/>
  <c r="AD59" i="7" s="1"/>
  <c r="AE59" i="7" s="1"/>
  <c r="AA59" i="7"/>
  <c r="Z59" i="7"/>
  <c r="Y59" i="7"/>
  <c r="X59" i="7"/>
  <c r="W59" i="7"/>
  <c r="V59" i="7"/>
  <c r="U59" i="7"/>
  <c r="T59" i="7"/>
  <c r="S59" i="7"/>
  <c r="AB58" i="7"/>
  <c r="AC58" i="7" s="1"/>
  <c r="AD58" i="7" s="1"/>
  <c r="AE58" i="7" s="1"/>
  <c r="AA58" i="7"/>
  <c r="Z58" i="7"/>
  <c r="Y58" i="7"/>
  <c r="X58" i="7"/>
  <c r="W58" i="7"/>
  <c r="V58" i="7"/>
  <c r="U58" i="7"/>
  <c r="T58" i="7"/>
  <c r="S58" i="7"/>
  <c r="AB57" i="7"/>
  <c r="AC57" i="7" s="1"/>
  <c r="AD57" i="7" s="1"/>
  <c r="AE57" i="7" s="1"/>
  <c r="AA57" i="7"/>
  <c r="Z57" i="7"/>
  <c r="Y57" i="7"/>
  <c r="X57" i="7"/>
  <c r="W57" i="7"/>
  <c r="V57" i="7"/>
  <c r="U57" i="7"/>
  <c r="T57" i="7"/>
  <c r="S57" i="7"/>
  <c r="AC56" i="7"/>
  <c r="AD56" i="7" s="1"/>
  <c r="AE56" i="7" s="1"/>
  <c r="AB56" i="7"/>
  <c r="AA56" i="7"/>
  <c r="Z56" i="7"/>
  <c r="Y56" i="7"/>
  <c r="X56" i="7"/>
  <c r="W56" i="7"/>
  <c r="V56" i="7"/>
  <c r="U56" i="7"/>
  <c r="T56" i="7"/>
  <c r="S56" i="7"/>
  <c r="AB55" i="7"/>
  <c r="AC55" i="7" s="1"/>
  <c r="AD55" i="7" s="1"/>
  <c r="AE55" i="7" s="1"/>
  <c r="AA55" i="7"/>
  <c r="Z55" i="7"/>
  <c r="Y55" i="7"/>
  <c r="X55" i="7"/>
  <c r="W55" i="7"/>
  <c r="V55" i="7"/>
  <c r="U55" i="7"/>
  <c r="T55" i="7"/>
  <c r="S55" i="7"/>
  <c r="AB54" i="7"/>
  <c r="AC54" i="7" s="1"/>
  <c r="AD54" i="7" s="1"/>
  <c r="AE54" i="7" s="1"/>
  <c r="AA54" i="7"/>
  <c r="Z54" i="7"/>
  <c r="Y54" i="7"/>
  <c r="X54" i="7"/>
  <c r="W54" i="7"/>
  <c r="V54" i="7"/>
  <c r="U54" i="7"/>
  <c r="T54" i="7"/>
  <c r="S54" i="7"/>
  <c r="AB53" i="7"/>
  <c r="AC53" i="7" s="1"/>
  <c r="AD53" i="7" s="1"/>
  <c r="AE53" i="7" s="1"/>
  <c r="AA53" i="7"/>
  <c r="Z53" i="7"/>
  <c r="Y53" i="7"/>
  <c r="X53" i="7"/>
  <c r="W53" i="7"/>
  <c r="V53" i="7"/>
  <c r="U53" i="7"/>
  <c r="T53" i="7"/>
  <c r="S53" i="7"/>
  <c r="AB52" i="7"/>
  <c r="AC52" i="7" s="1"/>
  <c r="AD52" i="7" s="1"/>
  <c r="AE52" i="7" s="1"/>
  <c r="AA52" i="7"/>
  <c r="Z52" i="7"/>
  <c r="Y52" i="7"/>
  <c r="X52" i="7"/>
  <c r="W52" i="7"/>
  <c r="V52" i="7"/>
  <c r="U52" i="7"/>
  <c r="T52" i="7"/>
  <c r="S52" i="7"/>
  <c r="AB51" i="7"/>
  <c r="AC51" i="7" s="1"/>
  <c r="AD51" i="7" s="1"/>
  <c r="AE51" i="7" s="1"/>
  <c r="AA51" i="7"/>
  <c r="Z51" i="7"/>
  <c r="Y51" i="7"/>
  <c r="X51" i="7"/>
  <c r="W51" i="7"/>
  <c r="V51" i="7"/>
  <c r="U51" i="7"/>
  <c r="T51" i="7"/>
  <c r="S51" i="7"/>
  <c r="AB50" i="7"/>
  <c r="AC50" i="7" s="1"/>
  <c r="AD50" i="7" s="1"/>
  <c r="AE50" i="7" s="1"/>
  <c r="AA50" i="7"/>
  <c r="Z50" i="7"/>
  <c r="Y50" i="7"/>
  <c r="X50" i="7"/>
  <c r="W50" i="7"/>
  <c r="V50" i="7"/>
  <c r="U50" i="7"/>
  <c r="T50" i="7"/>
  <c r="S50" i="7"/>
  <c r="AB49" i="7"/>
  <c r="AC49" i="7" s="1"/>
  <c r="AD49" i="7" s="1"/>
  <c r="AE49" i="7" s="1"/>
  <c r="AA49" i="7"/>
  <c r="Z49" i="7"/>
  <c r="Y49" i="7"/>
  <c r="X49" i="7"/>
  <c r="W49" i="7"/>
  <c r="V49" i="7"/>
  <c r="U49" i="7"/>
  <c r="T49" i="7"/>
  <c r="S49" i="7"/>
  <c r="AB48" i="7"/>
  <c r="AC48" i="7" s="1"/>
  <c r="AD48" i="7" s="1"/>
  <c r="AE48" i="7" s="1"/>
  <c r="AA48" i="7"/>
  <c r="Z48" i="7"/>
  <c r="Y48" i="7"/>
  <c r="X48" i="7"/>
  <c r="W48" i="7"/>
  <c r="V48" i="7"/>
  <c r="U48" i="7"/>
  <c r="T48" i="7"/>
  <c r="S48" i="7"/>
  <c r="AB47" i="7"/>
  <c r="AC47" i="7" s="1"/>
  <c r="AD47" i="7" s="1"/>
  <c r="AE47" i="7" s="1"/>
  <c r="AA47" i="7"/>
  <c r="Z47" i="7"/>
  <c r="Y47" i="7"/>
  <c r="X47" i="7"/>
  <c r="W47" i="7"/>
  <c r="V47" i="7"/>
  <c r="U47" i="7"/>
  <c r="T47" i="7"/>
  <c r="S47" i="7"/>
  <c r="AB46" i="7"/>
  <c r="AC46" i="7" s="1"/>
  <c r="AD46" i="7" s="1"/>
  <c r="AE46" i="7" s="1"/>
  <c r="AA46" i="7"/>
  <c r="Z46" i="7"/>
  <c r="Y46" i="7"/>
  <c r="X46" i="7"/>
  <c r="W46" i="7"/>
  <c r="V46" i="7"/>
  <c r="U46" i="7"/>
  <c r="T46" i="7"/>
  <c r="S46" i="7"/>
  <c r="AB45" i="7"/>
  <c r="AC45" i="7" s="1"/>
  <c r="AD45" i="7" s="1"/>
  <c r="AE45" i="7" s="1"/>
  <c r="AA45" i="7"/>
  <c r="Z45" i="7"/>
  <c r="Y45" i="7"/>
  <c r="X45" i="7"/>
  <c r="W45" i="7"/>
  <c r="V45" i="7"/>
  <c r="U45" i="7"/>
  <c r="T45" i="7"/>
  <c r="S45" i="7"/>
  <c r="AB44" i="7"/>
  <c r="AC44" i="7" s="1"/>
  <c r="AD44" i="7" s="1"/>
  <c r="AE44" i="7" s="1"/>
  <c r="AA44" i="7"/>
  <c r="Z44" i="7"/>
  <c r="Y44" i="7"/>
  <c r="X44" i="7"/>
  <c r="W44" i="7"/>
  <c r="V44" i="7"/>
  <c r="U44" i="7"/>
  <c r="T44" i="7"/>
  <c r="S44" i="7"/>
  <c r="AB43" i="7"/>
  <c r="AC43" i="7" s="1"/>
  <c r="AD43" i="7" s="1"/>
  <c r="AE43" i="7" s="1"/>
  <c r="AA43" i="7"/>
  <c r="Z43" i="7"/>
  <c r="Y43" i="7"/>
  <c r="X43" i="7"/>
  <c r="W43" i="7"/>
  <c r="V43" i="7"/>
  <c r="U43" i="7"/>
  <c r="T43" i="7"/>
  <c r="S43" i="7"/>
  <c r="AC42" i="7"/>
  <c r="AD42" i="7" s="1"/>
  <c r="AE42" i="7" s="1"/>
  <c r="AB42" i="7"/>
  <c r="AA42" i="7"/>
  <c r="Z42" i="7"/>
  <c r="Y42" i="7"/>
  <c r="X42" i="7"/>
  <c r="W42" i="7"/>
  <c r="V42" i="7"/>
  <c r="U42" i="7"/>
  <c r="T42" i="7"/>
  <c r="S42" i="7"/>
  <c r="AB41" i="7"/>
  <c r="AC41" i="7" s="1"/>
  <c r="AD41" i="7" s="1"/>
  <c r="AE41" i="7" s="1"/>
  <c r="AA41" i="7"/>
  <c r="Z41" i="7"/>
  <c r="Y41" i="7"/>
  <c r="X41" i="7"/>
  <c r="W41" i="7"/>
  <c r="V41" i="7"/>
  <c r="U41" i="7"/>
  <c r="T41" i="7"/>
  <c r="S41" i="7"/>
  <c r="AB40" i="7"/>
  <c r="AC40" i="7" s="1"/>
  <c r="AD40" i="7" s="1"/>
  <c r="AE40" i="7" s="1"/>
  <c r="AA40" i="7"/>
  <c r="Z40" i="7"/>
  <c r="Y40" i="7"/>
  <c r="X40" i="7"/>
  <c r="W40" i="7"/>
  <c r="V40" i="7"/>
  <c r="U40" i="7"/>
  <c r="T40" i="7"/>
  <c r="S40" i="7"/>
  <c r="AB39" i="7"/>
  <c r="AC39" i="7" s="1"/>
  <c r="AD39" i="7" s="1"/>
  <c r="AE39" i="7" s="1"/>
  <c r="AA39" i="7"/>
  <c r="Z39" i="7"/>
  <c r="Y39" i="7"/>
  <c r="X39" i="7"/>
  <c r="W39" i="7"/>
  <c r="V39" i="7"/>
  <c r="U39" i="7"/>
  <c r="T39" i="7"/>
  <c r="S39" i="7"/>
  <c r="AB38" i="7"/>
  <c r="AC38" i="7" s="1"/>
  <c r="AD38" i="7" s="1"/>
  <c r="AE38" i="7" s="1"/>
  <c r="AA38" i="7"/>
  <c r="Z38" i="7"/>
  <c r="Y38" i="7"/>
  <c r="X38" i="7"/>
  <c r="W38" i="7"/>
  <c r="V38" i="7"/>
  <c r="U38" i="7"/>
  <c r="T38" i="7"/>
  <c r="S38" i="7"/>
  <c r="AB37" i="7"/>
  <c r="AC37" i="7" s="1"/>
  <c r="AD37" i="7" s="1"/>
  <c r="AE37" i="7" s="1"/>
  <c r="AA37" i="7"/>
  <c r="Z37" i="7"/>
  <c r="Y37" i="7"/>
  <c r="X37" i="7"/>
  <c r="W37" i="7"/>
  <c r="V37" i="7"/>
  <c r="U37" i="7"/>
  <c r="T37" i="7"/>
  <c r="S37" i="7"/>
  <c r="AB36" i="7"/>
  <c r="AC36" i="7" s="1"/>
  <c r="AD36" i="7" s="1"/>
  <c r="AE36" i="7" s="1"/>
  <c r="AA36" i="7"/>
  <c r="Z36" i="7"/>
  <c r="Y36" i="7"/>
  <c r="X36" i="7"/>
  <c r="W36" i="7"/>
  <c r="V36" i="7"/>
  <c r="U36" i="7"/>
  <c r="T36" i="7"/>
  <c r="S36" i="7"/>
  <c r="AB35" i="7"/>
  <c r="AC35" i="7" s="1"/>
  <c r="AD35" i="7" s="1"/>
  <c r="AE35" i="7" s="1"/>
  <c r="AA35" i="7"/>
  <c r="Z35" i="7"/>
  <c r="Y35" i="7"/>
  <c r="X35" i="7"/>
  <c r="W35" i="7"/>
  <c r="V35" i="7"/>
  <c r="U35" i="7"/>
  <c r="T35" i="7"/>
  <c r="S35" i="7"/>
  <c r="AC34" i="7"/>
  <c r="AD34" i="7" s="1"/>
  <c r="AE34" i="7" s="1"/>
  <c r="AB34" i="7"/>
  <c r="AA34" i="7"/>
  <c r="Z34" i="7"/>
  <c r="Y34" i="7"/>
  <c r="X34" i="7"/>
  <c r="W34" i="7"/>
  <c r="V34" i="7"/>
  <c r="U34" i="7"/>
  <c r="T34" i="7"/>
  <c r="S34" i="7"/>
  <c r="AB33" i="7"/>
  <c r="AC33" i="7" s="1"/>
  <c r="AD33" i="7" s="1"/>
  <c r="AE33" i="7" s="1"/>
  <c r="AA33" i="7"/>
  <c r="Z33" i="7"/>
  <c r="Y33" i="7"/>
  <c r="X33" i="7"/>
  <c r="W33" i="7"/>
  <c r="V33" i="7"/>
  <c r="U33" i="7"/>
  <c r="T33" i="7"/>
  <c r="S33" i="7"/>
  <c r="AB32" i="7"/>
  <c r="AC32" i="7" s="1"/>
  <c r="AD32" i="7" s="1"/>
  <c r="AE32" i="7" s="1"/>
  <c r="AA32" i="7"/>
  <c r="Z32" i="7"/>
  <c r="Y32" i="7"/>
  <c r="X32" i="7"/>
  <c r="W32" i="7"/>
  <c r="V32" i="7"/>
  <c r="U32" i="7"/>
  <c r="T32" i="7"/>
  <c r="S32" i="7"/>
  <c r="AB31" i="7"/>
  <c r="AC31" i="7" s="1"/>
  <c r="AD31" i="7" s="1"/>
  <c r="AE31" i="7" s="1"/>
  <c r="AA31" i="7"/>
  <c r="Z31" i="7"/>
  <c r="Y31" i="7"/>
  <c r="X31" i="7"/>
  <c r="W31" i="7"/>
  <c r="V31" i="7"/>
  <c r="U31" i="7"/>
  <c r="T31" i="7"/>
  <c r="S31" i="7"/>
  <c r="AB30" i="7"/>
  <c r="AC30" i="7" s="1"/>
  <c r="AD30" i="7" s="1"/>
  <c r="AE30" i="7" s="1"/>
  <c r="AA30" i="7"/>
  <c r="Z30" i="7"/>
  <c r="Y30" i="7"/>
  <c r="X30" i="7"/>
  <c r="W30" i="7"/>
  <c r="V30" i="7"/>
  <c r="U30" i="7"/>
  <c r="T30" i="7"/>
  <c r="S30" i="7"/>
  <c r="AB29" i="7"/>
  <c r="AC29" i="7" s="1"/>
  <c r="AD29" i="7" s="1"/>
  <c r="AE29" i="7" s="1"/>
  <c r="AA29" i="7"/>
  <c r="Z29" i="7"/>
  <c r="Y29" i="7"/>
  <c r="X29" i="7"/>
  <c r="W29" i="7"/>
  <c r="V29" i="7"/>
  <c r="U29" i="7"/>
  <c r="T29" i="7"/>
  <c r="S29" i="7"/>
  <c r="AB27" i="7"/>
  <c r="AC27" i="7" s="1"/>
  <c r="AD27" i="7" s="1"/>
  <c r="AE27" i="7" s="1"/>
  <c r="AA27" i="7"/>
  <c r="Z27" i="7"/>
  <c r="Y27" i="7"/>
  <c r="X27" i="7"/>
  <c r="W27" i="7"/>
  <c r="V27" i="7"/>
  <c r="U27" i="7"/>
  <c r="T27" i="7"/>
  <c r="S27" i="7"/>
  <c r="AB26" i="7"/>
  <c r="AC26" i="7" s="1"/>
  <c r="AD26" i="7" s="1"/>
  <c r="AE26" i="7" s="1"/>
  <c r="AA26" i="7"/>
  <c r="Z26" i="7"/>
  <c r="Y26" i="7"/>
  <c r="X26" i="7"/>
  <c r="W26" i="7"/>
  <c r="V26" i="7"/>
  <c r="U26" i="7"/>
  <c r="T26" i="7"/>
  <c r="S26" i="7"/>
  <c r="AB22" i="7"/>
  <c r="AC22" i="7" s="1"/>
  <c r="AD22" i="7" s="1"/>
  <c r="AE22" i="7" s="1"/>
  <c r="AA22" i="7"/>
  <c r="Z22" i="7"/>
  <c r="Y22" i="7"/>
  <c r="X22" i="7"/>
  <c r="W22" i="7"/>
  <c r="V22" i="7"/>
  <c r="U22" i="7"/>
  <c r="T22" i="7"/>
  <c r="S22" i="7"/>
  <c r="AD21" i="7"/>
  <c r="AE21" i="7" s="1"/>
  <c r="AC21" i="7"/>
  <c r="AC20" i="7"/>
  <c r="AD20" i="7" s="1"/>
  <c r="AE20" i="7" s="1"/>
  <c r="AD19" i="7"/>
  <c r="AE19" i="7" s="1"/>
  <c r="AC19" i="7"/>
  <c r="AB18" i="7"/>
  <c r="AB28" i="7" s="1"/>
  <c r="AC28" i="7" s="1"/>
  <c r="AD28" i="7" s="1"/>
  <c r="AE28" i="7" s="1"/>
  <c r="AA18" i="7"/>
  <c r="AA28" i="7" s="1"/>
  <c r="Z18" i="7"/>
  <c r="Z28" i="7" s="1"/>
  <c r="Y18" i="7"/>
  <c r="Y28" i="7" s="1"/>
  <c r="X18" i="7"/>
  <c r="X28" i="7" s="1"/>
  <c r="W18" i="7"/>
  <c r="W28" i="7" s="1"/>
  <c r="V18" i="7"/>
  <c r="V28" i="7" s="1"/>
  <c r="U18" i="7"/>
  <c r="U28" i="7" s="1"/>
  <c r="T18" i="7"/>
  <c r="T28" i="7" s="1"/>
  <c r="S18" i="7"/>
  <c r="S28" i="7" s="1"/>
  <c r="AD17" i="7"/>
  <c r="AE17" i="7" s="1"/>
  <c r="AC17" i="7"/>
  <c r="AC16" i="7"/>
  <c r="AD16" i="7" s="1"/>
  <c r="AE16" i="7" s="1"/>
  <c r="AB15" i="7"/>
  <c r="AC15" i="7" s="1"/>
  <c r="AD15" i="7" s="1"/>
  <c r="AE15" i="7" s="1"/>
  <c r="AA15" i="7"/>
  <c r="AA25" i="7" s="1"/>
  <c r="Z15" i="7"/>
  <c r="Z25" i="7" s="1"/>
  <c r="Y15" i="7"/>
  <c r="Y25" i="7" s="1"/>
  <c r="X15" i="7"/>
  <c r="X25" i="7" s="1"/>
  <c r="W15" i="7"/>
  <c r="W25" i="7" s="1"/>
  <c r="V15" i="7"/>
  <c r="V25" i="7" s="1"/>
  <c r="U15" i="7"/>
  <c r="U25" i="7" s="1"/>
  <c r="T15" i="7"/>
  <c r="T25" i="7" s="1"/>
  <c r="S15" i="7"/>
  <c r="S25" i="7" s="1"/>
  <c r="AB14" i="7"/>
  <c r="AB24" i="7" s="1"/>
  <c r="AC24" i="7" s="1"/>
  <c r="AD24" i="7" s="1"/>
  <c r="AE24" i="7" s="1"/>
  <c r="AA14" i="7"/>
  <c r="AA24" i="7" s="1"/>
  <c r="Z14" i="7"/>
  <c r="Z24" i="7" s="1"/>
  <c r="Y14" i="7"/>
  <c r="Y24" i="7" s="1"/>
  <c r="X14" i="7"/>
  <c r="X24" i="7" s="1"/>
  <c r="W14" i="7"/>
  <c r="W24" i="7" s="1"/>
  <c r="V14" i="7"/>
  <c r="V24" i="7" s="1"/>
  <c r="U14" i="7"/>
  <c r="U24" i="7" s="1"/>
  <c r="T14" i="7"/>
  <c r="T24" i="7" s="1"/>
  <c r="S14" i="7"/>
  <c r="S24" i="7" s="1"/>
  <c r="AB13" i="7"/>
  <c r="AC13" i="7" s="1"/>
  <c r="AD13" i="7" s="1"/>
  <c r="AE13" i="7" s="1"/>
  <c r="AA13" i="7"/>
  <c r="AA23" i="7" s="1"/>
  <c r="Z13" i="7"/>
  <c r="Z23" i="7" s="1"/>
  <c r="Y13" i="7"/>
  <c r="Y23" i="7" s="1"/>
  <c r="X13" i="7"/>
  <c r="X23" i="7" s="1"/>
  <c r="W13" i="7"/>
  <c r="W23" i="7" s="1"/>
  <c r="V13" i="7"/>
  <c r="V23" i="7" s="1"/>
  <c r="U13" i="7"/>
  <c r="U23" i="7" s="1"/>
  <c r="T13" i="7"/>
  <c r="T23" i="7" s="1"/>
  <c r="S13" i="7"/>
  <c r="S23" i="7" s="1"/>
  <c r="AC12" i="7"/>
  <c r="AD12" i="7" s="1"/>
  <c r="AE12" i="7" s="1"/>
  <c r="AB11" i="7"/>
  <c r="AC11" i="7" s="1"/>
  <c r="AD11" i="7" s="1"/>
  <c r="AE11" i="7" s="1"/>
  <c r="AA11" i="7"/>
  <c r="Z11" i="7"/>
  <c r="Y11" i="7"/>
  <c r="X11" i="7"/>
  <c r="W11" i="7"/>
  <c r="V11" i="7"/>
  <c r="U11" i="7"/>
  <c r="T11" i="7"/>
  <c r="S11" i="7"/>
  <c r="AB10" i="7"/>
  <c r="AC10" i="7" s="1"/>
  <c r="AD10" i="7" s="1"/>
  <c r="AE10" i="7" s="1"/>
  <c r="AA10" i="7"/>
  <c r="Z10" i="7"/>
  <c r="Y10" i="7"/>
  <c r="X10" i="7"/>
  <c r="W10" i="7"/>
  <c r="V10" i="7"/>
  <c r="U10" i="7"/>
  <c r="T10" i="7"/>
  <c r="S10" i="7"/>
  <c r="AB9" i="7"/>
  <c r="AC9" i="7" s="1"/>
  <c r="AD9" i="7" s="1"/>
  <c r="AE9" i="7" s="1"/>
  <c r="AA9" i="7"/>
  <c r="Z9" i="7"/>
  <c r="Y9" i="7"/>
  <c r="X9" i="7"/>
  <c r="W9" i="7"/>
  <c r="V9" i="7"/>
  <c r="U9" i="7"/>
  <c r="T9" i="7"/>
  <c r="S9" i="7"/>
  <c r="AB8" i="7"/>
  <c r="AC8" i="7" s="1"/>
  <c r="AD8" i="7" s="1"/>
  <c r="AE8" i="7" s="1"/>
  <c r="AA8" i="7"/>
  <c r="Z8" i="7"/>
  <c r="Y8" i="7"/>
  <c r="X8" i="7"/>
  <c r="W8" i="7"/>
  <c r="V8" i="7"/>
  <c r="U8" i="7"/>
  <c r="T8" i="7"/>
  <c r="S8" i="7"/>
  <c r="AB7" i="7"/>
  <c r="AC7" i="7" s="1"/>
  <c r="AD7" i="7" s="1"/>
  <c r="AE7" i="7" s="1"/>
  <c r="AA7" i="7"/>
  <c r="Z7" i="7"/>
  <c r="Y7" i="7"/>
  <c r="X7" i="7"/>
  <c r="W7" i="7"/>
  <c r="V7" i="7"/>
  <c r="U7" i="7"/>
  <c r="T7" i="7"/>
  <c r="S7" i="7"/>
  <c r="AB6" i="7"/>
  <c r="AC6" i="7" s="1"/>
  <c r="AD6" i="7" s="1"/>
  <c r="AE6" i="7" s="1"/>
  <c r="AA6" i="7"/>
  <c r="Z6" i="7"/>
  <c r="Y6" i="7"/>
  <c r="X6" i="7"/>
  <c r="W6" i="7"/>
  <c r="V6" i="7"/>
  <c r="U6" i="7"/>
  <c r="T6" i="7"/>
  <c r="S6" i="7"/>
  <c r="AB5" i="7"/>
  <c r="AC5" i="7" s="1"/>
  <c r="AD5" i="7" s="1"/>
  <c r="AE5" i="7" s="1"/>
  <c r="AA5" i="7"/>
  <c r="Z5" i="7"/>
  <c r="Y5" i="7"/>
  <c r="X5" i="7"/>
  <c r="W5" i="7"/>
  <c r="V5" i="7"/>
  <c r="U5" i="7"/>
  <c r="T5" i="7"/>
  <c r="S5" i="7"/>
  <c r="AB4" i="7"/>
  <c r="AC4" i="7" s="1"/>
  <c r="AD4" i="7" s="1"/>
  <c r="AE4" i="7" s="1"/>
  <c r="AA4" i="7"/>
  <c r="Z4" i="7"/>
  <c r="Y4" i="7"/>
  <c r="X4" i="7"/>
  <c r="W4" i="7"/>
  <c r="V4" i="7"/>
  <c r="U4" i="7"/>
  <c r="T4" i="7"/>
  <c r="S4" i="7"/>
  <c r="AB3" i="7"/>
  <c r="AC3" i="7" s="1"/>
  <c r="AD3" i="7" s="1"/>
  <c r="AE3" i="7" s="1"/>
  <c r="AA3" i="7"/>
  <c r="Z3" i="7"/>
  <c r="Y3" i="7"/>
  <c r="X3" i="7"/>
  <c r="W3" i="7"/>
  <c r="V3" i="7"/>
  <c r="U3" i="7"/>
  <c r="T3" i="7"/>
  <c r="S3" i="7"/>
  <c r="AB2" i="7"/>
  <c r="AC2" i="7" s="1"/>
  <c r="AD2" i="7" s="1"/>
  <c r="AE2" i="7" s="1"/>
  <c r="AA2" i="7"/>
  <c r="Z2" i="7"/>
  <c r="Y2" i="7"/>
  <c r="X2" i="7"/>
  <c r="W2" i="7"/>
  <c r="V2" i="7"/>
  <c r="U2" i="7"/>
  <c r="T2" i="7"/>
  <c r="S2" i="7"/>
  <c r="T1" i="7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B61" i="6"/>
  <c r="AC61" i="6" s="1"/>
  <c r="AD61" i="6" s="1"/>
  <c r="AE61" i="6" s="1"/>
  <c r="AA61" i="6"/>
  <c r="Z61" i="6"/>
  <c r="Y61" i="6"/>
  <c r="X61" i="6"/>
  <c r="W61" i="6"/>
  <c r="V61" i="6"/>
  <c r="U61" i="6"/>
  <c r="T61" i="6"/>
  <c r="S61" i="6"/>
  <c r="AC60" i="6"/>
  <c r="AD60" i="6" s="1"/>
  <c r="AE60" i="6" s="1"/>
  <c r="AB60" i="6"/>
  <c r="AA60" i="6"/>
  <c r="Z60" i="6"/>
  <c r="Y60" i="6"/>
  <c r="X60" i="6"/>
  <c r="W60" i="6"/>
  <c r="V60" i="6"/>
  <c r="U60" i="6"/>
  <c r="T60" i="6"/>
  <c r="S60" i="6"/>
  <c r="AB59" i="6"/>
  <c r="AC59" i="6" s="1"/>
  <c r="AD59" i="6" s="1"/>
  <c r="AE59" i="6" s="1"/>
  <c r="AA59" i="6"/>
  <c r="Z59" i="6"/>
  <c r="Y59" i="6"/>
  <c r="X59" i="6"/>
  <c r="W59" i="6"/>
  <c r="V59" i="6"/>
  <c r="U59" i="6"/>
  <c r="T59" i="6"/>
  <c r="S59" i="6"/>
  <c r="AB58" i="6"/>
  <c r="AC58" i="6" s="1"/>
  <c r="AD58" i="6" s="1"/>
  <c r="AE58" i="6" s="1"/>
  <c r="AA58" i="6"/>
  <c r="Z58" i="6"/>
  <c r="Y58" i="6"/>
  <c r="X58" i="6"/>
  <c r="W58" i="6"/>
  <c r="V58" i="6"/>
  <c r="U58" i="6"/>
  <c r="T58" i="6"/>
  <c r="S58" i="6"/>
  <c r="AB57" i="6"/>
  <c r="AC57" i="6" s="1"/>
  <c r="AD57" i="6" s="1"/>
  <c r="AE57" i="6" s="1"/>
  <c r="AA57" i="6"/>
  <c r="Z57" i="6"/>
  <c r="Y57" i="6"/>
  <c r="X57" i="6"/>
  <c r="W57" i="6"/>
  <c r="V57" i="6"/>
  <c r="U57" i="6"/>
  <c r="T57" i="6"/>
  <c r="S57" i="6"/>
  <c r="AB56" i="6"/>
  <c r="AC56" i="6" s="1"/>
  <c r="AD56" i="6" s="1"/>
  <c r="AE56" i="6" s="1"/>
  <c r="AA56" i="6"/>
  <c r="Z56" i="6"/>
  <c r="Y56" i="6"/>
  <c r="X56" i="6"/>
  <c r="W56" i="6"/>
  <c r="V56" i="6"/>
  <c r="U56" i="6"/>
  <c r="T56" i="6"/>
  <c r="S56" i="6"/>
  <c r="AB55" i="6"/>
  <c r="AC55" i="6" s="1"/>
  <c r="AD55" i="6" s="1"/>
  <c r="AE55" i="6" s="1"/>
  <c r="AA55" i="6"/>
  <c r="Z55" i="6"/>
  <c r="Y55" i="6"/>
  <c r="X55" i="6"/>
  <c r="W55" i="6"/>
  <c r="V55" i="6"/>
  <c r="U55" i="6"/>
  <c r="T55" i="6"/>
  <c r="S55" i="6"/>
  <c r="AB54" i="6"/>
  <c r="AC54" i="6" s="1"/>
  <c r="AD54" i="6" s="1"/>
  <c r="AE54" i="6" s="1"/>
  <c r="AA54" i="6"/>
  <c r="Z54" i="6"/>
  <c r="Y54" i="6"/>
  <c r="X54" i="6"/>
  <c r="W54" i="6"/>
  <c r="V54" i="6"/>
  <c r="U54" i="6"/>
  <c r="T54" i="6"/>
  <c r="S54" i="6"/>
  <c r="AB53" i="6"/>
  <c r="AC53" i="6" s="1"/>
  <c r="AD53" i="6" s="1"/>
  <c r="AE53" i="6" s="1"/>
  <c r="AA53" i="6"/>
  <c r="Z53" i="6"/>
  <c r="Y53" i="6"/>
  <c r="X53" i="6"/>
  <c r="W53" i="6"/>
  <c r="V53" i="6"/>
  <c r="U53" i="6"/>
  <c r="T53" i="6"/>
  <c r="S53" i="6"/>
  <c r="AB52" i="6"/>
  <c r="AC52" i="6" s="1"/>
  <c r="AD52" i="6" s="1"/>
  <c r="AE52" i="6" s="1"/>
  <c r="AA52" i="6"/>
  <c r="Z52" i="6"/>
  <c r="Y52" i="6"/>
  <c r="X52" i="6"/>
  <c r="W52" i="6"/>
  <c r="V52" i="6"/>
  <c r="U52" i="6"/>
  <c r="T52" i="6"/>
  <c r="S52" i="6"/>
  <c r="AB51" i="6"/>
  <c r="AC51" i="6" s="1"/>
  <c r="AD51" i="6" s="1"/>
  <c r="AE51" i="6" s="1"/>
  <c r="AA51" i="6"/>
  <c r="Z51" i="6"/>
  <c r="Y51" i="6"/>
  <c r="X51" i="6"/>
  <c r="W51" i="6"/>
  <c r="V51" i="6"/>
  <c r="U51" i="6"/>
  <c r="T51" i="6"/>
  <c r="S51" i="6"/>
  <c r="AB50" i="6"/>
  <c r="AC50" i="6" s="1"/>
  <c r="AD50" i="6" s="1"/>
  <c r="AE50" i="6" s="1"/>
  <c r="AA50" i="6"/>
  <c r="Z50" i="6"/>
  <c r="Y50" i="6"/>
  <c r="X50" i="6"/>
  <c r="W50" i="6"/>
  <c r="V50" i="6"/>
  <c r="U50" i="6"/>
  <c r="T50" i="6"/>
  <c r="S50" i="6"/>
  <c r="AB49" i="6"/>
  <c r="AC49" i="6" s="1"/>
  <c r="AD49" i="6" s="1"/>
  <c r="AE49" i="6" s="1"/>
  <c r="AA49" i="6"/>
  <c r="Z49" i="6"/>
  <c r="Y49" i="6"/>
  <c r="X49" i="6"/>
  <c r="W49" i="6"/>
  <c r="V49" i="6"/>
  <c r="U49" i="6"/>
  <c r="T49" i="6"/>
  <c r="S49" i="6"/>
  <c r="AB48" i="6"/>
  <c r="AC48" i="6" s="1"/>
  <c r="AD48" i="6" s="1"/>
  <c r="AE48" i="6" s="1"/>
  <c r="AA48" i="6"/>
  <c r="Z48" i="6"/>
  <c r="Y48" i="6"/>
  <c r="X48" i="6"/>
  <c r="W48" i="6"/>
  <c r="V48" i="6"/>
  <c r="U48" i="6"/>
  <c r="T48" i="6"/>
  <c r="S48" i="6"/>
  <c r="AB47" i="6"/>
  <c r="AC47" i="6" s="1"/>
  <c r="AD47" i="6" s="1"/>
  <c r="AE47" i="6" s="1"/>
  <c r="AA47" i="6"/>
  <c r="Z47" i="6"/>
  <c r="Y47" i="6"/>
  <c r="X47" i="6"/>
  <c r="W47" i="6"/>
  <c r="V47" i="6"/>
  <c r="U47" i="6"/>
  <c r="T47" i="6"/>
  <c r="S47" i="6"/>
  <c r="AB46" i="6"/>
  <c r="AC46" i="6" s="1"/>
  <c r="AD46" i="6" s="1"/>
  <c r="AE46" i="6" s="1"/>
  <c r="AA46" i="6"/>
  <c r="Z46" i="6"/>
  <c r="Y46" i="6"/>
  <c r="X46" i="6"/>
  <c r="W46" i="6"/>
  <c r="V46" i="6"/>
  <c r="U46" i="6"/>
  <c r="T46" i="6"/>
  <c r="S46" i="6"/>
  <c r="AB45" i="6"/>
  <c r="AC45" i="6" s="1"/>
  <c r="AD45" i="6" s="1"/>
  <c r="AE45" i="6" s="1"/>
  <c r="AA45" i="6"/>
  <c r="Z45" i="6"/>
  <c r="Y45" i="6"/>
  <c r="X45" i="6"/>
  <c r="W45" i="6"/>
  <c r="V45" i="6"/>
  <c r="U45" i="6"/>
  <c r="T45" i="6"/>
  <c r="S45" i="6"/>
  <c r="AB44" i="6"/>
  <c r="AC44" i="6" s="1"/>
  <c r="AD44" i="6" s="1"/>
  <c r="AE44" i="6" s="1"/>
  <c r="AA44" i="6"/>
  <c r="Z44" i="6"/>
  <c r="Y44" i="6"/>
  <c r="X44" i="6"/>
  <c r="W44" i="6"/>
  <c r="V44" i="6"/>
  <c r="U44" i="6"/>
  <c r="T44" i="6"/>
  <c r="S44" i="6"/>
  <c r="AB43" i="6"/>
  <c r="AC43" i="6" s="1"/>
  <c r="AD43" i="6" s="1"/>
  <c r="AE43" i="6" s="1"/>
  <c r="AA43" i="6"/>
  <c r="Z43" i="6"/>
  <c r="Y43" i="6"/>
  <c r="X43" i="6"/>
  <c r="W43" i="6"/>
  <c r="V43" i="6"/>
  <c r="U43" i="6"/>
  <c r="T43" i="6"/>
  <c r="S43" i="6"/>
  <c r="AB42" i="6"/>
  <c r="AC42" i="6" s="1"/>
  <c r="AD42" i="6" s="1"/>
  <c r="AE42" i="6" s="1"/>
  <c r="AA42" i="6"/>
  <c r="Z42" i="6"/>
  <c r="Y42" i="6"/>
  <c r="X42" i="6"/>
  <c r="W42" i="6"/>
  <c r="V42" i="6"/>
  <c r="U42" i="6"/>
  <c r="T42" i="6"/>
  <c r="S42" i="6"/>
  <c r="AB41" i="6"/>
  <c r="AC41" i="6" s="1"/>
  <c r="AD41" i="6" s="1"/>
  <c r="AE41" i="6" s="1"/>
  <c r="AA41" i="6"/>
  <c r="Z41" i="6"/>
  <c r="Y41" i="6"/>
  <c r="X41" i="6"/>
  <c r="W41" i="6"/>
  <c r="V41" i="6"/>
  <c r="U41" i="6"/>
  <c r="T41" i="6"/>
  <c r="S41" i="6"/>
  <c r="AC40" i="6"/>
  <c r="AD40" i="6" s="1"/>
  <c r="AE40" i="6" s="1"/>
  <c r="AB40" i="6"/>
  <c r="AA40" i="6"/>
  <c r="Z40" i="6"/>
  <c r="Y40" i="6"/>
  <c r="X40" i="6"/>
  <c r="W40" i="6"/>
  <c r="V40" i="6"/>
  <c r="U40" i="6"/>
  <c r="T40" i="6"/>
  <c r="S40" i="6"/>
  <c r="AB39" i="6"/>
  <c r="AC39" i="6" s="1"/>
  <c r="AD39" i="6" s="1"/>
  <c r="AE39" i="6" s="1"/>
  <c r="AA39" i="6"/>
  <c r="Z39" i="6"/>
  <c r="Y39" i="6"/>
  <c r="X39" i="6"/>
  <c r="W39" i="6"/>
  <c r="V39" i="6"/>
  <c r="U39" i="6"/>
  <c r="T39" i="6"/>
  <c r="S39" i="6"/>
  <c r="AC38" i="6"/>
  <c r="AD38" i="6" s="1"/>
  <c r="AE38" i="6" s="1"/>
  <c r="AB38" i="6"/>
  <c r="AA38" i="6"/>
  <c r="Z38" i="6"/>
  <c r="Y38" i="6"/>
  <c r="X38" i="6"/>
  <c r="W38" i="6"/>
  <c r="V38" i="6"/>
  <c r="U38" i="6"/>
  <c r="T38" i="6"/>
  <c r="S38" i="6"/>
  <c r="AB37" i="6"/>
  <c r="AC37" i="6" s="1"/>
  <c r="AD37" i="6" s="1"/>
  <c r="AE37" i="6" s="1"/>
  <c r="AA37" i="6"/>
  <c r="Z37" i="6"/>
  <c r="Y37" i="6"/>
  <c r="X37" i="6"/>
  <c r="W37" i="6"/>
  <c r="V37" i="6"/>
  <c r="U37" i="6"/>
  <c r="T37" i="6"/>
  <c r="S37" i="6"/>
  <c r="AB36" i="6"/>
  <c r="AC36" i="6" s="1"/>
  <c r="AD36" i="6" s="1"/>
  <c r="AE36" i="6" s="1"/>
  <c r="AA36" i="6"/>
  <c r="Z36" i="6"/>
  <c r="Y36" i="6"/>
  <c r="X36" i="6"/>
  <c r="W36" i="6"/>
  <c r="V36" i="6"/>
  <c r="U36" i="6"/>
  <c r="T36" i="6"/>
  <c r="S36" i="6"/>
  <c r="AB35" i="6"/>
  <c r="AC35" i="6" s="1"/>
  <c r="AD35" i="6" s="1"/>
  <c r="AE35" i="6" s="1"/>
  <c r="AA35" i="6"/>
  <c r="Z35" i="6"/>
  <c r="Y35" i="6"/>
  <c r="X35" i="6"/>
  <c r="W35" i="6"/>
  <c r="V35" i="6"/>
  <c r="U35" i="6"/>
  <c r="T35" i="6"/>
  <c r="S35" i="6"/>
  <c r="AB34" i="6"/>
  <c r="AC34" i="6" s="1"/>
  <c r="AD34" i="6" s="1"/>
  <c r="AE34" i="6" s="1"/>
  <c r="AA34" i="6"/>
  <c r="Z34" i="6"/>
  <c r="Y34" i="6"/>
  <c r="X34" i="6"/>
  <c r="W34" i="6"/>
  <c r="V34" i="6"/>
  <c r="U34" i="6"/>
  <c r="T34" i="6"/>
  <c r="S34" i="6"/>
  <c r="AB33" i="6"/>
  <c r="AC33" i="6" s="1"/>
  <c r="AD33" i="6" s="1"/>
  <c r="AE33" i="6" s="1"/>
  <c r="AA33" i="6"/>
  <c r="Z33" i="6"/>
  <c r="Y33" i="6"/>
  <c r="X33" i="6"/>
  <c r="W33" i="6"/>
  <c r="V33" i="6"/>
  <c r="U33" i="6"/>
  <c r="T33" i="6"/>
  <c r="S33" i="6"/>
  <c r="AB32" i="6"/>
  <c r="AC32" i="6" s="1"/>
  <c r="AD32" i="6" s="1"/>
  <c r="AE32" i="6" s="1"/>
  <c r="AA32" i="6"/>
  <c r="Z32" i="6"/>
  <c r="Y32" i="6"/>
  <c r="X32" i="6"/>
  <c r="W32" i="6"/>
  <c r="V32" i="6"/>
  <c r="U32" i="6"/>
  <c r="T32" i="6"/>
  <c r="S32" i="6"/>
  <c r="AB31" i="6"/>
  <c r="AC31" i="6" s="1"/>
  <c r="AD31" i="6" s="1"/>
  <c r="AE31" i="6" s="1"/>
  <c r="AA31" i="6"/>
  <c r="Z31" i="6"/>
  <c r="Y31" i="6"/>
  <c r="X31" i="6"/>
  <c r="W31" i="6"/>
  <c r="V31" i="6"/>
  <c r="U31" i="6"/>
  <c r="T31" i="6"/>
  <c r="S31" i="6"/>
  <c r="AB30" i="6"/>
  <c r="AC30" i="6" s="1"/>
  <c r="AD30" i="6" s="1"/>
  <c r="AE30" i="6" s="1"/>
  <c r="AA30" i="6"/>
  <c r="Z30" i="6"/>
  <c r="Y30" i="6"/>
  <c r="X30" i="6"/>
  <c r="W30" i="6"/>
  <c r="V30" i="6"/>
  <c r="U30" i="6"/>
  <c r="T30" i="6"/>
  <c r="S30" i="6"/>
  <c r="AB29" i="6"/>
  <c r="AC29" i="6" s="1"/>
  <c r="AD29" i="6" s="1"/>
  <c r="AE29" i="6" s="1"/>
  <c r="AA29" i="6"/>
  <c r="Z29" i="6"/>
  <c r="Y29" i="6"/>
  <c r="X29" i="6"/>
  <c r="W29" i="6"/>
  <c r="V29" i="6"/>
  <c r="U29" i="6"/>
  <c r="T29" i="6"/>
  <c r="S29" i="6"/>
  <c r="AB27" i="6"/>
  <c r="AC27" i="6" s="1"/>
  <c r="AD27" i="6" s="1"/>
  <c r="AE27" i="6" s="1"/>
  <c r="AA27" i="6"/>
  <c r="Z27" i="6"/>
  <c r="Y27" i="6"/>
  <c r="X27" i="6"/>
  <c r="W27" i="6"/>
  <c r="V27" i="6"/>
  <c r="U27" i="6"/>
  <c r="T27" i="6"/>
  <c r="S27" i="6"/>
  <c r="AB26" i="6"/>
  <c r="AC26" i="6" s="1"/>
  <c r="AD26" i="6" s="1"/>
  <c r="AE26" i="6" s="1"/>
  <c r="AA26" i="6"/>
  <c r="Z26" i="6"/>
  <c r="Y26" i="6"/>
  <c r="X26" i="6"/>
  <c r="W26" i="6"/>
  <c r="V26" i="6"/>
  <c r="U26" i="6"/>
  <c r="T26" i="6"/>
  <c r="S26" i="6"/>
  <c r="AB22" i="6"/>
  <c r="AC22" i="6" s="1"/>
  <c r="AD22" i="6" s="1"/>
  <c r="AE22" i="6" s="1"/>
  <c r="AA22" i="6"/>
  <c r="Z22" i="6"/>
  <c r="Y22" i="6"/>
  <c r="X22" i="6"/>
  <c r="W22" i="6"/>
  <c r="V22" i="6"/>
  <c r="U22" i="6"/>
  <c r="T22" i="6"/>
  <c r="S22" i="6"/>
  <c r="AC21" i="6"/>
  <c r="AD21" i="6" s="1"/>
  <c r="AE21" i="6" s="1"/>
  <c r="AC20" i="6"/>
  <c r="AD20" i="6" s="1"/>
  <c r="AE20" i="6" s="1"/>
  <c r="AC19" i="6"/>
  <c r="AD19" i="6" s="1"/>
  <c r="AE19" i="6" s="1"/>
  <c r="AB18" i="6"/>
  <c r="AB28" i="6" s="1"/>
  <c r="AC28" i="6" s="1"/>
  <c r="AD28" i="6" s="1"/>
  <c r="AE28" i="6" s="1"/>
  <c r="AA18" i="6"/>
  <c r="AA28" i="6" s="1"/>
  <c r="Z18" i="6"/>
  <c r="Z28" i="6" s="1"/>
  <c r="Y18" i="6"/>
  <c r="Y28" i="6" s="1"/>
  <c r="X18" i="6"/>
  <c r="X28" i="6" s="1"/>
  <c r="W18" i="6"/>
  <c r="W28" i="6" s="1"/>
  <c r="V18" i="6"/>
  <c r="V28" i="6" s="1"/>
  <c r="U18" i="6"/>
  <c r="U28" i="6" s="1"/>
  <c r="T18" i="6"/>
  <c r="T28" i="6" s="1"/>
  <c r="S18" i="6"/>
  <c r="S28" i="6" s="1"/>
  <c r="AC17" i="6"/>
  <c r="AD17" i="6" s="1"/>
  <c r="AE17" i="6" s="1"/>
  <c r="AC16" i="6"/>
  <c r="AD16" i="6" s="1"/>
  <c r="AE16" i="6" s="1"/>
  <c r="AB15" i="6"/>
  <c r="AC15" i="6" s="1"/>
  <c r="AD15" i="6" s="1"/>
  <c r="AE15" i="6" s="1"/>
  <c r="AA15" i="6"/>
  <c r="AA25" i="6" s="1"/>
  <c r="Z15" i="6"/>
  <c r="Z25" i="6" s="1"/>
  <c r="Y15" i="6"/>
  <c r="Y25" i="6" s="1"/>
  <c r="X15" i="6"/>
  <c r="X25" i="6" s="1"/>
  <c r="W15" i="6"/>
  <c r="W25" i="6" s="1"/>
  <c r="V15" i="6"/>
  <c r="V25" i="6" s="1"/>
  <c r="U15" i="6"/>
  <c r="U25" i="6" s="1"/>
  <c r="T15" i="6"/>
  <c r="T25" i="6" s="1"/>
  <c r="S15" i="6"/>
  <c r="S25" i="6" s="1"/>
  <c r="AB14" i="6"/>
  <c r="AB24" i="6" s="1"/>
  <c r="AC24" i="6" s="1"/>
  <c r="AD24" i="6" s="1"/>
  <c r="AE24" i="6" s="1"/>
  <c r="AA14" i="6"/>
  <c r="AA24" i="6" s="1"/>
  <c r="Z14" i="6"/>
  <c r="Z24" i="6" s="1"/>
  <c r="Y14" i="6"/>
  <c r="Y24" i="6" s="1"/>
  <c r="X14" i="6"/>
  <c r="X24" i="6" s="1"/>
  <c r="W14" i="6"/>
  <c r="W24" i="6" s="1"/>
  <c r="V14" i="6"/>
  <c r="V24" i="6" s="1"/>
  <c r="U14" i="6"/>
  <c r="U24" i="6" s="1"/>
  <c r="T14" i="6"/>
  <c r="T24" i="6" s="1"/>
  <c r="S14" i="6"/>
  <c r="S24" i="6" s="1"/>
  <c r="AB13" i="6"/>
  <c r="AC13" i="6" s="1"/>
  <c r="AD13" i="6" s="1"/>
  <c r="AE13" i="6" s="1"/>
  <c r="AA13" i="6"/>
  <c r="AA23" i="6" s="1"/>
  <c r="Z13" i="6"/>
  <c r="Z23" i="6" s="1"/>
  <c r="Y13" i="6"/>
  <c r="Y23" i="6" s="1"/>
  <c r="X13" i="6"/>
  <c r="X23" i="6" s="1"/>
  <c r="W13" i="6"/>
  <c r="W23" i="6" s="1"/>
  <c r="V13" i="6"/>
  <c r="V23" i="6" s="1"/>
  <c r="U13" i="6"/>
  <c r="U23" i="6" s="1"/>
  <c r="T13" i="6"/>
  <c r="T23" i="6" s="1"/>
  <c r="S13" i="6"/>
  <c r="S23" i="6" s="1"/>
  <c r="AC12" i="6"/>
  <c r="AD12" i="6" s="1"/>
  <c r="AE12" i="6" s="1"/>
  <c r="AB11" i="6"/>
  <c r="AC11" i="6" s="1"/>
  <c r="AD11" i="6" s="1"/>
  <c r="AE11" i="6" s="1"/>
  <c r="AA11" i="6"/>
  <c r="Z11" i="6"/>
  <c r="Y11" i="6"/>
  <c r="X11" i="6"/>
  <c r="W11" i="6"/>
  <c r="V11" i="6"/>
  <c r="U11" i="6"/>
  <c r="T11" i="6"/>
  <c r="S11" i="6"/>
  <c r="AB10" i="6"/>
  <c r="AC10" i="6" s="1"/>
  <c r="AD10" i="6" s="1"/>
  <c r="AE10" i="6" s="1"/>
  <c r="AA10" i="6"/>
  <c r="Z10" i="6"/>
  <c r="Y10" i="6"/>
  <c r="X10" i="6"/>
  <c r="W10" i="6"/>
  <c r="V10" i="6"/>
  <c r="U10" i="6"/>
  <c r="T10" i="6"/>
  <c r="S10" i="6"/>
  <c r="AB9" i="6"/>
  <c r="AC9" i="6" s="1"/>
  <c r="AD9" i="6" s="1"/>
  <c r="AE9" i="6" s="1"/>
  <c r="AA9" i="6"/>
  <c r="Z9" i="6"/>
  <c r="Y9" i="6"/>
  <c r="X9" i="6"/>
  <c r="W9" i="6"/>
  <c r="V9" i="6"/>
  <c r="U9" i="6"/>
  <c r="T9" i="6"/>
  <c r="S9" i="6"/>
  <c r="AB8" i="6"/>
  <c r="AC8" i="6" s="1"/>
  <c r="AD8" i="6" s="1"/>
  <c r="AE8" i="6" s="1"/>
  <c r="AA8" i="6"/>
  <c r="Z8" i="6"/>
  <c r="Y8" i="6"/>
  <c r="X8" i="6"/>
  <c r="W8" i="6"/>
  <c r="V8" i="6"/>
  <c r="U8" i="6"/>
  <c r="T8" i="6"/>
  <c r="S8" i="6"/>
  <c r="AB7" i="6"/>
  <c r="AC7" i="6" s="1"/>
  <c r="AD7" i="6" s="1"/>
  <c r="AE7" i="6" s="1"/>
  <c r="AA7" i="6"/>
  <c r="Z7" i="6"/>
  <c r="Y7" i="6"/>
  <c r="X7" i="6"/>
  <c r="W7" i="6"/>
  <c r="V7" i="6"/>
  <c r="U7" i="6"/>
  <c r="T7" i="6"/>
  <c r="S7" i="6"/>
  <c r="AB6" i="6"/>
  <c r="AC6" i="6" s="1"/>
  <c r="AD6" i="6" s="1"/>
  <c r="AE6" i="6" s="1"/>
  <c r="AA6" i="6"/>
  <c r="Z6" i="6"/>
  <c r="Y6" i="6"/>
  <c r="X6" i="6"/>
  <c r="W6" i="6"/>
  <c r="V6" i="6"/>
  <c r="U6" i="6"/>
  <c r="T6" i="6"/>
  <c r="S6" i="6"/>
  <c r="AB5" i="6"/>
  <c r="AC5" i="6" s="1"/>
  <c r="AD5" i="6" s="1"/>
  <c r="AE5" i="6" s="1"/>
  <c r="AA5" i="6"/>
  <c r="Z5" i="6"/>
  <c r="Y5" i="6"/>
  <c r="X5" i="6"/>
  <c r="W5" i="6"/>
  <c r="V5" i="6"/>
  <c r="U5" i="6"/>
  <c r="T5" i="6"/>
  <c r="S5" i="6"/>
  <c r="AB4" i="6"/>
  <c r="AC4" i="6" s="1"/>
  <c r="AD4" i="6" s="1"/>
  <c r="AE4" i="6" s="1"/>
  <c r="AA4" i="6"/>
  <c r="Z4" i="6"/>
  <c r="Y4" i="6"/>
  <c r="X4" i="6"/>
  <c r="W4" i="6"/>
  <c r="V4" i="6"/>
  <c r="U4" i="6"/>
  <c r="T4" i="6"/>
  <c r="S4" i="6"/>
  <c r="AB3" i="6"/>
  <c r="AC3" i="6" s="1"/>
  <c r="AD3" i="6" s="1"/>
  <c r="AE3" i="6" s="1"/>
  <c r="AA3" i="6"/>
  <c r="Z3" i="6"/>
  <c r="Y3" i="6"/>
  <c r="X3" i="6"/>
  <c r="W3" i="6"/>
  <c r="V3" i="6"/>
  <c r="U3" i="6"/>
  <c r="T3" i="6"/>
  <c r="S3" i="6"/>
  <c r="AC2" i="6"/>
  <c r="AD2" i="6" s="1"/>
  <c r="AE2" i="6" s="1"/>
  <c r="AB2" i="6"/>
  <c r="AA2" i="6"/>
  <c r="Z2" i="6"/>
  <c r="Y2" i="6"/>
  <c r="X2" i="6"/>
  <c r="W2" i="6"/>
  <c r="V2" i="6"/>
  <c r="U2" i="6"/>
  <c r="T2" i="6"/>
  <c r="S2" i="6"/>
  <c r="T1" i="6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B61" i="5"/>
  <c r="AC61" i="5" s="1"/>
  <c r="AD61" i="5" s="1"/>
  <c r="AE61" i="5" s="1"/>
  <c r="AA61" i="5"/>
  <c r="Z61" i="5"/>
  <c r="Y61" i="5"/>
  <c r="X61" i="5"/>
  <c r="W61" i="5"/>
  <c r="V61" i="5"/>
  <c r="U61" i="5"/>
  <c r="T61" i="5"/>
  <c r="S61" i="5"/>
  <c r="AB60" i="5"/>
  <c r="AC60" i="5" s="1"/>
  <c r="AD60" i="5" s="1"/>
  <c r="AE60" i="5" s="1"/>
  <c r="AA60" i="5"/>
  <c r="Z60" i="5"/>
  <c r="Y60" i="5"/>
  <c r="X60" i="5"/>
  <c r="W60" i="5"/>
  <c r="V60" i="5"/>
  <c r="U60" i="5"/>
  <c r="T60" i="5"/>
  <c r="S60" i="5"/>
  <c r="AB59" i="5"/>
  <c r="AC59" i="5" s="1"/>
  <c r="AD59" i="5" s="1"/>
  <c r="AE59" i="5" s="1"/>
  <c r="AA59" i="5"/>
  <c r="Z59" i="5"/>
  <c r="Y59" i="5"/>
  <c r="X59" i="5"/>
  <c r="W59" i="5"/>
  <c r="V59" i="5"/>
  <c r="U59" i="5"/>
  <c r="T59" i="5"/>
  <c r="S59" i="5"/>
  <c r="AB58" i="5"/>
  <c r="AC58" i="5" s="1"/>
  <c r="AD58" i="5" s="1"/>
  <c r="AE58" i="5" s="1"/>
  <c r="AA58" i="5"/>
  <c r="Z58" i="5"/>
  <c r="Y58" i="5"/>
  <c r="X58" i="5"/>
  <c r="W58" i="5"/>
  <c r="V58" i="5"/>
  <c r="U58" i="5"/>
  <c r="T58" i="5"/>
  <c r="S58" i="5"/>
  <c r="AC57" i="5"/>
  <c r="AD57" i="5" s="1"/>
  <c r="AE57" i="5" s="1"/>
  <c r="AB57" i="5"/>
  <c r="AA57" i="5"/>
  <c r="Z57" i="5"/>
  <c r="Y57" i="5"/>
  <c r="X57" i="5"/>
  <c r="W57" i="5"/>
  <c r="V57" i="5"/>
  <c r="U57" i="5"/>
  <c r="T57" i="5"/>
  <c r="S57" i="5"/>
  <c r="AC56" i="5"/>
  <c r="AD56" i="5" s="1"/>
  <c r="AE56" i="5" s="1"/>
  <c r="AB56" i="5"/>
  <c r="AA56" i="5"/>
  <c r="Z56" i="5"/>
  <c r="Y56" i="5"/>
  <c r="X56" i="5"/>
  <c r="W56" i="5"/>
  <c r="V56" i="5"/>
  <c r="U56" i="5"/>
  <c r="T56" i="5"/>
  <c r="S56" i="5"/>
  <c r="AB55" i="5"/>
  <c r="AC55" i="5" s="1"/>
  <c r="AD55" i="5" s="1"/>
  <c r="AE55" i="5" s="1"/>
  <c r="AA55" i="5"/>
  <c r="Z55" i="5"/>
  <c r="Y55" i="5"/>
  <c r="X55" i="5"/>
  <c r="W55" i="5"/>
  <c r="V55" i="5"/>
  <c r="U55" i="5"/>
  <c r="T55" i="5"/>
  <c r="S55" i="5"/>
  <c r="AB54" i="5"/>
  <c r="AC54" i="5" s="1"/>
  <c r="AD54" i="5" s="1"/>
  <c r="AE54" i="5" s="1"/>
  <c r="AA54" i="5"/>
  <c r="Z54" i="5"/>
  <c r="Y54" i="5"/>
  <c r="X54" i="5"/>
  <c r="W54" i="5"/>
  <c r="V54" i="5"/>
  <c r="U54" i="5"/>
  <c r="T54" i="5"/>
  <c r="S54" i="5"/>
  <c r="AB53" i="5"/>
  <c r="AC53" i="5" s="1"/>
  <c r="AD53" i="5" s="1"/>
  <c r="AE53" i="5" s="1"/>
  <c r="AA53" i="5"/>
  <c r="Z53" i="5"/>
  <c r="Y53" i="5"/>
  <c r="X53" i="5"/>
  <c r="W53" i="5"/>
  <c r="V53" i="5"/>
  <c r="U53" i="5"/>
  <c r="T53" i="5"/>
  <c r="S53" i="5"/>
  <c r="AC52" i="5"/>
  <c r="AD52" i="5" s="1"/>
  <c r="AE52" i="5" s="1"/>
  <c r="AB52" i="5"/>
  <c r="AA52" i="5"/>
  <c r="Z52" i="5"/>
  <c r="Y52" i="5"/>
  <c r="X52" i="5"/>
  <c r="W52" i="5"/>
  <c r="V52" i="5"/>
  <c r="U52" i="5"/>
  <c r="T52" i="5"/>
  <c r="S52" i="5"/>
  <c r="AB51" i="5"/>
  <c r="AC51" i="5" s="1"/>
  <c r="AD51" i="5" s="1"/>
  <c r="AE51" i="5" s="1"/>
  <c r="AA51" i="5"/>
  <c r="Z51" i="5"/>
  <c r="Y51" i="5"/>
  <c r="X51" i="5"/>
  <c r="W51" i="5"/>
  <c r="V51" i="5"/>
  <c r="U51" i="5"/>
  <c r="T51" i="5"/>
  <c r="S51" i="5"/>
  <c r="AB50" i="5"/>
  <c r="AC50" i="5" s="1"/>
  <c r="AD50" i="5" s="1"/>
  <c r="AE50" i="5" s="1"/>
  <c r="AA50" i="5"/>
  <c r="Z50" i="5"/>
  <c r="Y50" i="5"/>
  <c r="X50" i="5"/>
  <c r="W50" i="5"/>
  <c r="V50" i="5"/>
  <c r="U50" i="5"/>
  <c r="T50" i="5"/>
  <c r="S50" i="5"/>
  <c r="AC49" i="5"/>
  <c r="AD49" i="5" s="1"/>
  <c r="AE49" i="5" s="1"/>
  <c r="AB49" i="5"/>
  <c r="AA49" i="5"/>
  <c r="Z49" i="5"/>
  <c r="Y49" i="5"/>
  <c r="X49" i="5"/>
  <c r="W49" i="5"/>
  <c r="V49" i="5"/>
  <c r="U49" i="5"/>
  <c r="T49" i="5"/>
  <c r="S49" i="5"/>
  <c r="AB48" i="5"/>
  <c r="AC48" i="5" s="1"/>
  <c r="AD48" i="5" s="1"/>
  <c r="AE48" i="5" s="1"/>
  <c r="AA48" i="5"/>
  <c r="Z48" i="5"/>
  <c r="Y48" i="5"/>
  <c r="X48" i="5"/>
  <c r="W48" i="5"/>
  <c r="V48" i="5"/>
  <c r="U48" i="5"/>
  <c r="T48" i="5"/>
  <c r="S48" i="5"/>
  <c r="AB47" i="5"/>
  <c r="AC47" i="5" s="1"/>
  <c r="AD47" i="5" s="1"/>
  <c r="AE47" i="5" s="1"/>
  <c r="AA47" i="5"/>
  <c r="Z47" i="5"/>
  <c r="Y47" i="5"/>
  <c r="X47" i="5"/>
  <c r="W47" i="5"/>
  <c r="V47" i="5"/>
  <c r="U47" i="5"/>
  <c r="T47" i="5"/>
  <c r="S47" i="5"/>
  <c r="AB46" i="5"/>
  <c r="AC46" i="5" s="1"/>
  <c r="AD46" i="5" s="1"/>
  <c r="AE46" i="5" s="1"/>
  <c r="AA46" i="5"/>
  <c r="Z46" i="5"/>
  <c r="Y46" i="5"/>
  <c r="X46" i="5"/>
  <c r="W46" i="5"/>
  <c r="V46" i="5"/>
  <c r="U46" i="5"/>
  <c r="T46" i="5"/>
  <c r="S46" i="5"/>
  <c r="AB45" i="5"/>
  <c r="AC45" i="5" s="1"/>
  <c r="AD45" i="5" s="1"/>
  <c r="AE45" i="5" s="1"/>
  <c r="AA45" i="5"/>
  <c r="Z45" i="5"/>
  <c r="Y45" i="5"/>
  <c r="X45" i="5"/>
  <c r="W45" i="5"/>
  <c r="V45" i="5"/>
  <c r="U45" i="5"/>
  <c r="T45" i="5"/>
  <c r="S45" i="5"/>
  <c r="AC44" i="5"/>
  <c r="AD44" i="5" s="1"/>
  <c r="AE44" i="5" s="1"/>
  <c r="AB44" i="5"/>
  <c r="AA44" i="5"/>
  <c r="Z44" i="5"/>
  <c r="Y44" i="5"/>
  <c r="X44" i="5"/>
  <c r="W44" i="5"/>
  <c r="V44" i="5"/>
  <c r="U44" i="5"/>
  <c r="T44" i="5"/>
  <c r="S44" i="5"/>
  <c r="AB43" i="5"/>
  <c r="AC43" i="5" s="1"/>
  <c r="AD43" i="5" s="1"/>
  <c r="AE43" i="5" s="1"/>
  <c r="AA43" i="5"/>
  <c r="Z43" i="5"/>
  <c r="Y43" i="5"/>
  <c r="X43" i="5"/>
  <c r="W43" i="5"/>
  <c r="V43" i="5"/>
  <c r="U43" i="5"/>
  <c r="T43" i="5"/>
  <c r="S43" i="5"/>
  <c r="AB42" i="5"/>
  <c r="AC42" i="5" s="1"/>
  <c r="AD42" i="5" s="1"/>
  <c r="AE42" i="5" s="1"/>
  <c r="AA42" i="5"/>
  <c r="Z42" i="5"/>
  <c r="Y42" i="5"/>
  <c r="X42" i="5"/>
  <c r="W42" i="5"/>
  <c r="V42" i="5"/>
  <c r="U42" i="5"/>
  <c r="T42" i="5"/>
  <c r="S42" i="5"/>
  <c r="AB41" i="5"/>
  <c r="AC41" i="5" s="1"/>
  <c r="AD41" i="5" s="1"/>
  <c r="AE41" i="5" s="1"/>
  <c r="AA41" i="5"/>
  <c r="Z41" i="5"/>
  <c r="Y41" i="5"/>
  <c r="X41" i="5"/>
  <c r="W41" i="5"/>
  <c r="V41" i="5"/>
  <c r="U41" i="5"/>
  <c r="T41" i="5"/>
  <c r="S41" i="5"/>
  <c r="AB40" i="5"/>
  <c r="AC40" i="5" s="1"/>
  <c r="AD40" i="5" s="1"/>
  <c r="AE40" i="5" s="1"/>
  <c r="AA40" i="5"/>
  <c r="Z40" i="5"/>
  <c r="Y40" i="5"/>
  <c r="X40" i="5"/>
  <c r="W40" i="5"/>
  <c r="V40" i="5"/>
  <c r="U40" i="5"/>
  <c r="T40" i="5"/>
  <c r="S40" i="5"/>
  <c r="AB39" i="5"/>
  <c r="AC39" i="5" s="1"/>
  <c r="AD39" i="5" s="1"/>
  <c r="AE39" i="5" s="1"/>
  <c r="AA39" i="5"/>
  <c r="Z39" i="5"/>
  <c r="Y39" i="5"/>
  <c r="X39" i="5"/>
  <c r="W39" i="5"/>
  <c r="V39" i="5"/>
  <c r="U39" i="5"/>
  <c r="T39" i="5"/>
  <c r="S39" i="5"/>
  <c r="AB38" i="5"/>
  <c r="AC38" i="5" s="1"/>
  <c r="AD38" i="5" s="1"/>
  <c r="AE38" i="5" s="1"/>
  <c r="AA38" i="5"/>
  <c r="Z38" i="5"/>
  <c r="Y38" i="5"/>
  <c r="X38" i="5"/>
  <c r="W38" i="5"/>
  <c r="V38" i="5"/>
  <c r="U38" i="5"/>
  <c r="T38" i="5"/>
  <c r="S38" i="5"/>
  <c r="AC37" i="5"/>
  <c r="AD37" i="5" s="1"/>
  <c r="AE37" i="5" s="1"/>
  <c r="AB37" i="5"/>
  <c r="AA37" i="5"/>
  <c r="Z37" i="5"/>
  <c r="Y37" i="5"/>
  <c r="X37" i="5"/>
  <c r="W37" i="5"/>
  <c r="V37" i="5"/>
  <c r="U37" i="5"/>
  <c r="T37" i="5"/>
  <c r="S37" i="5"/>
  <c r="AB36" i="5"/>
  <c r="AC36" i="5" s="1"/>
  <c r="AD36" i="5" s="1"/>
  <c r="AE36" i="5" s="1"/>
  <c r="AA36" i="5"/>
  <c r="Z36" i="5"/>
  <c r="Y36" i="5"/>
  <c r="X36" i="5"/>
  <c r="W36" i="5"/>
  <c r="V36" i="5"/>
  <c r="U36" i="5"/>
  <c r="T36" i="5"/>
  <c r="S36" i="5"/>
  <c r="AB35" i="5"/>
  <c r="AC35" i="5" s="1"/>
  <c r="AD35" i="5" s="1"/>
  <c r="AE35" i="5" s="1"/>
  <c r="AA35" i="5"/>
  <c r="Z35" i="5"/>
  <c r="Y35" i="5"/>
  <c r="X35" i="5"/>
  <c r="W35" i="5"/>
  <c r="V35" i="5"/>
  <c r="U35" i="5"/>
  <c r="T35" i="5"/>
  <c r="S35" i="5"/>
  <c r="AB34" i="5"/>
  <c r="AC34" i="5" s="1"/>
  <c r="AD34" i="5" s="1"/>
  <c r="AE34" i="5" s="1"/>
  <c r="AA34" i="5"/>
  <c r="Z34" i="5"/>
  <c r="Y34" i="5"/>
  <c r="X34" i="5"/>
  <c r="W34" i="5"/>
  <c r="V34" i="5"/>
  <c r="U34" i="5"/>
  <c r="T34" i="5"/>
  <c r="S34" i="5"/>
  <c r="AB33" i="5"/>
  <c r="AC33" i="5" s="1"/>
  <c r="AD33" i="5" s="1"/>
  <c r="AE33" i="5" s="1"/>
  <c r="AA33" i="5"/>
  <c r="Z33" i="5"/>
  <c r="Y33" i="5"/>
  <c r="X33" i="5"/>
  <c r="W33" i="5"/>
  <c r="V33" i="5"/>
  <c r="U33" i="5"/>
  <c r="T33" i="5"/>
  <c r="S33" i="5"/>
  <c r="AC32" i="5"/>
  <c r="AD32" i="5" s="1"/>
  <c r="AE32" i="5" s="1"/>
  <c r="AB32" i="5"/>
  <c r="AA32" i="5"/>
  <c r="Z32" i="5"/>
  <c r="Y32" i="5"/>
  <c r="X32" i="5"/>
  <c r="W32" i="5"/>
  <c r="V32" i="5"/>
  <c r="U32" i="5"/>
  <c r="T32" i="5"/>
  <c r="S32" i="5"/>
  <c r="AB31" i="5"/>
  <c r="AC31" i="5" s="1"/>
  <c r="AD31" i="5" s="1"/>
  <c r="AE31" i="5" s="1"/>
  <c r="AA31" i="5"/>
  <c r="Z31" i="5"/>
  <c r="Y31" i="5"/>
  <c r="X31" i="5"/>
  <c r="W31" i="5"/>
  <c r="V31" i="5"/>
  <c r="U31" i="5"/>
  <c r="T31" i="5"/>
  <c r="S31" i="5"/>
  <c r="AB30" i="5"/>
  <c r="AC30" i="5" s="1"/>
  <c r="AD30" i="5" s="1"/>
  <c r="AE30" i="5" s="1"/>
  <c r="AA30" i="5"/>
  <c r="Z30" i="5"/>
  <c r="Y30" i="5"/>
  <c r="X30" i="5"/>
  <c r="W30" i="5"/>
  <c r="V30" i="5"/>
  <c r="U30" i="5"/>
  <c r="T30" i="5"/>
  <c r="S30" i="5"/>
  <c r="AB29" i="5"/>
  <c r="AC29" i="5" s="1"/>
  <c r="AD29" i="5" s="1"/>
  <c r="AE29" i="5" s="1"/>
  <c r="AA29" i="5"/>
  <c r="Z29" i="5"/>
  <c r="Y29" i="5"/>
  <c r="X29" i="5"/>
  <c r="W29" i="5"/>
  <c r="V29" i="5"/>
  <c r="U29" i="5"/>
  <c r="T29" i="5"/>
  <c r="S29" i="5"/>
  <c r="AB27" i="5"/>
  <c r="AC27" i="5" s="1"/>
  <c r="AD27" i="5" s="1"/>
  <c r="AE27" i="5" s="1"/>
  <c r="AA27" i="5"/>
  <c r="Z27" i="5"/>
  <c r="Y27" i="5"/>
  <c r="X27" i="5"/>
  <c r="W27" i="5"/>
  <c r="V27" i="5"/>
  <c r="U27" i="5"/>
  <c r="T27" i="5"/>
  <c r="S27" i="5"/>
  <c r="AB26" i="5"/>
  <c r="AC26" i="5" s="1"/>
  <c r="AD26" i="5" s="1"/>
  <c r="AE26" i="5" s="1"/>
  <c r="AA26" i="5"/>
  <c r="Z26" i="5"/>
  <c r="Y26" i="5"/>
  <c r="X26" i="5"/>
  <c r="W26" i="5"/>
  <c r="V26" i="5"/>
  <c r="U26" i="5"/>
  <c r="T26" i="5"/>
  <c r="S26" i="5"/>
  <c r="AB22" i="5"/>
  <c r="AC22" i="5" s="1"/>
  <c r="AD22" i="5" s="1"/>
  <c r="AE22" i="5" s="1"/>
  <c r="AA22" i="5"/>
  <c r="Z22" i="5"/>
  <c r="Y22" i="5"/>
  <c r="X22" i="5"/>
  <c r="W22" i="5"/>
  <c r="V22" i="5"/>
  <c r="U22" i="5"/>
  <c r="T22" i="5"/>
  <c r="S22" i="5"/>
  <c r="AC21" i="5"/>
  <c r="AD21" i="5" s="1"/>
  <c r="AE21" i="5" s="1"/>
  <c r="AC20" i="5"/>
  <c r="AD20" i="5" s="1"/>
  <c r="AE20" i="5" s="1"/>
  <c r="AC19" i="5"/>
  <c r="AD19" i="5" s="1"/>
  <c r="AE19" i="5" s="1"/>
  <c r="AB18" i="5"/>
  <c r="AB28" i="5" s="1"/>
  <c r="AC28" i="5" s="1"/>
  <c r="AD28" i="5" s="1"/>
  <c r="AE28" i="5" s="1"/>
  <c r="AA18" i="5"/>
  <c r="AA28" i="5" s="1"/>
  <c r="Z18" i="5"/>
  <c r="Z28" i="5" s="1"/>
  <c r="Y18" i="5"/>
  <c r="Y28" i="5" s="1"/>
  <c r="X18" i="5"/>
  <c r="X28" i="5" s="1"/>
  <c r="W18" i="5"/>
  <c r="W28" i="5" s="1"/>
  <c r="V18" i="5"/>
  <c r="V28" i="5" s="1"/>
  <c r="U18" i="5"/>
  <c r="U28" i="5" s="1"/>
  <c r="T18" i="5"/>
  <c r="T28" i="5" s="1"/>
  <c r="S18" i="5"/>
  <c r="S28" i="5" s="1"/>
  <c r="AC17" i="5"/>
  <c r="AD17" i="5" s="1"/>
  <c r="AE17" i="5" s="1"/>
  <c r="AD16" i="5"/>
  <c r="AE16" i="5" s="1"/>
  <c r="AC16" i="5"/>
  <c r="AB15" i="5"/>
  <c r="AB25" i="5" s="1"/>
  <c r="AC25" i="5" s="1"/>
  <c r="AD25" i="5" s="1"/>
  <c r="AE25" i="5" s="1"/>
  <c r="AA15" i="5"/>
  <c r="AA25" i="5" s="1"/>
  <c r="Z15" i="5"/>
  <c r="Z25" i="5" s="1"/>
  <c r="Y15" i="5"/>
  <c r="Y25" i="5" s="1"/>
  <c r="X15" i="5"/>
  <c r="X25" i="5" s="1"/>
  <c r="W15" i="5"/>
  <c r="W25" i="5" s="1"/>
  <c r="V15" i="5"/>
  <c r="V25" i="5" s="1"/>
  <c r="U15" i="5"/>
  <c r="U25" i="5" s="1"/>
  <c r="T15" i="5"/>
  <c r="T25" i="5" s="1"/>
  <c r="S15" i="5"/>
  <c r="S25" i="5" s="1"/>
  <c r="AB14" i="5"/>
  <c r="AB24" i="5" s="1"/>
  <c r="AC24" i="5" s="1"/>
  <c r="AD24" i="5" s="1"/>
  <c r="AE24" i="5" s="1"/>
  <c r="AA14" i="5"/>
  <c r="AA24" i="5" s="1"/>
  <c r="Z14" i="5"/>
  <c r="Z24" i="5" s="1"/>
  <c r="Y14" i="5"/>
  <c r="Y24" i="5" s="1"/>
  <c r="X14" i="5"/>
  <c r="X24" i="5" s="1"/>
  <c r="W14" i="5"/>
  <c r="W24" i="5" s="1"/>
  <c r="V14" i="5"/>
  <c r="V24" i="5" s="1"/>
  <c r="U14" i="5"/>
  <c r="U24" i="5" s="1"/>
  <c r="T14" i="5"/>
  <c r="T24" i="5" s="1"/>
  <c r="S14" i="5"/>
  <c r="S24" i="5" s="1"/>
  <c r="AB13" i="5"/>
  <c r="AC13" i="5" s="1"/>
  <c r="AD13" i="5" s="1"/>
  <c r="AE13" i="5" s="1"/>
  <c r="AA13" i="5"/>
  <c r="AA23" i="5" s="1"/>
  <c r="Z13" i="5"/>
  <c r="Z23" i="5" s="1"/>
  <c r="Y13" i="5"/>
  <c r="Y23" i="5" s="1"/>
  <c r="X13" i="5"/>
  <c r="X23" i="5" s="1"/>
  <c r="W13" i="5"/>
  <c r="W23" i="5" s="1"/>
  <c r="V13" i="5"/>
  <c r="V23" i="5" s="1"/>
  <c r="U13" i="5"/>
  <c r="U23" i="5" s="1"/>
  <c r="T13" i="5"/>
  <c r="T23" i="5" s="1"/>
  <c r="S13" i="5"/>
  <c r="S23" i="5" s="1"/>
  <c r="AC12" i="5"/>
  <c r="AD12" i="5" s="1"/>
  <c r="AE12" i="5" s="1"/>
  <c r="AB11" i="5"/>
  <c r="AC11" i="5" s="1"/>
  <c r="AD11" i="5" s="1"/>
  <c r="AE11" i="5" s="1"/>
  <c r="AA11" i="5"/>
  <c r="Z11" i="5"/>
  <c r="Y11" i="5"/>
  <c r="X11" i="5"/>
  <c r="W11" i="5"/>
  <c r="V11" i="5"/>
  <c r="U11" i="5"/>
  <c r="T11" i="5"/>
  <c r="S11" i="5"/>
  <c r="AB10" i="5"/>
  <c r="AC10" i="5" s="1"/>
  <c r="AD10" i="5" s="1"/>
  <c r="AE10" i="5" s="1"/>
  <c r="AA10" i="5"/>
  <c r="Z10" i="5"/>
  <c r="Y10" i="5"/>
  <c r="X10" i="5"/>
  <c r="W10" i="5"/>
  <c r="V10" i="5"/>
  <c r="U10" i="5"/>
  <c r="T10" i="5"/>
  <c r="S10" i="5"/>
  <c r="AB9" i="5"/>
  <c r="AC9" i="5" s="1"/>
  <c r="AD9" i="5" s="1"/>
  <c r="AE9" i="5" s="1"/>
  <c r="AA9" i="5"/>
  <c r="Z9" i="5"/>
  <c r="Y9" i="5"/>
  <c r="X9" i="5"/>
  <c r="W9" i="5"/>
  <c r="V9" i="5"/>
  <c r="U9" i="5"/>
  <c r="T9" i="5"/>
  <c r="S9" i="5"/>
  <c r="AB8" i="5"/>
  <c r="AC8" i="5" s="1"/>
  <c r="AD8" i="5" s="1"/>
  <c r="AE8" i="5" s="1"/>
  <c r="AA8" i="5"/>
  <c r="Z8" i="5"/>
  <c r="Y8" i="5"/>
  <c r="X8" i="5"/>
  <c r="W8" i="5"/>
  <c r="V8" i="5"/>
  <c r="U8" i="5"/>
  <c r="T8" i="5"/>
  <c r="S8" i="5"/>
  <c r="AB7" i="5"/>
  <c r="AC7" i="5" s="1"/>
  <c r="AD7" i="5" s="1"/>
  <c r="AE7" i="5" s="1"/>
  <c r="AA7" i="5"/>
  <c r="Z7" i="5"/>
  <c r="Y7" i="5"/>
  <c r="X7" i="5"/>
  <c r="W7" i="5"/>
  <c r="V7" i="5"/>
  <c r="U7" i="5"/>
  <c r="T7" i="5"/>
  <c r="S7" i="5"/>
  <c r="AB6" i="5"/>
  <c r="AC6" i="5" s="1"/>
  <c r="AD6" i="5" s="1"/>
  <c r="AE6" i="5" s="1"/>
  <c r="AA6" i="5"/>
  <c r="Z6" i="5"/>
  <c r="Y6" i="5"/>
  <c r="X6" i="5"/>
  <c r="W6" i="5"/>
  <c r="V6" i="5"/>
  <c r="U6" i="5"/>
  <c r="T6" i="5"/>
  <c r="S6" i="5"/>
  <c r="AB5" i="5"/>
  <c r="AC5" i="5" s="1"/>
  <c r="AD5" i="5" s="1"/>
  <c r="AE5" i="5" s="1"/>
  <c r="AA5" i="5"/>
  <c r="Z5" i="5"/>
  <c r="Y5" i="5"/>
  <c r="X5" i="5"/>
  <c r="W5" i="5"/>
  <c r="V5" i="5"/>
  <c r="U5" i="5"/>
  <c r="T5" i="5"/>
  <c r="S5" i="5"/>
  <c r="AB4" i="5"/>
  <c r="AC4" i="5" s="1"/>
  <c r="AD4" i="5" s="1"/>
  <c r="AE4" i="5" s="1"/>
  <c r="AA4" i="5"/>
  <c r="Z4" i="5"/>
  <c r="Y4" i="5"/>
  <c r="X4" i="5"/>
  <c r="W4" i="5"/>
  <c r="V4" i="5"/>
  <c r="U4" i="5"/>
  <c r="T4" i="5"/>
  <c r="S4" i="5"/>
  <c r="AB3" i="5"/>
  <c r="AC3" i="5" s="1"/>
  <c r="AD3" i="5" s="1"/>
  <c r="AE3" i="5" s="1"/>
  <c r="AA3" i="5"/>
  <c r="Z3" i="5"/>
  <c r="Y3" i="5"/>
  <c r="X3" i="5"/>
  <c r="W3" i="5"/>
  <c r="V3" i="5"/>
  <c r="U3" i="5"/>
  <c r="T3" i="5"/>
  <c r="S3" i="5"/>
  <c r="AB2" i="5"/>
  <c r="AC2" i="5" s="1"/>
  <c r="AD2" i="5" s="1"/>
  <c r="AE2" i="5" s="1"/>
  <c r="AA2" i="5"/>
  <c r="Z2" i="5"/>
  <c r="Y2" i="5"/>
  <c r="X2" i="5"/>
  <c r="W2" i="5"/>
  <c r="V2" i="5"/>
  <c r="U2" i="5"/>
  <c r="T2" i="5"/>
  <c r="S2" i="5"/>
  <c r="T1" i="5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B61" i="4"/>
  <c r="AC61" i="4" s="1"/>
  <c r="AD61" i="4" s="1"/>
  <c r="AE61" i="4" s="1"/>
  <c r="AA61" i="4"/>
  <c r="Z61" i="4"/>
  <c r="Y61" i="4"/>
  <c r="X61" i="4"/>
  <c r="W61" i="4"/>
  <c r="V61" i="4"/>
  <c r="U61" i="4"/>
  <c r="T61" i="4"/>
  <c r="S61" i="4"/>
  <c r="AC60" i="4"/>
  <c r="AD60" i="4" s="1"/>
  <c r="AE60" i="4" s="1"/>
  <c r="AB60" i="4"/>
  <c r="AA60" i="4"/>
  <c r="Z60" i="4"/>
  <c r="Y60" i="4"/>
  <c r="X60" i="4"/>
  <c r="W60" i="4"/>
  <c r="V60" i="4"/>
  <c r="U60" i="4"/>
  <c r="T60" i="4"/>
  <c r="S60" i="4"/>
  <c r="AD59" i="4"/>
  <c r="AE59" i="4" s="1"/>
  <c r="AC59" i="4"/>
  <c r="AB59" i="4"/>
  <c r="AA59" i="4"/>
  <c r="Z59" i="4"/>
  <c r="Y59" i="4"/>
  <c r="X59" i="4"/>
  <c r="W59" i="4"/>
  <c r="V59" i="4"/>
  <c r="U59" i="4"/>
  <c r="T59" i="4"/>
  <c r="S59" i="4"/>
  <c r="AB58" i="4"/>
  <c r="AC58" i="4" s="1"/>
  <c r="AD58" i="4" s="1"/>
  <c r="AE58" i="4" s="1"/>
  <c r="AA58" i="4"/>
  <c r="Z58" i="4"/>
  <c r="Y58" i="4"/>
  <c r="X58" i="4"/>
  <c r="W58" i="4"/>
  <c r="V58" i="4"/>
  <c r="U58" i="4"/>
  <c r="T58" i="4"/>
  <c r="S58" i="4"/>
  <c r="AB57" i="4"/>
  <c r="AC57" i="4" s="1"/>
  <c r="AD57" i="4" s="1"/>
  <c r="AE57" i="4" s="1"/>
  <c r="AA57" i="4"/>
  <c r="Z57" i="4"/>
  <c r="Y57" i="4"/>
  <c r="X57" i="4"/>
  <c r="W57" i="4"/>
  <c r="V57" i="4"/>
  <c r="U57" i="4"/>
  <c r="T57" i="4"/>
  <c r="S57" i="4"/>
  <c r="AC56" i="4"/>
  <c r="AD56" i="4" s="1"/>
  <c r="AE56" i="4" s="1"/>
  <c r="AB56" i="4"/>
  <c r="AA56" i="4"/>
  <c r="Z56" i="4"/>
  <c r="Y56" i="4"/>
  <c r="X56" i="4"/>
  <c r="W56" i="4"/>
  <c r="V56" i="4"/>
  <c r="U56" i="4"/>
  <c r="T56" i="4"/>
  <c r="S56" i="4"/>
  <c r="AB55" i="4"/>
  <c r="AC55" i="4" s="1"/>
  <c r="AD55" i="4" s="1"/>
  <c r="AE55" i="4" s="1"/>
  <c r="AA55" i="4"/>
  <c r="Z55" i="4"/>
  <c r="Y55" i="4"/>
  <c r="X55" i="4"/>
  <c r="W55" i="4"/>
  <c r="V55" i="4"/>
  <c r="U55" i="4"/>
  <c r="T55" i="4"/>
  <c r="S55" i="4"/>
  <c r="AB54" i="4"/>
  <c r="AC54" i="4" s="1"/>
  <c r="AD54" i="4" s="1"/>
  <c r="AE54" i="4" s="1"/>
  <c r="AA54" i="4"/>
  <c r="Z54" i="4"/>
  <c r="Y54" i="4"/>
  <c r="X54" i="4"/>
  <c r="W54" i="4"/>
  <c r="V54" i="4"/>
  <c r="U54" i="4"/>
  <c r="T54" i="4"/>
  <c r="S54" i="4"/>
  <c r="AB53" i="4"/>
  <c r="AC53" i="4" s="1"/>
  <c r="AD53" i="4" s="1"/>
  <c r="AE53" i="4" s="1"/>
  <c r="AA53" i="4"/>
  <c r="Z53" i="4"/>
  <c r="Y53" i="4"/>
  <c r="X53" i="4"/>
  <c r="W53" i="4"/>
  <c r="V53" i="4"/>
  <c r="U53" i="4"/>
  <c r="T53" i="4"/>
  <c r="S53" i="4"/>
  <c r="AB52" i="4"/>
  <c r="AC52" i="4" s="1"/>
  <c r="AD52" i="4" s="1"/>
  <c r="AE52" i="4" s="1"/>
  <c r="AA52" i="4"/>
  <c r="Z52" i="4"/>
  <c r="Y52" i="4"/>
  <c r="X52" i="4"/>
  <c r="W52" i="4"/>
  <c r="V52" i="4"/>
  <c r="U52" i="4"/>
  <c r="T52" i="4"/>
  <c r="S52" i="4"/>
  <c r="AC51" i="4"/>
  <c r="AD51" i="4" s="1"/>
  <c r="AE51" i="4" s="1"/>
  <c r="AB51" i="4"/>
  <c r="AA51" i="4"/>
  <c r="Z51" i="4"/>
  <c r="Y51" i="4"/>
  <c r="X51" i="4"/>
  <c r="W51" i="4"/>
  <c r="V51" i="4"/>
  <c r="U51" i="4"/>
  <c r="T51" i="4"/>
  <c r="S51" i="4"/>
  <c r="AD50" i="4"/>
  <c r="AE50" i="4" s="1"/>
  <c r="AC50" i="4"/>
  <c r="AB50" i="4"/>
  <c r="AA50" i="4"/>
  <c r="Z50" i="4"/>
  <c r="Y50" i="4"/>
  <c r="X50" i="4"/>
  <c r="W50" i="4"/>
  <c r="V50" i="4"/>
  <c r="U50" i="4"/>
  <c r="T50" i="4"/>
  <c r="S50" i="4"/>
  <c r="AB49" i="4"/>
  <c r="AC49" i="4" s="1"/>
  <c r="AD49" i="4" s="1"/>
  <c r="AE49" i="4" s="1"/>
  <c r="AA49" i="4"/>
  <c r="Z49" i="4"/>
  <c r="Y49" i="4"/>
  <c r="X49" i="4"/>
  <c r="W49" i="4"/>
  <c r="V49" i="4"/>
  <c r="U49" i="4"/>
  <c r="T49" i="4"/>
  <c r="S49" i="4"/>
  <c r="AB48" i="4"/>
  <c r="AC48" i="4" s="1"/>
  <c r="AD48" i="4" s="1"/>
  <c r="AE48" i="4" s="1"/>
  <c r="AA48" i="4"/>
  <c r="Z48" i="4"/>
  <c r="Y48" i="4"/>
  <c r="X48" i="4"/>
  <c r="W48" i="4"/>
  <c r="V48" i="4"/>
  <c r="U48" i="4"/>
  <c r="T48" i="4"/>
  <c r="S48" i="4"/>
  <c r="AB47" i="4"/>
  <c r="AC47" i="4" s="1"/>
  <c r="AD47" i="4" s="1"/>
  <c r="AE47" i="4" s="1"/>
  <c r="AA47" i="4"/>
  <c r="Z47" i="4"/>
  <c r="Y47" i="4"/>
  <c r="X47" i="4"/>
  <c r="W47" i="4"/>
  <c r="V47" i="4"/>
  <c r="U47" i="4"/>
  <c r="T47" i="4"/>
  <c r="S47" i="4"/>
  <c r="AB46" i="4"/>
  <c r="AC46" i="4" s="1"/>
  <c r="AD46" i="4" s="1"/>
  <c r="AE46" i="4" s="1"/>
  <c r="AA46" i="4"/>
  <c r="Z46" i="4"/>
  <c r="Y46" i="4"/>
  <c r="X46" i="4"/>
  <c r="W46" i="4"/>
  <c r="V46" i="4"/>
  <c r="U46" i="4"/>
  <c r="T46" i="4"/>
  <c r="S46" i="4"/>
  <c r="AB45" i="4"/>
  <c r="AC45" i="4" s="1"/>
  <c r="AD45" i="4" s="1"/>
  <c r="AE45" i="4" s="1"/>
  <c r="AA45" i="4"/>
  <c r="Z45" i="4"/>
  <c r="Y45" i="4"/>
  <c r="X45" i="4"/>
  <c r="W45" i="4"/>
  <c r="V45" i="4"/>
  <c r="U45" i="4"/>
  <c r="T45" i="4"/>
  <c r="S45" i="4"/>
  <c r="AB44" i="4"/>
  <c r="AC44" i="4" s="1"/>
  <c r="AD44" i="4" s="1"/>
  <c r="AE44" i="4" s="1"/>
  <c r="AA44" i="4"/>
  <c r="Z44" i="4"/>
  <c r="Y44" i="4"/>
  <c r="X44" i="4"/>
  <c r="W44" i="4"/>
  <c r="V44" i="4"/>
  <c r="U44" i="4"/>
  <c r="T44" i="4"/>
  <c r="S44" i="4"/>
  <c r="AB43" i="4"/>
  <c r="AC43" i="4" s="1"/>
  <c r="AD43" i="4" s="1"/>
  <c r="AE43" i="4" s="1"/>
  <c r="AA43" i="4"/>
  <c r="Z43" i="4"/>
  <c r="Y43" i="4"/>
  <c r="X43" i="4"/>
  <c r="W43" i="4"/>
  <c r="V43" i="4"/>
  <c r="U43" i="4"/>
  <c r="T43" i="4"/>
  <c r="S43" i="4"/>
  <c r="AB42" i="4"/>
  <c r="AC42" i="4" s="1"/>
  <c r="AD42" i="4" s="1"/>
  <c r="AE42" i="4" s="1"/>
  <c r="AA42" i="4"/>
  <c r="Z42" i="4"/>
  <c r="Y42" i="4"/>
  <c r="X42" i="4"/>
  <c r="W42" i="4"/>
  <c r="V42" i="4"/>
  <c r="U42" i="4"/>
  <c r="T42" i="4"/>
  <c r="S42" i="4"/>
  <c r="AB41" i="4"/>
  <c r="AC41" i="4" s="1"/>
  <c r="AD41" i="4" s="1"/>
  <c r="AE41" i="4" s="1"/>
  <c r="AA41" i="4"/>
  <c r="Z41" i="4"/>
  <c r="Y41" i="4"/>
  <c r="X41" i="4"/>
  <c r="W41" i="4"/>
  <c r="V41" i="4"/>
  <c r="U41" i="4"/>
  <c r="T41" i="4"/>
  <c r="S41" i="4"/>
  <c r="AB40" i="4"/>
  <c r="AC40" i="4" s="1"/>
  <c r="AD40" i="4" s="1"/>
  <c r="AE40" i="4" s="1"/>
  <c r="AA40" i="4"/>
  <c r="Z40" i="4"/>
  <c r="Y40" i="4"/>
  <c r="X40" i="4"/>
  <c r="W40" i="4"/>
  <c r="V40" i="4"/>
  <c r="U40" i="4"/>
  <c r="T40" i="4"/>
  <c r="S40" i="4"/>
  <c r="AB39" i="4"/>
  <c r="AC39" i="4" s="1"/>
  <c r="AD39" i="4" s="1"/>
  <c r="AE39" i="4" s="1"/>
  <c r="AA39" i="4"/>
  <c r="Z39" i="4"/>
  <c r="Y39" i="4"/>
  <c r="X39" i="4"/>
  <c r="W39" i="4"/>
  <c r="V39" i="4"/>
  <c r="U39" i="4"/>
  <c r="T39" i="4"/>
  <c r="S39" i="4"/>
  <c r="AB38" i="4"/>
  <c r="AC38" i="4" s="1"/>
  <c r="AD38" i="4" s="1"/>
  <c r="AE38" i="4" s="1"/>
  <c r="AA38" i="4"/>
  <c r="Z38" i="4"/>
  <c r="Y38" i="4"/>
  <c r="X38" i="4"/>
  <c r="W38" i="4"/>
  <c r="V38" i="4"/>
  <c r="U38" i="4"/>
  <c r="T38" i="4"/>
  <c r="S38" i="4"/>
  <c r="AB37" i="4"/>
  <c r="AC37" i="4" s="1"/>
  <c r="AD37" i="4" s="1"/>
  <c r="AE37" i="4" s="1"/>
  <c r="AA37" i="4"/>
  <c r="Z37" i="4"/>
  <c r="Y37" i="4"/>
  <c r="X37" i="4"/>
  <c r="W37" i="4"/>
  <c r="V37" i="4"/>
  <c r="U37" i="4"/>
  <c r="T37" i="4"/>
  <c r="S37" i="4"/>
  <c r="AB36" i="4"/>
  <c r="AC36" i="4" s="1"/>
  <c r="AD36" i="4" s="1"/>
  <c r="AE36" i="4" s="1"/>
  <c r="AA36" i="4"/>
  <c r="Z36" i="4"/>
  <c r="Y36" i="4"/>
  <c r="X36" i="4"/>
  <c r="W36" i="4"/>
  <c r="V36" i="4"/>
  <c r="U36" i="4"/>
  <c r="T36" i="4"/>
  <c r="S36" i="4"/>
  <c r="AB35" i="4"/>
  <c r="AC35" i="4" s="1"/>
  <c r="AD35" i="4" s="1"/>
  <c r="AE35" i="4" s="1"/>
  <c r="AA35" i="4"/>
  <c r="Z35" i="4"/>
  <c r="Y35" i="4"/>
  <c r="X35" i="4"/>
  <c r="W35" i="4"/>
  <c r="V35" i="4"/>
  <c r="U35" i="4"/>
  <c r="T35" i="4"/>
  <c r="S35" i="4"/>
  <c r="AC34" i="4"/>
  <c r="AD34" i="4" s="1"/>
  <c r="AE34" i="4" s="1"/>
  <c r="AB34" i="4"/>
  <c r="AA34" i="4"/>
  <c r="Z34" i="4"/>
  <c r="Y34" i="4"/>
  <c r="X34" i="4"/>
  <c r="W34" i="4"/>
  <c r="V34" i="4"/>
  <c r="U34" i="4"/>
  <c r="T34" i="4"/>
  <c r="S34" i="4"/>
  <c r="AB33" i="4"/>
  <c r="AC33" i="4" s="1"/>
  <c r="AD33" i="4" s="1"/>
  <c r="AE33" i="4" s="1"/>
  <c r="AA33" i="4"/>
  <c r="Z33" i="4"/>
  <c r="Y33" i="4"/>
  <c r="X33" i="4"/>
  <c r="W33" i="4"/>
  <c r="V33" i="4"/>
  <c r="U33" i="4"/>
  <c r="T33" i="4"/>
  <c r="S33" i="4"/>
  <c r="AB32" i="4"/>
  <c r="AC32" i="4" s="1"/>
  <c r="AD32" i="4" s="1"/>
  <c r="AE32" i="4" s="1"/>
  <c r="AA32" i="4"/>
  <c r="Z32" i="4"/>
  <c r="Y32" i="4"/>
  <c r="X32" i="4"/>
  <c r="W32" i="4"/>
  <c r="V32" i="4"/>
  <c r="U32" i="4"/>
  <c r="T32" i="4"/>
  <c r="S32" i="4"/>
  <c r="AB31" i="4"/>
  <c r="AC31" i="4" s="1"/>
  <c r="AD31" i="4" s="1"/>
  <c r="AE31" i="4" s="1"/>
  <c r="AA31" i="4"/>
  <c r="Z31" i="4"/>
  <c r="Y31" i="4"/>
  <c r="X31" i="4"/>
  <c r="W31" i="4"/>
  <c r="V31" i="4"/>
  <c r="U31" i="4"/>
  <c r="T31" i="4"/>
  <c r="S31" i="4"/>
  <c r="AB30" i="4"/>
  <c r="AC30" i="4" s="1"/>
  <c r="AD30" i="4" s="1"/>
  <c r="AE30" i="4" s="1"/>
  <c r="AA30" i="4"/>
  <c r="Z30" i="4"/>
  <c r="Y30" i="4"/>
  <c r="X30" i="4"/>
  <c r="W30" i="4"/>
  <c r="V30" i="4"/>
  <c r="U30" i="4"/>
  <c r="T30" i="4"/>
  <c r="S30" i="4"/>
  <c r="AB29" i="4"/>
  <c r="AC29" i="4" s="1"/>
  <c r="AD29" i="4" s="1"/>
  <c r="AE29" i="4" s="1"/>
  <c r="AA29" i="4"/>
  <c r="Z29" i="4"/>
  <c r="Y29" i="4"/>
  <c r="X29" i="4"/>
  <c r="W29" i="4"/>
  <c r="V29" i="4"/>
  <c r="U29" i="4"/>
  <c r="T29" i="4"/>
  <c r="S29" i="4"/>
  <c r="AB27" i="4"/>
  <c r="AC27" i="4" s="1"/>
  <c r="AD27" i="4" s="1"/>
  <c r="AE27" i="4" s="1"/>
  <c r="AA27" i="4"/>
  <c r="Z27" i="4"/>
  <c r="Y27" i="4"/>
  <c r="X27" i="4"/>
  <c r="W27" i="4"/>
  <c r="V27" i="4"/>
  <c r="U27" i="4"/>
  <c r="T27" i="4"/>
  <c r="S27" i="4"/>
  <c r="AB26" i="4"/>
  <c r="AC26" i="4" s="1"/>
  <c r="AD26" i="4" s="1"/>
  <c r="AE26" i="4" s="1"/>
  <c r="AA26" i="4"/>
  <c r="Z26" i="4"/>
  <c r="Y26" i="4"/>
  <c r="X26" i="4"/>
  <c r="W26" i="4"/>
  <c r="V26" i="4"/>
  <c r="U26" i="4"/>
  <c r="T26" i="4"/>
  <c r="S26" i="4"/>
  <c r="AC22" i="4"/>
  <c r="AD22" i="4" s="1"/>
  <c r="AE22" i="4" s="1"/>
  <c r="AB22" i="4"/>
  <c r="AA22" i="4"/>
  <c r="Z22" i="4"/>
  <c r="Y22" i="4"/>
  <c r="X22" i="4"/>
  <c r="W22" i="4"/>
  <c r="V22" i="4"/>
  <c r="U22" i="4"/>
  <c r="T22" i="4"/>
  <c r="S22" i="4"/>
  <c r="AD21" i="4"/>
  <c r="AE21" i="4" s="1"/>
  <c r="AC21" i="4"/>
  <c r="AC20" i="4"/>
  <c r="AD20" i="4" s="1"/>
  <c r="AE20" i="4" s="1"/>
  <c r="AC19" i="4"/>
  <c r="AD19" i="4" s="1"/>
  <c r="AE19" i="4" s="1"/>
  <c r="AB18" i="4"/>
  <c r="AB28" i="4" s="1"/>
  <c r="AC28" i="4" s="1"/>
  <c r="AD28" i="4" s="1"/>
  <c r="AE28" i="4" s="1"/>
  <c r="AA18" i="4"/>
  <c r="AA28" i="4" s="1"/>
  <c r="Z18" i="4"/>
  <c r="Z28" i="4" s="1"/>
  <c r="Y18" i="4"/>
  <c r="Y28" i="4" s="1"/>
  <c r="X18" i="4"/>
  <c r="X28" i="4" s="1"/>
  <c r="W18" i="4"/>
  <c r="W28" i="4" s="1"/>
  <c r="V18" i="4"/>
  <c r="V28" i="4" s="1"/>
  <c r="U18" i="4"/>
  <c r="U28" i="4" s="1"/>
  <c r="T18" i="4"/>
  <c r="T28" i="4" s="1"/>
  <c r="S18" i="4"/>
  <c r="S28" i="4" s="1"/>
  <c r="AD17" i="4"/>
  <c r="AE17" i="4" s="1"/>
  <c r="AC17" i="4"/>
  <c r="AC16" i="4"/>
  <c r="AD16" i="4" s="1"/>
  <c r="AE16" i="4" s="1"/>
  <c r="AB15" i="4"/>
  <c r="AB25" i="4" s="1"/>
  <c r="AC25" i="4" s="1"/>
  <c r="AD25" i="4" s="1"/>
  <c r="AE25" i="4" s="1"/>
  <c r="AA15" i="4"/>
  <c r="AA25" i="4" s="1"/>
  <c r="Z15" i="4"/>
  <c r="Z25" i="4" s="1"/>
  <c r="Y15" i="4"/>
  <c r="Y25" i="4" s="1"/>
  <c r="X15" i="4"/>
  <c r="X25" i="4" s="1"/>
  <c r="W15" i="4"/>
  <c r="W25" i="4" s="1"/>
  <c r="V15" i="4"/>
  <c r="V25" i="4" s="1"/>
  <c r="U15" i="4"/>
  <c r="U25" i="4" s="1"/>
  <c r="T15" i="4"/>
  <c r="T25" i="4" s="1"/>
  <c r="S15" i="4"/>
  <c r="S25" i="4" s="1"/>
  <c r="AB14" i="4"/>
  <c r="AB24" i="4" s="1"/>
  <c r="AC24" i="4" s="1"/>
  <c r="AD24" i="4" s="1"/>
  <c r="AE24" i="4" s="1"/>
  <c r="AA14" i="4"/>
  <c r="AA24" i="4" s="1"/>
  <c r="Z14" i="4"/>
  <c r="Z24" i="4" s="1"/>
  <c r="Y14" i="4"/>
  <c r="Y24" i="4" s="1"/>
  <c r="X14" i="4"/>
  <c r="X24" i="4" s="1"/>
  <c r="W14" i="4"/>
  <c r="W24" i="4" s="1"/>
  <c r="V14" i="4"/>
  <c r="V24" i="4" s="1"/>
  <c r="U14" i="4"/>
  <c r="U24" i="4" s="1"/>
  <c r="T14" i="4"/>
  <c r="T24" i="4" s="1"/>
  <c r="S14" i="4"/>
  <c r="S24" i="4" s="1"/>
  <c r="AB13" i="4"/>
  <c r="AC13" i="4" s="1"/>
  <c r="AD13" i="4" s="1"/>
  <c r="AE13" i="4" s="1"/>
  <c r="AA13" i="4"/>
  <c r="AA23" i="4" s="1"/>
  <c r="Z13" i="4"/>
  <c r="Z23" i="4" s="1"/>
  <c r="Y13" i="4"/>
  <c r="Y23" i="4" s="1"/>
  <c r="X13" i="4"/>
  <c r="X23" i="4" s="1"/>
  <c r="W13" i="4"/>
  <c r="W23" i="4" s="1"/>
  <c r="V13" i="4"/>
  <c r="V23" i="4" s="1"/>
  <c r="U13" i="4"/>
  <c r="U23" i="4" s="1"/>
  <c r="T13" i="4"/>
  <c r="T23" i="4" s="1"/>
  <c r="S13" i="4"/>
  <c r="S23" i="4" s="1"/>
  <c r="AC12" i="4"/>
  <c r="AD12" i="4" s="1"/>
  <c r="AE12" i="4" s="1"/>
  <c r="AB11" i="4"/>
  <c r="AC11" i="4" s="1"/>
  <c r="AD11" i="4" s="1"/>
  <c r="AE11" i="4" s="1"/>
  <c r="AA11" i="4"/>
  <c r="Z11" i="4"/>
  <c r="Y11" i="4"/>
  <c r="X11" i="4"/>
  <c r="W11" i="4"/>
  <c r="V11" i="4"/>
  <c r="U11" i="4"/>
  <c r="T11" i="4"/>
  <c r="S11" i="4"/>
  <c r="AC10" i="4"/>
  <c r="AD10" i="4" s="1"/>
  <c r="AE10" i="4" s="1"/>
  <c r="AB10" i="4"/>
  <c r="AA10" i="4"/>
  <c r="Z10" i="4"/>
  <c r="Y10" i="4"/>
  <c r="X10" i="4"/>
  <c r="W10" i="4"/>
  <c r="V10" i="4"/>
  <c r="U10" i="4"/>
  <c r="T10" i="4"/>
  <c r="S10" i="4"/>
  <c r="AB9" i="4"/>
  <c r="AC9" i="4" s="1"/>
  <c r="AD9" i="4" s="1"/>
  <c r="AE9" i="4" s="1"/>
  <c r="AA9" i="4"/>
  <c r="Z9" i="4"/>
  <c r="Y9" i="4"/>
  <c r="X9" i="4"/>
  <c r="W9" i="4"/>
  <c r="V9" i="4"/>
  <c r="U9" i="4"/>
  <c r="T9" i="4"/>
  <c r="S9" i="4"/>
  <c r="AB8" i="4"/>
  <c r="AC8" i="4" s="1"/>
  <c r="AD8" i="4" s="1"/>
  <c r="AE8" i="4" s="1"/>
  <c r="AA8" i="4"/>
  <c r="Z8" i="4"/>
  <c r="Y8" i="4"/>
  <c r="X8" i="4"/>
  <c r="W8" i="4"/>
  <c r="V8" i="4"/>
  <c r="U8" i="4"/>
  <c r="T8" i="4"/>
  <c r="S8" i="4"/>
  <c r="AB7" i="4"/>
  <c r="AC7" i="4" s="1"/>
  <c r="AD7" i="4" s="1"/>
  <c r="AE7" i="4" s="1"/>
  <c r="AA7" i="4"/>
  <c r="Z7" i="4"/>
  <c r="Y7" i="4"/>
  <c r="X7" i="4"/>
  <c r="W7" i="4"/>
  <c r="V7" i="4"/>
  <c r="U7" i="4"/>
  <c r="T7" i="4"/>
  <c r="S7" i="4"/>
  <c r="AB6" i="4"/>
  <c r="AC6" i="4" s="1"/>
  <c r="AD6" i="4" s="1"/>
  <c r="AE6" i="4" s="1"/>
  <c r="AA6" i="4"/>
  <c r="Z6" i="4"/>
  <c r="Y6" i="4"/>
  <c r="X6" i="4"/>
  <c r="W6" i="4"/>
  <c r="V6" i="4"/>
  <c r="U6" i="4"/>
  <c r="T6" i="4"/>
  <c r="S6" i="4"/>
  <c r="AB5" i="4"/>
  <c r="AC5" i="4" s="1"/>
  <c r="AD5" i="4" s="1"/>
  <c r="AE5" i="4" s="1"/>
  <c r="AA5" i="4"/>
  <c r="Z5" i="4"/>
  <c r="Y5" i="4"/>
  <c r="X5" i="4"/>
  <c r="W5" i="4"/>
  <c r="V5" i="4"/>
  <c r="U5" i="4"/>
  <c r="T5" i="4"/>
  <c r="S5" i="4"/>
  <c r="AB4" i="4"/>
  <c r="AC4" i="4" s="1"/>
  <c r="AD4" i="4" s="1"/>
  <c r="AE4" i="4" s="1"/>
  <c r="AA4" i="4"/>
  <c r="Z4" i="4"/>
  <c r="Y4" i="4"/>
  <c r="X4" i="4"/>
  <c r="W4" i="4"/>
  <c r="V4" i="4"/>
  <c r="U4" i="4"/>
  <c r="T4" i="4"/>
  <c r="S4" i="4"/>
  <c r="AB3" i="4"/>
  <c r="AC3" i="4" s="1"/>
  <c r="AD3" i="4" s="1"/>
  <c r="AE3" i="4" s="1"/>
  <c r="AA3" i="4"/>
  <c r="Z3" i="4"/>
  <c r="Y3" i="4"/>
  <c r="X3" i="4"/>
  <c r="W3" i="4"/>
  <c r="V3" i="4"/>
  <c r="U3" i="4"/>
  <c r="T3" i="4"/>
  <c r="S3" i="4"/>
  <c r="AB2" i="4"/>
  <c r="AC2" i="4" s="1"/>
  <c r="AD2" i="4" s="1"/>
  <c r="AE2" i="4" s="1"/>
  <c r="AA2" i="4"/>
  <c r="Z2" i="4"/>
  <c r="Y2" i="4"/>
  <c r="X2" i="4"/>
  <c r="W2" i="4"/>
  <c r="V2" i="4"/>
  <c r="U2" i="4"/>
  <c r="T2" i="4"/>
  <c r="S2" i="4"/>
  <c r="T1" i="4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C18" i="10" l="1"/>
  <c r="AD18" i="10" s="1"/>
  <c r="AE18" i="10" s="1"/>
  <c r="AC14" i="8"/>
  <c r="AD14" i="8" s="1"/>
  <c r="AE14" i="8" s="1"/>
  <c r="AC14" i="4"/>
  <c r="AD14" i="4" s="1"/>
  <c r="AE14" i="4" s="1"/>
  <c r="AC18" i="4"/>
  <c r="AD18" i="4" s="1"/>
  <c r="AE18" i="4" s="1"/>
  <c r="AC13" i="10"/>
  <c r="AD13" i="10" s="1"/>
  <c r="AE13" i="10" s="1"/>
  <c r="AC14" i="7"/>
  <c r="AD14" i="7" s="1"/>
  <c r="AE14" i="7" s="1"/>
  <c r="AC18" i="7"/>
  <c r="AD18" i="7" s="1"/>
  <c r="AE18" i="7" s="1"/>
  <c r="AB25" i="10"/>
  <c r="AC25" i="10" s="1"/>
  <c r="AD25" i="10" s="1"/>
  <c r="AE25" i="10" s="1"/>
  <c r="AC14" i="9"/>
  <c r="AD14" i="9" s="1"/>
  <c r="AE14" i="9" s="1"/>
  <c r="AC18" i="9"/>
  <c r="AD18" i="9" s="1"/>
  <c r="AE18" i="9" s="1"/>
  <c r="AC15" i="9"/>
  <c r="AD15" i="9" s="1"/>
  <c r="AE15" i="9" s="1"/>
  <c r="AB23" i="9"/>
  <c r="AC23" i="9" s="1"/>
  <c r="AD23" i="9" s="1"/>
  <c r="AE23" i="9" s="1"/>
  <c r="AB25" i="8"/>
  <c r="AC25" i="8" s="1"/>
  <c r="AD25" i="8" s="1"/>
  <c r="AE25" i="8" s="1"/>
  <c r="AB23" i="8"/>
  <c r="AC23" i="8" s="1"/>
  <c r="AD23" i="8" s="1"/>
  <c r="AE23" i="8" s="1"/>
  <c r="AB25" i="7"/>
  <c r="AC25" i="7" s="1"/>
  <c r="AD25" i="7" s="1"/>
  <c r="AE25" i="7" s="1"/>
  <c r="AB23" i="7"/>
  <c r="AC23" i="7" s="1"/>
  <c r="AD23" i="7" s="1"/>
  <c r="AE23" i="7" s="1"/>
  <c r="AC14" i="6"/>
  <c r="AD14" i="6" s="1"/>
  <c r="AE14" i="6" s="1"/>
  <c r="AC18" i="6"/>
  <c r="AD18" i="6" s="1"/>
  <c r="AE18" i="6" s="1"/>
  <c r="AB25" i="6"/>
  <c r="AC25" i="6" s="1"/>
  <c r="AD25" i="6" s="1"/>
  <c r="AE25" i="6" s="1"/>
  <c r="AB23" i="6"/>
  <c r="AC23" i="6" s="1"/>
  <c r="AD23" i="6" s="1"/>
  <c r="AE23" i="6" s="1"/>
  <c r="AC14" i="5"/>
  <c r="AD14" i="5" s="1"/>
  <c r="AE14" i="5" s="1"/>
  <c r="AC15" i="5"/>
  <c r="AD15" i="5" s="1"/>
  <c r="AE15" i="5" s="1"/>
  <c r="AC18" i="5"/>
  <c r="AD18" i="5" s="1"/>
  <c r="AE18" i="5" s="1"/>
  <c r="AB23" i="5"/>
  <c r="AC23" i="5" s="1"/>
  <c r="AD23" i="5" s="1"/>
  <c r="AE23" i="5" s="1"/>
  <c r="AC15" i="4"/>
  <c r="AD15" i="4" s="1"/>
  <c r="AE15" i="4" s="1"/>
  <c r="AB23" i="4"/>
  <c r="AC23" i="4" s="1"/>
  <c r="AD23" i="4" s="1"/>
  <c r="AE23" i="4" s="1"/>
  <c r="T13" i="3"/>
  <c r="T23" i="3" s="1"/>
  <c r="U13" i="3"/>
  <c r="U23" i="3" s="1"/>
  <c r="V13" i="3"/>
  <c r="W13" i="3"/>
  <c r="X13" i="3"/>
  <c r="X23" i="3" s="1"/>
  <c r="Y13" i="3"/>
  <c r="Y23" i="3" s="1"/>
  <c r="Z13" i="3"/>
  <c r="Z23" i="3" s="1"/>
  <c r="AA13" i="3"/>
  <c r="AA23" i="3" s="1"/>
  <c r="AB13" i="3"/>
  <c r="AB23" i="3" s="1"/>
  <c r="AC23" i="3" s="1"/>
  <c r="AD23" i="3" s="1"/>
  <c r="AE23" i="3" s="1"/>
  <c r="T14" i="3"/>
  <c r="T24" i="3" s="1"/>
  <c r="U14" i="3"/>
  <c r="V14" i="3"/>
  <c r="W14" i="3"/>
  <c r="W24" i="3" s="1"/>
  <c r="X14" i="3"/>
  <c r="X24" i="3" s="1"/>
  <c r="Y14" i="3"/>
  <c r="Y24" i="3" s="1"/>
  <c r="Z14" i="3"/>
  <c r="Z24" i="3" s="1"/>
  <c r="AA14" i="3"/>
  <c r="AA24" i="3" s="1"/>
  <c r="AB14" i="3"/>
  <c r="AB24" i="3" s="1"/>
  <c r="AC24" i="3" s="1"/>
  <c r="AD24" i="3" s="1"/>
  <c r="AE24" i="3" s="1"/>
  <c r="T15" i="3"/>
  <c r="U15" i="3"/>
  <c r="V15" i="3"/>
  <c r="V25" i="3" s="1"/>
  <c r="W15" i="3"/>
  <c r="W25" i="3" s="1"/>
  <c r="X15" i="3"/>
  <c r="X25" i="3" s="1"/>
  <c r="Y15" i="3"/>
  <c r="Y25" i="3" s="1"/>
  <c r="Z15" i="3"/>
  <c r="Z25" i="3" s="1"/>
  <c r="AA15" i="3"/>
  <c r="AA25" i="3" s="1"/>
  <c r="AB15" i="3"/>
  <c r="T18" i="3"/>
  <c r="T28" i="3" s="1"/>
  <c r="U18" i="3"/>
  <c r="U28" i="3" s="1"/>
  <c r="V18" i="3"/>
  <c r="V28" i="3" s="1"/>
  <c r="W18" i="3"/>
  <c r="X18" i="3"/>
  <c r="X28" i="3" s="1"/>
  <c r="Y18" i="3"/>
  <c r="Y28" i="3" s="1"/>
  <c r="Z18" i="3"/>
  <c r="Z28" i="3" s="1"/>
  <c r="AA18" i="3"/>
  <c r="AB18" i="3"/>
  <c r="AB28" i="3" s="1"/>
  <c r="AC28" i="3" s="1"/>
  <c r="AD28" i="3" s="1"/>
  <c r="AE28" i="3" s="1"/>
  <c r="S14" i="3"/>
  <c r="S24" i="3" s="1"/>
  <c r="S13" i="3"/>
  <c r="S23" i="3" s="1"/>
  <c r="S15" i="3"/>
  <c r="S26" i="3"/>
  <c r="S18" i="3"/>
  <c r="S28" i="3" s="1"/>
  <c r="S30" i="3"/>
  <c r="T22" i="3"/>
  <c r="U22" i="3"/>
  <c r="V22" i="3"/>
  <c r="W22" i="3"/>
  <c r="X22" i="3"/>
  <c r="Y22" i="3"/>
  <c r="Z22" i="3"/>
  <c r="AA22" i="3"/>
  <c r="AB22" i="3"/>
  <c r="AC22" i="3" s="1"/>
  <c r="AD22" i="3" s="1"/>
  <c r="AE22" i="3" s="1"/>
  <c r="V23" i="3"/>
  <c r="W23" i="3"/>
  <c r="U24" i="3"/>
  <c r="V24" i="3"/>
  <c r="T25" i="3"/>
  <c r="U25" i="3"/>
  <c r="AB25" i="3"/>
  <c r="AC25" i="3" s="1"/>
  <c r="AD25" i="3" s="1"/>
  <c r="AE25" i="3" s="1"/>
  <c r="T26" i="3"/>
  <c r="U26" i="3"/>
  <c r="V26" i="3"/>
  <c r="W26" i="3"/>
  <c r="X26" i="3"/>
  <c r="Y26" i="3"/>
  <c r="Z26" i="3"/>
  <c r="AA26" i="3"/>
  <c r="AB26" i="3"/>
  <c r="AC26" i="3" s="1"/>
  <c r="AD26" i="3" s="1"/>
  <c r="AE26" i="3" s="1"/>
  <c r="T27" i="3"/>
  <c r="U27" i="3"/>
  <c r="V27" i="3"/>
  <c r="W27" i="3"/>
  <c r="X27" i="3"/>
  <c r="Y27" i="3"/>
  <c r="Z27" i="3"/>
  <c r="AA27" i="3"/>
  <c r="AB27" i="3"/>
  <c r="AC27" i="3" s="1"/>
  <c r="AD27" i="3" s="1"/>
  <c r="AE27" i="3" s="1"/>
  <c r="W28" i="3"/>
  <c r="AA28" i="3"/>
  <c r="T29" i="3"/>
  <c r="U29" i="3"/>
  <c r="V29" i="3"/>
  <c r="W29" i="3"/>
  <c r="X29" i="3"/>
  <c r="Y29" i="3"/>
  <c r="Z29" i="3"/>
  <c r="AA29" i="3"/>
  <c r="AB29" i="3"/>
  <c r="AC29" i="3" s="1"/>
  <c r="AD29" i="3" s="1"/>
  <c r="AE29" i="3" s="1"/>
  <c r="T30" i="3"/>
  <c r="U30" i="3"/>
  <c r="V30" i="3"/>
  <c r="W30" i="3"/>
  <c r="X30" i="3"/>
  <c r="Y30" i="3"/>
  <c r="Z30" i="3"/>
  <c r="AA30" i="3"/>
  <c r="AB30" i="3"/>
  <c r="AC30" i="3" s="1"/>
  <c r="AD30" i="3" s="1"/>
  <c r="AE30" i="3" s="1"/>
  <c r="T31" i="3"/>
  <c r="U31" i="3"/>
  <c r="V31" i="3"/>
  <c r="W31" i="3"/>
  <c r="X31" i="3"/>
  <c r="Y31" i="3"/>
  <c r="Z31" i="3"/>
  <c r="AA31" i="3"/>
  <c r="AB31" i="3"/>
  <c r="AC31" i="3" s="1"/>
  <c r="AD31" i="3" s="1"/>
  <c r="AE31" i="3" s="1"/>
  <c r="S25" i="3"/>
  <c r="S27" i="3"/>
  <c r="S29" i="3"/>
  <c r="S31" i="3"/>
  <c r="S22" i="3"/>
  <c r="AC43" i="3" l="1"/>
  <c r="AD43" i="3" s="1"/>
  <c r="AE43" i="3" s="1"/>
  <c r="AC44" i="3"/>
  <c r="AD44" i="3" s="1"/>
  <c r="AE44" i="3" s="1"/>
  <c r="AC49" i="3"/>
  <c r="AD49" i="3" s="1"/>
  <c r="AE49" i="3" s="1"/>
  <c r="AC51" i="3"/>
  <c r="AD51" i="3" s="1"/>
  <c r="AE51" i="3" s="1"/>
  <c r="T42" i="3"/>
  <c r="U42" i="3"/>
  <c r="V42" i="3"/>
  <c r="W42" i="3"/>
  <c r="X42" i="3"/>
  <c r="Y42" i="3"/>
  <c r="Z42" i="3"/>
  <c r="AA42" i="3"/>
  <c r="AB42" i="3"/>
  <c r="AC42" i="3" s="1"/>
  <c r="AD42" i="3" s="1"/>
  <c r="AE42" i="3" s="1"/>
  <c r="T43" i="3"/>
  <c r="U43" i="3"/>
  <c r="V43" i="3"/>
  <c r="W43" i="3"/>
  <c r="X43" i="3"/>
  <c r="Y43" i="3"/>
  <c r="Z43" i="3"/>
  <c r="AA43" i="3"/>
  <c r="AB43" i="3"/>
  <c r="T44" i="3"/>
  <c r="U44" i="3"/>
  <c r="V44" i="3"/>
  <c r="W44" i="3"/>
  <c r="X44" i="3"/>
  <c r="Y44" i="3"/>
  <c r="Z44" i="3"/>
  <c r="AA44" i="3"/>
  <c r="AB44" i="3"/>
  <c r="T45" i="3"/>
  <c r="U45" i="3"/>
  <c r="V45" i="3"/>
  <c r="W45" i="3"/>
  <c r="X45" i="3"/>
  <c r="Y45" i="3"/>
  <c r="Z45" i="3"/>
  <c r="AA45" i="3"/>
  <c r="AB45" i="3"/>
  <c r="AC45" i="3" s="1"/>
  <c r="AD45" i="3" s="1"/>
  <c r="AE45" i="3" s="1"/>
  <c r="T46" i="3"/>
  <c r="U46" i="3"/>
  <c r="V46" i="3"/>
  <c r="W46" i="3"/>
  <c r="X46" i="3"/>
  <c r="Y46" i="3"/>
  <c r="Z46" i="3"/>
  <c r="AA46" i="3"/>
  <c r="AB46" i="3"/>
  <c r="AC46" i="3" s="1"/>
  <c r="AD46" i="3" s="1"/>
  <c r="AE46" i="3" s="1"/>
  <c r="T47" i="3"/>
  <c r="U47" i="3"/>
  <c r="V47" i="3"/>
  <c r="W47" i="3"/>
  <c r="X47" i="3"/>
  <c r="Y47" i="3"/>
  <c r="Z47" i="3"/>
  <c r="AA47" i="3"/>
  <c r="AB47" i="3"/>
  <c r="AC47" i="3" s="1"/>
  <c r="AD47" i="3" s="1"/>
  <c r="AE47" i="3" s="1"/>
  <c r="T48" i="3"/>
  <c r="U48" i="3"/>
  <c r="V48" i="3"/>
  <c r="W48" i="3"/>
  <c r="X48" i="3"/>
  <c r="Y48" i="3"/>
  <c r="Z48" i="3"/>
  <c r="AA48" i="3"/>
  <c r="AB48" i="3"/>
  <c r="AC48" i="3" s="1"/>
  <c r="AD48" i="3" s="1"/>
  <c r="AE48" i="3" s="1"/>
  <c r="T49" i="3"/>
  <c r="U49" i="3"/>
  <c r="V49" i="3"/>
  <c r="W49" i="3"/>
  <c r="X49" i="3"/>
  <c r="Y49" i="3"/>
  <c r="Z49" i="3"/>
  <c r="AA49" i="3"/>
  <c r="AB49" i="3"/>
  <c r="T50" i="3"/>
  <c r="U50" i="3"/>
  <c r="V50" i="3"/>
  <c r="W50" i="3"/>
  <c r="X50" i="3"/>
  <c r="Y50" i="3"/>
  <c r="Z50" i="3"/>
  <c r="AA50" i="3"/>
  <c r="AB50" i="3"/>
  <c r="AC50" i="3" s="1"/>
  <c r="AD50" i="3" s="1"/>
  <c r="AE50" i="3" s="1"/>
  <c r="T51" i="3"/>
  <c r="U51" i="3"/>
  <c r="V51" i="3"/>
  <c r="W51" i="3"/>
  <c r="X51" i="3"/>
  <c r="Y51" i="3"/>
  <c r="Z51" i="3"/>
  <c r="AA51" i="3"/>
  <c r="AB51" i="3"/>
  <c r="S44" i="3"/>
  <c r="S43" i="3"/>
  <c r="S45" i="3"/>
  <c r="S46" i="3"/>
  <c r="S47" i="3"/>
  <c r="S48" i="3"/>
  <c r="S49" i="3"/>
  <c r="S50" i="3"/>
  <c r="S51" i="3"/>
  <c r="S42" i="3"/>
  <c r="AC33" i="3"/>
  <c r="AD33" i="3" s="1"/>
  <c r="AE33" i="3" s="1"/>
  <c r="AC38" i="3"/>
  <c r="AD38" i="3" s="1"/>
  <c r="AE38" i="3" s="1"/>
  <c r="AC40" i="3"/>
  <c r="AD40" i="3" s="1"/>
  <c r="AE40" i="3" s="1"/>
  <c r="AC41" i="3"/>
  <c r="AD41" i="3" s="1"/>
  <c r="AE41" i="3" s="1"/>
  <c r="AC32" i="3"/>
  <c r="AD32" i="3" s="1"/>
  <c r="AE32" i="3" s="1"/>
  <c r="T32" i="3"/>
  <c r="U32" i="3"/>
  <c r="V32" i="3"/>
  <c r="W32" i="3"/>
  <c r="X32" i="3"/>
  <c r="Y32" i="3"/>
  <c r="Z32" i="3"/>
  <c r="AA32" i="3"/>
  <c r="AB32" i="3"/>
  <c r="T33" i="3"/>
  <c r="U33" i="3"/>
  <c r="V33" i="3"/>
  <c r="W33" i="3"/>
  <c r="X33" i="3"/>
  <c r="Y33" i="3"/>
  <c r="Z33" i="3"/>
  <c r="AA33" i="3"/>
  <c r="AB33" i="3"/>
  <c r="T34" i="3"/>
  <c r="U34" i="3"/>
  <c r="V34" i="3"/>
  <c r="W34" i="3"/>
  <c r="X34" i="3"/>
  <c r="Y34" i="3"/>
  <c r="Z34" i="3"/>
  <c r="AA34" i="3"/>
  <c r="AB34" i="3"/>
  <c r="AC34" i="3" s="1"/>
  <c r="AD34" i="3" s="1"/>
  <c r="AE34" i="3" s="1"/>
  <c r="T35" i="3"/>
  <c r="U35" i="3"/>
  <c r="V35" i="3"/>
  <c r="W35" i="3"/>
  <c r="X35" i="3"/>
  <c r="Y35" i="3"/>
  <c r="Z35" i="3"/>
  <c r="AA35" i="3"/>
  <c r="AB35" i="3"/>
  <c r="AC35" i="3" s="1"/>
  <c r="AD35" i="3" s="1"/>
  <c r="AE35" i="3" s="1"/>
  <c r="T36" i="3"/>
  <c r="U36" i="3"/>
  <c r="V36" i="3"/>
  <c r="W36" i="3"/>
  <c r="X36" i="3"/>
  <c r="Y36" i="3"/>
  <c r="Z36" i="3"/>
  <c r="AA36" i="3"/>
  <c r="AB36" i="3"/>
  <c r="AC36" i="3" s="1"/>
  <c r="AD36" i="3" s="1"/>
  <c r="AE36" i="3" s="1"/>
  <c r="T37" i="3"/>
  <c r="U37" i="3"/>
  <c r="V37" i="3"/>
  <c r="W37" i="3"/>
  <c r="X37" i="3"/>
  <c r="Y37" i="3"/>
  <c r="Z37" i="3"/>
  <c r="AA37" i="3"/>
  <c r="AB37" i="3"/>
  <c r="AC37" i="3" s="1"/>
  <c r="AD37" i="3" s="1"/>
  <c r="AE37" i="3" s="1"/>
  <c r="T38" i="3"/>
  <c r="U38" i="3"/>
  <c r="V38" i="3"/>
  <c r="W38" i="3"/>
  <c r="X38" i="3"/>
  <c r="Y38" i="3"/>
  <c r="Z38" i="3"/>
  <c r="AA38" i="3"/>
  <c r="AB38" i="3"/>
  <c r="T39" i="3"/>
  <c r="U39" i="3"/>
  <c r="V39" i="3"/>
  <c r="W39" i="3"/>
  <c r="X39" i="3"/>
  <c r="Y39" i="3"/>
  <c r="Z39" i="3"/>
  <c r="AA39" i="3"/>
  <c r="AB39" i="3"/>
  <c r="AC39" i="3" s="1"/>
  <c r="AD39" i="3" s="1"/>
  <c r="AE39" i="3" s="1"/>
  <c r="T40" i="3"/>
  <c r="U40" i="3"/>
  <c r="V40" i="3"/>
  <c r="W40" i="3"/>
  <c r="X40" i="3"/>
  <c r="Y40" i="3"/>
  <c r="Z40" i="3"/>
  <c r="AA40" i="3"/>
  <c r="AB40" i="3"/>
  <c r="T41" i="3"/>
  <c r="U41" i="3"/>
  <c r="V41" i="3"/>
  <c r="W41" i="3"/>
  <c r="X41" i="3"/>
  <c r="Y41" i="3"/>
  <c r="Z41" i="3"/>
  <c r="AA41" i="3"/>
  <c r="AB41" i="3"/>
  <c r="S34" i="3"/>
  <c r="S33" i="3"/>
  <c r="S35" i="3"/>
  <c r="S36" i="3"/>
  <c r="S37" i="3"/>
  <c r="S38" i="3"/>
  <c r="S39" i="3"/>
  <c r="S40" i="3"/>
  <c r="S41" i="3"/>
  <c r="S32" i="3"/>
  <c r="T2" i="3"/>
  <c r="U2" i="3"/>
  <c r="V2" i="3"/>
  <c r="W2" i="3"/>
  <c r="X2" i="3"/>
  <c r="Y2" i="3"/>
  <c r="Z2" i="3"/>
  <c r="AA2" i="3"/>
  <c r="AB2" i="3"/>
  <c r="T3" i="3"/>
  <c r="U3" i="3"/>
  <c r="V3" i="3"/>
  <c r="W3" i="3"/>
  <c r="X3" i="3"/>
  <c r="Y3" i="3"/>
  <c r="Z3" i="3"/>
  <c r="AA3" i="3"/>
  <c r="AB3" i="3"/>
  <c r="T4" i="3"/>
  <c r="U4" i="3"/>
  <c r="V4" i="3"/>
  <c r="W4" i="3"/>
  <c r="X4" i="3"/>
  <c r="Y4" i="3"/>
  <c r="Z4" i="3"/>
  <c r="AA4" i="3"/>
  <c r="AB4" i="3"/>
  <c r="AC4" i="3" s="1"/>
  <c r="AD4" i="3" s="1"/>
  <c r="AE4" i="3" s="1"/>
  <c r="T5" i="3"/>
  <c r="U5" i="3"/>
  <c r="V5" i="3"/>
  <c r="W5" i="3"/>
  <c r="X5" i="3"/>
  <c r="Y5" i="3"/>
  <c r="Z5" i="3"/>
  <c r="AA5" i="3"/>
  <c r="AB5" i="3"/>
  <c r="AC5" i="3" s="1"/>
  <c r="AD5" i="3" s="1"/>
  <c r="AE5" i="3" s="1"/>
  <c r="T6" i="3"/>
  <c r="U6" i="3"/>
  <c r="V6" i="3"/>
  <c r="W6" i="3"/>
  <c r="X6" i="3"/>
  <c r="Y6" i="3"/>
  <c r="Z6" i="3"/>
  <c r="AA6" i="3"/>
  <c r="AB6" i="3"/>
  <c r="T7" i="3"/>
  <c r="U7" i="3"/>
  <c r="V7" i="3"/>
  <c r="W7" i="3"/>
  <c r="X7" i="3"/>
  <c r="Y7" i="3"/>
  <c r="Z7" i="3"/>
  <c r="AA7" i="3"/>
  <c r="AB7" i="3"/>
  <c r="T8" i="3"/>
  <c r="U8" i="3"/>
  <c r="V8" i="3"/>
  <c r="W8" i="3"/>
  <c r="X8" i="3"/>
  <c r="Y8" i="3"/>
  <c r="Z8" i="3"/>
  <c r="AA8" i="3"/>
  <c r="AB8" i="3"/>
  <c r="AC8" i="3" s="1"/>
  <c r="AD8" i="3" s="1"/>
  <c r="AE8" i="3" s="1"/>
  <c r="T9" i="3"/>
  <c r="U9" i="3"/>
  <c r="V9" i="3"/>
  <c r="W9" i="3"/>
  <c r="X9" i="3"/>
  <c r="Y9" i="3"/>
  <c r="Z9" i="3"/>
  <c r="AA9" i="3"/>
  <c r="AB9" i="3"/>
  <c r="AC9" i="3" s="1"/>
  <c r="AD9" i="3" s="1"/>
  <c r="AE9" i="3" s="1"/>
  <c r="T10" i="3"/>
  <c r="U10" i="3"/>
  <c r="V10" i="3"/>
  <c r="W10" i="3"/>
  <c r="X10" i="3"/>
  <c r="Y10" i="3"/>
  <c r="Z10" i="3"/>
  <c r="AA10" i="3"/>
  <c r="AB10" i="3"/>
  <c r="T11" i="3"/>
  <c r="U11" i="3"/>
  <c r="V11" i="3"/>
  <c r="W11" i="3"/>
  <c r="X11" i="3"/>
  <c r="Y11" i="3"/>
  <c r="Z11" i="3"/>
  <c r="AA11" i="3"/>
  <c r="AB11" i="3"/>
  <c r="S4" i="3"/>
  <c r="S3" i="3"/>
  <c r="S5" i="3"/>
  <c r="S6" i="3"/>
  <c r="S7" i="3"/>
  <c r="S8" i="3"/>
  <c r="S9" i="3"/>
  <c r="S10" i="3"/>
  <c r="S11" i="3"/>
  <c r="S2" i="3"/>
  <c r="AC54" i="3"/>
  <c r="AD54" i="3" s="1"/>
  <c r="AE54" i="3" s="1"/>
  <c r="AC56" i="3"/>
  <c r="AD56" i="3"/>
  <c r="AE56" i="3" s="1"/>
  <c r="AC60" i="3"/>
  <c r="AD60" i="3" s="1"/>
  <c r="AE60" i="3" s="1"/>
  <c r="AC61" i="3"/>
  <c r="AD61" i="3"/>
  <c r="AE61" i="3" s="1"/>
  <c r="AC52" i="3"/>
  <c r="AD52" i="3" s="1"/>
  <c r="AE52" i="3" s="1"/>
  <c r="T52" i="3"/>
  <c r="U52" i="3"/>
  <c r="V52" i="3"/>
  <c r="W52" i="3"/>
  <c r="X52" i="3"/>
  <c r="Y52" i="3"/>
  <c r="Z52" i="3"/>
  <c r="AA52" i="3"/>
  <c r="AB52" i="3"/>
  <c r="T53" i="3"/>
  <c r="U53" i="3"/>
  <c r="V53" i="3"/>
  <c r="W53" i="3"/>
  <c r="X53" i="3"/>
  <c r="Y53" i="3"/>
  <c r="Z53" i="3"/>
  <c r="AA53" i="3"/>
  <c r="AB53" i="3"/>
  <c r="AC53" i="3" s="1"/>
  <c r="AD53" i="3" s="1"/>
  <c r="AE53" i="3" s="1"/>
  <c r="T54" i="3"/>
  <c r="U54" i="3"/>
  <c r="V54" i="3"/>
  <c r="W54" i="3"/>
  <c r="X54" i="3"/>
  <c r="Y54" i="3"/>
  <c r="Z54" i="3"/>
  <c r="AA54" i="3"/>
  <c r="AB54" i="3"/>
  <c r="T55" i="3"/>
  <c r="U55" i="3"/>
  <c r="V55" i="3"/>
  <c r="W55" i="3"/>
  <c r="X55" i="3"/>
  <c r="Y55" i="3"/>
  <c r="Z55" i="3"/>
  <c r="AA55" i="3"/>
  <c r="AB55" i="3"/>
  <c r="AC55" i="3" s="1"/>
  <c r="AD55" i="3" s="1"/>
  <c r="AE55" i="3" s="1"/>
  <c r="T56" i="3"/>
  <c r="U56" i="3"/>
  <c r="V56" i="3"/>
  <c r="W56" i="3"/>
  <c r="X56" i="3"/>
  <c r="Y56" i="3"/>
  <c r="Z56" i="3"/>
  <c r="AA56" i="3"/>
  <c r="AB56" i="3"/>
  <c r="T57" i="3"/>
  <c r="U57" i="3"/>
  <c r="V57" i="3"/>
  <c r="W57" i="3"/>
  <c r="X57" i="3"/>
  <c r="Y57" i="3"/>
  <c r="Z57" i="3"/>
  <c r="AA57" i="3"/>
  <c r="AB57" i="3"/>
  <c r="AC57" i="3" s="1"/>
  <c r="AD57" i="3" s="1"/>
  <c r="AE57" i="3" s="1"/>
  <c r="T58" i="3"/>
  <c r="U58" i="3"/>
  <c r="V58" i="3"/>
  <c r="W58" i="3"/>
  <c r="X58" i="3"/>
  <c r="Y58" i="3"/>
  <c r="Z58" i="3"/>
  <c r="AA58" i="3"/>
  <c r="AB58" i="3"/>
  <c r="AC58" i="3" s="1"/>
  <c r="AD58" i="3" s="1"/>
  <c r="AE58" i="3" s="1"/>
  <c r="T59" i="3"/>
  <c r="U59" i="3"/>
  <c r="V59" i="3"/>
  <c r="W59" i="3"/>
  <c r="X59" i="3"/>
  <c r="Y59" i="3"/>
  <c r="Z59" i="3"/>
  <c r="AA59" i="3"/>
  <c r="AB59" i="3"/>
  <c r="AC59" i="3" s="1"/>
  <c r="AD59" i="3" s="1"/>
  <c r="AE59" i="3" s="1"/>
  <c r="T60" i="3"/>
  <c r="U60" i="3"/>
  <c r="V60" i="3"/>
  <c r="W60" i="3"/>
  <c r="X60" i="3"/>
  <c r="Y60" i="3"/>
  <c r="Z60" i="3"/>
  <c r="AA60" i="3"/>
  <c r="AB60" i="3"/>
  <c r="T61" i="3"/>
  <c r="U61" i="3"/>
  <c r="V61" i="3"/>
  <c r="W61" i="3"/>
  <c r="X61" i="3"/>
  <c r="Y61" i="3"/>
  <c r="Z61" i="3"/>
  <c r="AA61" i="3"/>
  <c r="AB61" i="3"/>
  <c r="S54" i="3"/>
  <c r="S55" i="3"/>
  <c r="S56" i="3"/>
  <c r="S57" i="3"/>
  <c r="S58" i="3"/>
  <c r="S59" i="3"/>
  <c r="S60" i="3"/>
  <c r="S61" i="3"/>
  <c r="S53" i="3"/>
  <c r="S52" i="3"/>
  <c r="AC21" i="3"/>
  <c r="AD21" i="3" s="1"/>
  <c r="AE21" i="3" s="1"/>
  <c r="AC20" i="3"/>
  <c r="AD20" i="3" s="1"/>
  <c r="AE20" i="3" s="1"/>
  <c r="AC19" i="3"/>
  <c r="AD19" i="3" s="1"/>
  <c r="AE19" i="3" s="1"/>
  <c r="AC18" i="3"/>
  <c r="AD18" i="3" s="1"/>
  <c r="AE18" i="3" s="1"/>
  <c r="AC17" i="3"/>
  <c r="AD17" i="3" s="1"/>
  <c r="AE17" i="3" s="1"/>
  <c r="AC16" i="3"/>
  <c r="AD16" i="3" s="1"/>
  <c r="AE16" i="3" s="1"/>
  <c r="AC15" i="3"/>
  <c r="AD15" i="3" s="1"/>
  <c r="AE15" i="3" s="1"/>
  <c r="AC14" i="3"/>
  <c r="AD14" i="3" s="1"/>
  <c r="AE14" i="3" s="1"/>
  <c r="AC13" i="3"/>
  <c r="AD13" i="3" s="1"/>
  <c r="AE13" i="3" s="1"/>
  <c r="AC12" i="3"/>
  <c r="AD12" i="3" s="1"/>
  <c r="AE12" i="3" s="1"/>
  <c r="AC11" i="3"/>
  <c r="AD11" i="3" s="1"/>
  <c r="AE11" i="3" s="1"/>
  <c r="AC10" i="3"/>
  <c r="AD10" i="3" s="1"/>
  <c r="AE10" i="3" s="1"/>
  <c r="AC7" i="3"/>
  <c r="AD7" i="3" s="1"/>
  <c r="AE7" i="3" s="1"/>
  <c r="AC6" i="3"/>
  <c r="AD6" i="3" s="1"/>
  <c r="AE6" i="3" s="1"/>
  <c r="AC3" i="3"/>
  <c r="AD3" i="3" s="1"/>
  <c r="AE3" i="3" s="1"/>
  <c r="AC2" i="3"/>
  <c r="AD2" i="3" s="1"/>
  <c r="AE2" i="3" s="1"/>
  <c r="T1" i="3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</calcChain>
</file>

<file path=xl/sharedStrings.xml><?xml version="1.0" encoding="utf-8"?>
<sst xmlns="http://schemas.openxmlformats.org/spreadsheetml/2006/main" count="7053" uniqueCount="40">
  <si>
    <t>Region</t>
  </si>
  <si>
    <t>Model - Scenario</t>
  </si>
  <si>
    <t>Variable</t>
  </si>
  <si>
    <t>Unit</t>
  </si>
  <si>
    <t>World</t>
  </si>
  <si>
    <t>MESSAGE-GLOBIOM - SSP1-19</t>
  </si>
  <si>
    <t>EJ/yr</t>
  </si>
  <si>
    <t>MESSAGE-GLOBIOM - SSP1-26</t>
  </si>
  <si>
    <t>MESSAGE-GLOBIOM - SSP1-Baseline</t>
  </si>
  <si>
    <t>MESSAGE-GLOBIOM - SSP2-19</t>
  </si>
  <si>
    <t>MESSAGE-GLOBIOM - SSP2-26</t>
  </si>
  <si>
    <t>MESSAGE-GLOBIOM - SSP2-Baseline</t>
  </si>
  <si>
    <t>MESSAGE-GLOBIOM - SSP3-34</t>
  </si>
  <si>
    <t>MESSAGE-GLOBIOM - SSP3-Baseline</t>
  </si>
  <si>
    <t>AFR</t>
  </si>
  <si>
    <t>Demand|Industrial Specific</t>
  </si>
  <si>
    <t>CPA</t>
  </si>
  <si>
    <t>EEU</t>
  </si>
  <si>
    <t>FSU</t>
  </si>
  <si>
    <t>MEA</t>
  </si>
  <si>
    <t>NAM</t>
  </si>
  <si>
    <t>PAO</t>
  </si>
  <si>
    <t>PAS</t>
  </si>
  <si>
    <t>SAS</t>
  </si>
  <si>
    <t>WEU</t>
  </si>
  <si>
    <t>Demand|Industrial Thermal</t>
  </si>
  <si>
    <t>Demand|Feedstocks</t>
  </si>
  <si>
    <t>Demand|Residential and Commercial Specific</t>
  </si>
  <si>
    <t>Demand|Residential and Commercial Thermal</t>
  </si>
  <si>
    <t>Demand|Transportation</t>
  </si>
  <si>
    <t>Demand|Non-Commercial</t>
  </si>
  <si>
    <t>elec</t>
  </si>
  <si>
    <t>EUR</t>
  </si>
  <si>
    <t>LAM</t>
  </si>
  <si>
    <t>central_heat</t>
  </si>
  <si>
    <t>dist_heat</t>
  </si>
  <si>
    <t>solid_heat</t>
  </si>
  <si>
    <t>non_solid_heat</t>
  </si>
  <si>
    <t>feed-stock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</si>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</sst>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E3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right" vertical="center"/>
    </xf>
    <xf numFmtId="1" fontId="3" fillId="0" borderId="0" xfId="0" applyNumberFormat="1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1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5" borderId="0" xfId="1" applyFill="1"/>
    <xf numFmtId="0" fontId="5" fillId="5" borderId="0" xfId="1" applyFont="1" applyFill="1"/>
    <xf numFmtId="0" fontId="5" fillId="5" borderId="0" xfId="1" applyFont="1" applyFill="1" applyAlignment="1">
      <alignment horizontal="right"/>
    </xf>
    <xf numFmtId="2" fontId="4" fillId="5" borderId="0" xfId="1" applyNumberFormat="1" applyFill="1"/>
    <xf numFmtId="0" fontId="6" fillId="5" borderId="0" xfId="1" applyFont="1" applyFill="1" applyAlignment="1">
      <alignment horizontal="right"/>
    </xf>
    <xf numFmtId="0" fontId="0" fillId="5" borderId="0" xfId="0" applyFill="1" applyAlignment="1">
      <alignment wrapText="1"/>
    </xf>
    <xf numFmtId="1" fontId="0" fillId="5" borderId="0" xfId="0" applyNumberFormat="1" applyFill="1" applyAlignment="1">
      <alignment wrapText="1"/>
    </xf>
    <xf numFmtId="164" fontId="0" fillId="5" borderId="0" xfId="0" applyNumberFormat="1" applyFill="1" applyAlignment="1">
      <alignment wrapText="1"/>
    </xf>
    <xf numFmtId="0" fontId="3" fillId="5" borderId="0" xfId="0" applyFont="1" applyFill="1" applyAlignment="1">
      <alignment wrapText="1"/>
    </xf>
    <xf numFmtId="1" fontId="3" fillId="5" borderId="0" xfId="0" applyNumberFormat="1" applyFont="1" applyFill="1" applyAlignment="1">
      <alignment wrapText="1"/>
    </xf>
    <xf numFmtId="2" fontId="0" fillId="5" borderId="0" xfId="0" applyNumberFormat="1" applyFill="1" applyAlignment="1">
      <alignment wrapText="1"/>
    </xf>
  </cellXfs>
  <cellStyles count="2">
    <cellStyle name="Normal" xfId="0" builtinId="0"/>
    <cellStyle name="Normal 2" xfId="1" xr:uid="{2FC53FC8-DB34-4C95-AD4B-1E52AF223488}"/>
  </cellStyles>
  <dxfs count="0"/>
  <tableStyles count="0" defaultTableStyle="TableStyleMedium2" defaultPivotStyle="PivotStyleLight16"/>
  <colors>
    <mruColors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A8CD-59B3-4F0E-88E2-31F9876CC5B8}">
  <sheetPr filterMode="1"/>
  <dimension ref="A1:Q617"/>
  <sheetViews>
    <sheetView workbookViewId="0">
      <selection sqref="A1:Q602"/>
    </sheetView>
  </sheetViews>
  <sheetFormatPr defaultRowHeight="15" x14ac:dyDescent="0.25"/>
  <cols>
    <col min="2" max="2" width="34.140625" bestFit="1" customWidth="1"/>
    <col min="3" max="3" width="42.7109375" bestFit="1" customWidth="1"/>
    <col min="5" max="6" width="0" hidden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2000</v>
      </c>
      <c r="F1" s="1">
        <v>2005</v>
      </c>
      <c r="G1" s="1" t="s">
        <v>0</v>
      </c>
      <c r="H1" s="1">
        <v>2010</v>
      </c>
      <c r="I1" s="1">
        <v>2020</v>
      </c>
      <c r="J1" s="1">
        <v>2030</v>
      </c>
      <c r="K1" s="1">
        <v>2040</v>
      </c>
      <c r="L1" s="1">
        <v>2050</v>
      </c>
      <c r="M1" s="1">
        <v>2060</v>
      </c>
      <c r="N1" s="1">
        <v>2070</v>
      </c>
      <c r="O1" s="1">
        <v>2080</v>
      </c>
      <c r="P1" s="1">
        <v>2090</v>
      </c>
      <c r="Q1" s="1">
        <v>2100</v>
      </c>
    </row>
    <row r="2" spans="1:17" hidden="1" x14ac:dyDescent="0.25">
      <c r="A2" s="2" t="s">
        <v>14</v>
      </c>
      <c r="B2" s="2" t="s">
        <v>5</v>
      </c>
      <c r="C2" s="2" t="s">
        <v>15</v>
      </c>
      <c r="D2" s="2" t="s">
        <v>6</v>
      </c>
      <c r="E2" s="3">
        <v>0.315</v>
      </c>
      <c r="F2" s="3">
        <v>0.38800000000000001</v>
      </c>
      <c r="G2" s="2" t="s">
        <v>14</v>
      </c>
      <c r="H2" s="3">
        <v>0.42699999999999999</v>
      </c>
      <c r="I2" s="3">
        <v>0.69799999999999995</v>
      </c>
      <c r="J2" s="3">
        <v>1.1559999999999999</v>
      </c>
      <c r="K2" s="3">
        <v>2.0579999999999998</v>
      </c>
      <c r="L2" s="3">
        <v>3.2930000000000001</v>
      </c>
      <c r="M2" s="3">
        <v>4.984</v>
      </c>
      <c r="N2" s="3">
        <v>7.0890000000000004</v>
      </c>
      <c r="O2" s="3">
        <v>9.359</v>
      </c>
      <c r="P2" s="3">
        <v>11.621</v>
      </c>
      <c r="Q2" s="3">
        <v>13.762</v>
      </c>
    </row>
    <row r="3" spans="1:17" hidden="1" x14ac:dyDescent="0.25">
      <c r="A3" s="4" t="s">
        <v>14</v>
      </c>
      <c r="B3" s="4" t="s">
        <v>7</v>
      </c>
      <c r="C3" s="4" t="s">
        <v>15</v>
      </c>
      <c r="D3" s="4" t="s">
        <v>6</v>
      </c>
      <c r="E3" s="5">
        <v>0.315</v>
      </c>
      <c r="F3" s="5">
        <v>0.38800000000000001</v>
      </c>
      <c r="G3" s="4" t="s">
        <v>14</v>
      </c>
      <c r="H3" s="5">
        <v>0.42699999999999999</v>
      </c>
      <c r="I3" s="5">
        <v>0.69799999999999995</v>
      </c>
      <c r="J3" s="5">
        <v>1.208</v>
      </c>
      <c r="K3" s="5">
        <v>2.141</v>
      </c>
      <c r="L3" s="5">
        <v>3.407</v>
      </c>
      <c r="M3" s="5">
        <v>5.0830000000000002</v>
      </c>
      <c r="N3" s="5">
        <v>7.1829999999999998</v>
      </c>
      <c r="O3" s="5">
        <v>9.4849999999999994</v>
      </c>
      <c r="P3" s="5">
        <v>11.755000000000001</v>
      </c>
      <c r="Q3" s="5">
        <v>13.776</v>
      </c>
    </row>
    <row r="4" spans="1:17" hidden="1" x14ac:dyDescent="0.25">
      <c r="A4" s="2" t="s">
        <v>14</v>
      </c>
      <c r="B4" s="2" t="s">
        <v>8</v>
      </c>
      <c r="C4" s="2" t="s">
        <v>15</v>
      </c>
      <c r="D4" s="2" t="s">
        <v>6</v>
      </c>
      <c r="E4" s="3">
        <v>0.315</v>
      </c>
      <c r="F4" s="3">
        <v>0.38800000000000001</v>
      </c>
      <c r="G4" s="2" t="s">
        <v>14</v>
      </c>
      <c r="H4" s="3">
        <v>0.42699999999999999</v>
      </c>
      <c r="I4" s="3">
        <v>0.69799999999999995</v>
      </c>
      <c r="J4" s="3">
        <v>1.248</v>
      </c>
      <c r="K4" s="3">
        <v>2.2370000000000001</v>
      </c>
      <c r="L4" s="3">
        <v>3.621</v>
      </c>
      <c r="M4" s="3">
        <v>5.415</v>
      </c>
      <c r="N4" s="3">
        <v>7.6059999999999999</v>
      </c>
      <c r="O4" s="3">
        <v>10.022</v>
      </c>
      <c r="P4" s="3">
        <v>12.385999999999999</v>
      </c>
      <c r="Q4" s="3">
        <v>14.538</v>
      </c>
    </row>
    <row r="5" spans="1:17" hidden="1" x14ac:dyDescent="0.25">
      <c r="A5" s="4" t="s">
        <v>14</v>
      </c>
      <c r="B5" s="4" t="s">
        <v>9</v>
      </c>
      <c r="C5" s="4" t="s">
        <v>15</v>
      </c>
      <c r="D5" s="4" t="s">
        <v>6</v>
      </c>
      <c r="E5" s="5">
        <v>0.315</v>
      </c>
      <c r="F5" s="5">
        <v>0.38800000000000001</v>
      </c>
      <c r="G5" s="4" t="s">
        <v>14</v>
      </c>
      <c r="H5" s="5">
        <v>0.43099999999999999</v>
      </c>
      <c r="I5" s="5">
        <v>0.67100000000000004</v>
      </c>
      <c r="J5" s="5">
        <v>0.97799999999999998</v>
      </c>
      <c r="K5" s="5">
        <v>1.5580000000000001</v>
      </c>
      <c r="L5" s="5">
        <v>2.7280000000000002</v>
      </c>
      <c r="M5" s="5">
        <v>4.6920000000000002</v>
      </c>
      <c r="N5" s="5">
        <v>6.9089999999999998</v>
      </c>
      <c r="O5" s="5">
        <v>9.16</v>
      </c>
      <c r="P5" s="5">
        <v>11.536</v>
      </c>
      <c r="Q5" s="5">
        <v>14.339</v>
      </c>
    </row>
    <row r="6" spans="1:17" hidden="1" x14ac:dyDescent="0.25">
      <c r="A6" s="2" t="s">
        <v>14</v>
      </c>
      <c r="B6" s="2" t="s">
        <v>10</v>
      </c>
      <c r="C6" s="2" t="s">
        <v>15</v>
      </c>
      <c r="D6" s="2" t="s">
        <v>6</v>
      </c>
      <c r="E6" s="3">
        <v>0.315</v>
      </c>
      <c r="F6" s="3">
        <v>0.38800000000000001</v>
      </c>
      <c r="G6" s="2" t="s">
        <v>14</v>
      </c>
      <c r="H6" s="3">
        <v>0.43099999999999999</v>
      </c>
      <c r="I6" s="3">
        <v>0.67100000000000004</v>
      </c>
      <c r="J6" s="3">
        <v>1.036</v>
      </c>
      <c r="K6" s="3">
        <v>1.6870000000000001</v>
      </c>
      <c r="L6" s="3">
        <v>2.9340000000000002</v>
      </c>
      <c r="M6" s="3">
        <v>4.9560000000000004</v>
      </c>
      <c r="N6" s="3">
        <v>7.234</v>
      </c>
      <c r="O6" s="3">
        <v>9.6219999999999999</v>
      </c>
      <c r="P6" s="3">
        <v>12.111000000000001</v>
      </c>
      <c r="Q6" s="3">
        <v>15.016999999999999</v>
      </c>
    </row>
    <row r="7" spans="1:17" hidden="1" x14ac:dyDescent="0.25">
      <c r="A7" s="4" t="s">
        <v>14</v>
      </c>
      <c r="B7" s="4" t="s">
        <v>11</v>
      </c>
      <c r="C7" s="4" t="s">
        <v>15</v>
      </c>
      <c r="D7" s="4" t="s">
        <v>6</v>
      </c>
      <c r="E7" s="5">
        <v>0.315</v>
      </c>
      <c r="F7" s="5">
        <v>0.38800000000000001</v>
      </c>
      <c r="G7" s="4" t="s">
        <v>14</v>
      </c>
      <c r="H7" s="5">
        <v>0.43099999999999999</v>
      </c>
      <c r="I7" s="5">
        <v>0.67</v>
      </c>
      <c r="J7" s="5">
        <v>1.081</v>
      </c>
      <c r="K7" s="5">
        <v>1.792</v>
      </c>
      <c r="L7" s="5">
        <v>3.1339999999999999</v>
      </c>
      <c r="M7" s="5">
        <v>5.3479999999999999</v>
      </c>
      <c r="N7" s="5">
        <v>7.8419999999999996</v>
      </c>
      <c r="O7" s="5">
        <v>10.433999999999999</v>
      </c>
      <c r="P7" s="5">
        <v>13.154</v>
      </c>
      <c r="Q7" s="5">
        <v>16.311</v>
      </c>
    </row>
    <row r="8" spans="1:17" hidden="1" x14ac:dyDescent="0.25">
      <c r="A8" s="2" t="s">
        <v>14</v>
      </c>
      <c r="B8" s="2" t="s">
        <v>12</v>
      </c>
      <c r="C8" s="2" t="s">
        <v>15</v>
      </c>
      <c r="D8" s="2" t="s">
        <v>6</v>
      </c>
      <c r="E8" s="3">
        <v>0.315</v>
      </c>
      <c r="F8" s="3">
        <v>0.38800000000000001</v>
      </c>
      <c r="G8" s="2" t="s">
        <v>14</v>
      </c>
      <c r="H8" s="3">
        <v>0.42299999999999999</v>
      </c>
      <c r="I8" s="3">
        <v>0.77200000000000002</v>
      </c>
      <c r="J8" s="3">
        <v>1.3520000000000001</v>
      </c>
      <c r="K8" s="3">
        <v>1.9790000000000001</v>
      </c>
      <c r="L8" s="3">
        <v>2.8740000000000001</v>
      </c>
      <c r="M8" s="3">
        <v>4.1879999999999997</v>
      </c>
      <c r="N8" s="3">
        <v>6.1040000000000001</v>
      </c>
      <c r="O8" s="3">
        <v>8.5559999999999992</v>
      </c>
      <c r="P8" s="3">
        <v>11.106999999999999</v>
      </c>
      <c r="Q8" s="3">
        <v>14.009</v>
      </c>
    </row>
    <row r="9" spans="1:17" x14ac:dyDescent="0.25">
      <c r="A9" s="4" t="s">
        <v>14</v>
      </c>
      <c r="B9" s="4" t="s">
        <v>13</v>
      </c>
      <c r="C9" s="4" t="s">
        <v>15</v>
      </c>
      <c r="D9" s="4" t="s">
        <v>6</v>
      </c>
      <c r="E9" s="5">
        <v>0.315</v>
      </c>
      <c r="F9" s="5">
        <v>0.38800000000000001</v>
      </c>
      <c r="G9" s="4" t="s">
        <v>14</v>
      </c>
      <c r="H9" s="5">
        <v>0.42299999999999999</v>
      </c>
      <c r="I9" s="5">
        <v>0.77300000000000002</v>
      </c>
      <c r="J9" s="5">
        <v>1.355</v>
      </c>
      <c r="K9" s="5">
        <v>2.1339999999999999</v>
      </c>
      <c r="L9" s="5">
        <v>3.2360000000000002</v>
      </c>
      <c r="M9" s="5">
        <v>4.875</v>
      </c>
      <c r="N9" s="5">
        <v>7.2610000000000001</v>
      </c>
      <c r="O9" s="5">
        <v>10.353</v>
      </c>
      <c r="P9" s="5">
        <v>13.971</v>
      </c>
      <c r="Q9" s="5">
        <v>17.920999999999999</v>
      </c>
    </row>
    <row r="10" spans="1:17" hidden="1" x14ac:dyDescent="0.25">
      <c r="A10" s="2" t="s">
        <v>16</v>
      </c>
      <c r="B10" s="2" t="s">
        <v>5</v>
      </c>
      <c r="C10" s="2" t="s">
        <v>15</v>
      </c>
      <c r="D10" s="2" t="s">
        <v>6</v>
      </c>
      <c r="E10" s="3">
        <v>1.8069999999999999</v>
      </c>
      <c r="F10" s="3">
        <v>3.4729999999999999</v>
      </c>
      <c r="G10" s="2" t="s">
        <v>16</v>
      </c>
      <c r="H10" s="3">
        <v>6.29</v>
      </c>
      <c r="I10" s="3">
        <v>9.3130000000000006</v>
      </c>
      <c r="J10" s="3">
        <v>11.406000000000001</v>
      </c>
      <c r="K10" s="3">
        <v>13.701000000000001</v>
      </c>
      <c r="L10" s="3">
        <v>14.292</v>
      </c>
      <c r="M10" s="3">
        <v>13.843</v>
      </c>
      <c r="N10" s="3">
        <v>12.766</v>
      </c>
      <c r="O10" s="3">
        <v>11.413</v>
      </c>
      <c r="P10" s="3">
        <v>9.8379999999999992</v>
      </c>
      <c r="Q10" s="3">
        <v>8.4740000000000002</v>
      </c>
    </row>
    <row r="11" spans="1:17" hidden="1" x14ac:dyDescent="0.25">
      <c r="A11" s="4" t="s">
        <v>16</v>
      </c>
      <c r="B11" s="4" t="s">
        <v>7</v>
      </c>
      <c r="C11" s="4" t="s">
        <v>15</v>
      </c>
      <c r="D11" s="4" t="s">
        <v>6</v>
      </c>
      <c r="E11" s="5">
        <v>1.8069999999999999</v>
      </c>
      <c r="F11" s="5">
        <v>3.4729999999999999</v>
      </c>
      <c r="G11" s="4" t="s">
        <v>16</v>
      </c>
      <c r="H11" s="5">
        <v>6.29</v>
      </c>
      <c r="I11" s="5">
        <v>9.3130000000000006</v>
      </c>
      <c r="J11" s="5">
        <v>12.115</v>
      </c>
      <c r="K11" s="5">
        <v>14.364000000000001</v>
      </c>
      <c r="L11" s="5">
        <v>14.808</v>
      </c>
      <c r="M11" s="5">
        <v>14.279</v>
      </c>
      <c r="N11" s="5">
        <v>13.129</v>
      </c>
      <c r="O11" s="5">
        <v>11.763999999999999</v>
      </c>
      <c r="P11" s="5">
        <v>10.161</v>
      </c>
      <c r="Q11" s="5">
        <v>8.6739999999999995</v>
      </c>
    </row>
    <row r="12" spans="1:17" hidden="1" x14ac:dyDescent="0.25">
      <c r="A12" s="2" t="s">
        <v>16</v>
      </c>
      <c r="B12" s="2" t="s">
        <v>8</v>
      </c>
      <c r="C12" s="2" t="s">
        <v>15</v>
      </c>
      <c r="D12" s="2" t="s">
        <v>6</v>
      </c>
      <c r="E12" s="3">
        <v>1.8069999999999999</v>
      </c>
      <c r="F12" s="3">
        <v>3.4729999999999999</v>
      </c>
      <c r="G12" s="2" t="s">
        <v>16</v>
      </c>
      <c r="H12" s="3">
        <v>6.29</v>
      </c>
      <c r="I12" s="3">
        <v>9.3130000000000006</v>
      </c>
      <c r="J12" s="3">
        <v>12.612</v>
      </c>
      <c r="K12" s="3">
        <v>14.776</v>
      </c>
      <c r="L12" s="3">
        <v>15.265000000000001</v>
      </c>
      <c r="M12" s="3">
        <v>14.958</v>
      </c>
      <c r="N12" s="3">
        <v>13.785</v>
      </c>
      <c r="O12" s="3">
        <v>12.363</v>
      </c>
      <c r="P12" s="3">
        <v>10.746</v>
      </c>
      <c r="Q12" s="3">
        <v>9.1720000000000006</v>
      </c>
    </row>
    <row r="13" spans="1:17" hidden="1" x14ac:dyDescent="0.25">
      <c r="A13" s="4" t="s">
        <v>16</v>
      </c>
      <c r="B13" s="4" t="s">
        <v>9</v>
      </c>
      <c r="C13" s="4" t="s">
        <v>15</v>
      </c>
      <c r="D13" s="4" t="s">
        <v>6</v>
      </c>
      <c r="E13" s="5">
        <v>1.8069999999999999</v>
      </c>
      <c r="F13" s="5">
        <v>3.4729999999999999</v>
      </c>
      <c r="G13" s="4" t="s">
        <v>16</v>
      </c>
      <c r="H13" s="5">
        <v>5.6790000000000003</v>
      </c>
      <c r="I13" s="5">
        <v>9.5269999999999992</v>
      </c>
      <c r="J13" s="5">
        <v>10.561</v>
      </c>
      <c r="K13" s="5">
        <v>11.209</v>
      </c>
      <c r="L13" s="5">
        <v>11.33</v>
      </c>
      <c r="M13" s="5">
        <v>10.989000000000001</v>
      </c>
      <c r="N13" s="5">
        <v>10.361000000000001</v>
      </c>
      <c r="O13" s="5">
        <v>9.6430000000000007</v>
      </c>
      <c r="P13" s="5">
        <v>8.7579999999999991</v>
      </c>
      <c r="Q13" s="5">
        <v>7.907</v>
      </c>
    </row>
    <row r="14" spans="1:17" hidden="1" x14ac:dyDescent="0.25">
      <c r="A14" s="2" t="s">
        <v>16</v>
      </c>
      <c r="B14" s="2" t="s">
        <v>10</v>
      </c>
      <c r="C14" s="2" t="s">
        <v>15</v>
      </c>
      <c r="D14" s="2" t="s">
        <v>6</v>
      </c>
      <c r="E14" s="3">
        <v>1.8069999999999999</v>
      </c>
      <c r="F14" s="3">
        <v>3.4729999999999999</v>
      </c>
      <c r="G14" s="2" t="s">
        <v>16</v>
      </c>
      <c r="H14" s="3">
        <v>5.6790000000000003</v>
      </c>
      <c r="I14" s="3">
        <v>9.5269999999999992</v>
      </c>
      <c r="J14" s="3">
        <v>11.260999999999999</v>
      </c>
      <c r="K14" s="3">
        <v>11.989000000000001</v>
      </c>
      <c r="L14" s="3">
        <v>12.013999999999999</v>
      </c>
      <c r="M14" s="3">
        <v>11.574999999999999</v>
      </c>
      <c r="N14" s="3">
        <v>10.933</v>
      </c>
      <c r="O14" s="3">
        <v>10.176</v>
      </c>
      <c r="P14" s="3">
        <v>9.234</v>
      </c>
      <c r="Q14" s="3">
        <v>8.3360000000000003</v>
      </c>
    </row>
    <row r="15" spans="1:17" hidden="1" x14ac:dyDescent="0.25">
      <c r="A15" s="4" t="s">
        <v>16</v>
      </c>
      <c r="B15" s="4" t="s">
        <v>11</v>
      </c>
      <c r="C15" s="4" t="s">
        <v>15</v>
      </c>
      <c r="D15" s="4" t="s">
        <v>6</v>
      </c>
      <c r="E15" s="5">
        <v>1.8069999999999999</v>
      </c>
      <c r="F15" s="5">
        <v>3.4729999999999999</v>
      </c>
      <c r="G15" s="4" t="s">
        <v>16</v>
      </c>
      <c r="H15" s="5">
        <v>5.6790000000000003</v>
      </c>
      <c r="I15" s="5">
        <v>9.5350000000000001</v>
      </c>
      <c r="J15" s="5">
        <v>11.791</v>
      </c>
      <c r="K15" s="5">
        <v>12.667999999999999</v>
      </c>
      <c r="L15" s="5">
        <v>12.863</v>
      </c>
      <c r="M15" s="5">
        <v>12.506</v>
      </c>
      <c r="N15" s="5">
        <v>11.923999999999999</v>
      </c>
      <c r="O15" s="5">
        <v>11.212</v>
      </c>
      <c r="P15" s="5">
        <v>10.33</v>
      </c>
      <c r="Q15" s="5">
        <v>9.5090000000000003</v>
      </c>
    </row>
    <row r="16" spans="1:17" hidden="1" x14ac:dyDescent="0.25">
      <c r="A16" s="2" t="s">
        <v>16</v>
      </c>
      <c r="B16" s="2" t="s">
        <v>12</v>
      </c>
      <c r="C16" s="2" t="s">
        <v>15</v>
      </c>
      <c r="D16" s="2" t="s">
        <v>6</v>
      </c>
      <c r="E16" s="3">
        <v>1.8069999999999999</v>
      </c>
      <c r="F16" s="3">
        <v>3.4729999999999999</v>
      </c>
      <c r="G16" s="2" t="s">
        <v>16</v>
      </c>
      <c r="H16" s="3">
        <v>6.3390000000000004</v>
      </c>
      <c r="I16" s="3">
        <v>12.882999999999999</v>
      </c>
      <c r="J16" s="3">
        <v>16.949000000000002</v>
      </c>
      <c r="K16" s="3">
        <v>16.763000000000002</v>
      </c>
      <c r="L16" s="3">
        <v>16.841000000000001</v>
      </c>
      <c r="M16" s="3">
        <v>16.521999999999998</v>
      </c>
      <c r="N16" s="3">
        <v>16.094000000000001</v>
      </c>
      <c r="O16" s="3">
        <v>15.631</v>
      </c>
      <c r="P16" s="3">
        <v>15.204000000000001</v>
      </c>
      <c r="Q16" s="3">
        <v>15.172000000000001</v>
      </c>
    </row>
    <row r="17" spans="1:17" x14ac:dyDescent="0.25">
      <c r="A17" s="4" t="s">
        <v>16</v>
      </c>
      <c r="B17" s="4" t="s">
        <v>13</v>
      </c>
      <c r="C17" s="4" t="s">
        <v>15</v>
      </c>
      <c r="D17" s="4" t="s">
        <v>6</v>
      </c>
      <c r="E17" s="5">
        <v>1.8069999999999999</v>
      </c>
      <c r="F17" s="5">
        <v>3.4729999999999999</v>
      </c>
      <c r="G17" s="4" t="s">
        <v>16</v>
      </c>
      <c r="H17" s="5">
        <v>6.3390000000000004</v>
      </c>
      <c r="I17" s="5">
        <v>12.871</v>
      </c>
      <c r="J17" s="5">
        <v>16.95</v>
      </c>
      <c r="K17" s="5">
        <v>18.431999999999999</v>
      </c>
      <c r="L17" s="5">
        <v>18.835999999999999</v>
      </c>
      <c r="M17" s="5">
        <v>18.558</v>
      </c>
      <c r="N17" s="5">
        <v>18.190000000000001</v>
      </c>
      <c r="O17" s="5">
        <v>17.774999999999999</v>
      </c>
      <c r="P17" s="5">
        <v>17.581</v>
      </c>
      <c r="Q17" s="5">
        <v>17.725000000000001</v>
      </c>
    </row>
    <row r="18" spans="1:17" hidden="1" x14ac:dyDescent="0.25">
      <c r="A18" s="2" t="s">
        <v>17</v>
      </c>
      <c r="B18" s="2" t="s">
        <v>5</v>
      </c>
      <c r="C18" s="2" t="s">
        <v>15</v>
      </c>
      <c r="D18" s="2" t="s">
        <v>6</v>
      </c>
      <c r="E18" s="3">
        <v>0.308</v>
      </c>
      <c r="F18" s="3">
        <v>0.372</v>
      </c>
      <c r="G18" s="2" t="s">
        <v>17</v>
      </c>
      <c r="H18" s="3">
        <v>0.40699999999999997</v>
      </c>
      <c r="I18" s="3">
        <v>0.40200000000000002</v>
      </c>
      <c r="J18" s="3">
        <v>0.41799999999999998</v>
      </c>
      <c r="K18" s="3">
        <v>0.47699999999999998</v>
      </c>
      <c r="L18" s="3">
        <v>0.54</v>
      </c>
      <c r="M18" s="3">
        <v>0.59399999999999997</v>
      </c>
      <c r="N18" s="3">
        <v>0.621</v>
      </c>
      <c r="O18" s="3">
        <v>0.64200000000000002</v>
      </c>
      <c r="P18" s="3">
        <v>0.65800000000000003</v>
      </c>
      <c r="Q18" s="3">
        <v>0.68</v>
      </c>
    </row>
    <row r="19" spans="1:17" hidden="1" x14ac:dyDescent="0.25">
      <c r="A19" s="4" t="s">
        <v>17</v>
      </c>
      <c r="B19" s="4" t="s">
        <v>7</v>
      </c>
      <c r="C19" s="4" t="s">
        <v>15</v>
      </c>
      <c r="D19" s="4" t="s">
        <v>6</v>
      </c>
      <c r="E19" s="5">
        <v>0.308</v>
      </c>
      <c r="F19" s="5">
        <v>0.372</v>
      </c>
      <c r="G19" s="4" t="s">
        <v>17</v>
      </c>
      <c r="H19" s="5">
        <v>0.40699999999999997</v>
      </c>
      <c r="I19" s="5">
        <v>0.40200000000000002</v>
      </c>
      <c r="J19" s="5">
        <v>0.44</v>
      </c>
      <c r="K19" s="5">
        <v>0.497</v>
      </c>
      <c r="L19" s="5">
        <v>0.56000000000000005</v>
      </c>
      <c r="M19" s="5">
        <v>0.61199999999999999</v>
      </c>
      <c r="N19" s="5">
        <v>0.64700000000000002</v>
      </c>
      <c r="O19" s="5">
        <v>0.66400000000000003</v>
      </c>
      <c r="P19" s="5">
        <v>0.67600000000000005</v>
      </c>
      <c r="Q19" s="5">
        <v>0.69099999999999995</v>
      </c>
    </row>
    <row r="20" spans="1:17" hidden="1" x14ac:dyDescent="0.25">
      <c r="A20" s="2" t="s">
        <v>17</v>
      </c>
      <c r="B20" s="2" t="s">
        <v>8</v>
      </c>
      <c r="C20" s="2" t="s">
        <v>15</v>
      </c>
      <c r="D20" s="2" t="s">
        <v>6</v>
      </c>
      <c r="E20" s="3">
        <v>0.308</v>
      </c>
      <c r="F20" s="3">
        <v>0.372</v>
      </c>
      <c r="G20" s="2" t="s">
        <v>17</v>
      </c>
      <c r="H20" s="3">
        <v>0.40699999999999997</v>
      </c>
      <c r="I20" s="3">
        <v>0.40100000000000002</v>
      </c>
      <c r="J20" s="3">
        <v>0.44800000000000001</v>
      </c>
      <c r="K20" s="3">
        <v>0.51200000000000001</v>
      </c>
      <c r="L20" s="3">
        <v>0.58599999999999997</v>
      </c>
      <c r="M20" s="3">
        <v>0.64600000000000002</v>
      </c>
      <c r="N20" s="3">
        <v>0.68700000000000006</v>
      </c>
      <c r="O20" s="3">
        <v>0.71199999999999997</v>
      </c>
      <c r="P20" s="3">
        <v>0.73099999999999998</v>
      </c>
      <c r="Q20" s="3">
        <v>0.748</v>
      </c>
    </row>
    <row r="21" spans="1:17" hidden="1" x14ac:dyDescent="0.25">
      <c r="A21" s="4" t="s">
        <v>17</v>
      </c>
      <c r="B21" s="4" t="s">
        <v>9</v>
      </c>
      <c r="C21" s="4" t="s">
        <v>15</v>
      </c>
      <c r="D21" s="4" t="s">
        <v>6</v>
      </c>
      <c r="E21" s="5">
        <v>0.308</v>
      </c>
      <c r="F21" s="5">
        <v>0.372</v>
      </c>
      <c r="G21" s="4" t="s">
        <v>17</v>
      </c>
      <c r="H21" s="5">
        <v>0.40600000000000003</v>
      </c>
      <c r="I21" s="5">
        <v>0.433</v>
      </c>
      <c r="J21" s="5">
        <v>0.43099999999999999</v>
      </c>
      <c r="K21" s="5">
        <v>0.46100000000000002</v>
      </c>
      <c r="L21" s="5">
        <v>0.499</v>
      </c>
      <c r="M21" s="5">
        <v>0.52600000000000002</v>
      </c>
      <c r="N21" s="5">
        <v>0.54500000000000004</v>
      </c>
      <c r="O21" s="5">
        <v>0.56599999999999995</v>
      </c>
      <c r="P21" s="5">
        <v>0.58799999999999997</v>
      </c>
      <c r="Q21" s="5">
        <v>0.6</v>
      </c>
    </row>
    <row r="22" spans="1:17" hidden="1" x14ac:dyDescent="0.25">
      <c r="A22" s="2" t="s">
        <v>17</v>
      </c>
      <c r="B22" s="2" t="s">
        <v>10</v>
      </c>
      <c r="C22" s="2" t="s">
        <v>15</v>
      </c>
      <c r="D22" s="2" t="s">
        <v>6</v>
      </c>
      <c r="E22" s="3">
        <v>0.308</v>
      </c>
      <c r="F22" s="3">
        <v>0.372</v>
      </c>
      <c r="G22" s="2" t="s">
        <v>17</v>
      </c>
      <c r="H22" s="3">
        <v>0.40600000000000003</v>
      </c>
      <c r="I22" s="3">
        <v>0.433</v>
      </c>
      <c r="J22" s="3">
        <v>0.45800000000000002</v>
      </c>
      <c r="K22" s="3">
        <v>0.498</v>
      </c>
      <c r="L22" s="3">
        <v>0.53600000000000003</v>
      </c>
      <c r="M22" s="3">
        <v>0.56299999999999994</v>
      </c>
      <c r="N22" s="3">
        <v>0.58399999999999996</v>
      </c>
      <c r="O22" s="3">
        <v>0.59699999999999998</v>
      </c>
      <c r="P22" s="3">
        <v>0.60699999999999998</v>
      </c>
      <c r="Q22" s="3">
        <v>0.61799999999999999</v>
      </c>
    </row>
    <row r="23" spans="1:17" hidden="1" x14ac:dyDescent="0.25">
      <c r="A23" s="4" t="s">
        <v>17</v>
      </c>
      <c r="B23" s="4" t="s">
        <v>11</v>
      </c>
      <c r="C23" s="4" t="s">
        <v>15</v>
      </c>
      <c r="D23" s="4" t="s">
        <v>6</v>
      </c>
      <c r="E23" s="5">
        <v>0.308</v>
      </c>
      <c r="F23" s="5">
        <v>0.372</v>
      </c>
      <c r="G23" s="4" t="s">
        <v>17</v>
      </c>
      <c r="H23" s="5">
        <v>0.40600000000000003</v>
      </c>
      <c r="I23" s="5">
        <v>0.433</v>
      </c>
      <c r="J23" s="5">
        <v>0.48499999999999999</v>
      </c>
      <c r="K23" s="5">
        <v>0.53200000000000003</v>
      </c>
      <c r="L23" s="5">
        <v>0.57699999999999996</v>
      </c>
      <c r="M23" s="5">
        <v>0.61199999999999999</v>
      </c>
      <c r="N23" s="5">
        <v>0.64200000000000002</v>
      </c>
      <c r="O23" s="5">
        <v>0.66400000000000003</v>
      </c>
      <c r="P23" s="5">
        <v>0.68600000000000005</v>
      </c>
      <c r="Q23" s="5">
        <v>0.70699999999999996</v>
      </c>
    </row>
    <row r="24" spans="1:17" hidden="1" x14ac:dyDescent="0.25">
      <c r="A24" s="2" t="s">
        <v>17</v>
      </c>
      <c r="B24" s="2" t="s">
        <v>12</v>
      </c>
      <c r="C24" s="2" t="s">
        <v>15</v>
      </c>
      <c r="D24" s="2" t="s">
        <v>6</v>
      </c>
      <c r="E24" s="3">
        <v>0.308</v>
      </c>
      <c r="F24" s="3">
        <v>0.372</v>
      </c>
      <c r="G24" s="2" t="s">
        <v>17</v>
      </c>
      <c r="H24" s="3">
        <v>0.40500000000000003</v>
      </c>
      <c r="I24" s="3">
        <v>0.46800000000000003</v>
      </c>
      <c r="J24" s="3">
        <v>0.53800000000000003</v>
      </c>
      <c r="K24" s="3">
        <v>0.53</v>
      </c>
      <c r="L24" s="3">
        <v>0.53500000000000003</v>
      </c>
      <c r="M24" s="3">
        <v>0.52800000000000002</v>
      </c>
      <c r="N24" s="3">
        <v>0.52400000000000002</v>
      </c>
      <c r="O24" s="3">
        <v>0.51700000000000002</v>
      </c>
      <c r="P24" s="3">
        <v>0.50800000000000001</v>
      </c>
      <c r="Q24" s="3">
        <v>0.50700000000000001</v>
      </c>
    </row>
    <row r="25" spans="1:17" x14ac:dyDescent="0.25">
      <c r="A25" s="4" t="s">
        <v>17</v>
      </c>
      <c r="B25" s="4" t="s">
        <v>13</v>
      </c>
      <c r="C25" s="4" t="s">
        <v>15</v>
      </c>
      <c r="D25" s="4" t="s">
        <v>6</v>
      </c>
      <c r="E25" s="5">
        <v>0.308</v>
      </c>
      <c r="F25" s="5">
        <v>0.372</v>
      </c>
      <c r="G25" s="4" t="s">
        <v>17</v>
      </c>
      <c r="H25" s="5">
        <v>0.40500000000000003</v>
      </c>
      <c r="I25" s="5">
        <v>0.46800000000000003</v>
      </c>
      <c r="J25" s="5">
        <v>0.53800000000000003</v>
      </c>
      <c r="K25" s="5">
        <v>0.57499999999999996</v>
      </c>
      <c r="L25" s="5">
        <v>0.58399999999999996</v>
      </c>
      <c r="M25" s="5">
        <v>0.58499999999999996</v>
      </c>
      <c r="N25" s="5">
        <v>0.58299999999999996</v>
      </c>
      <c r="O25" s="5">
        <v>0.57499999999999996</v>
      </c>
      <c r="P25" s="5">
        <v>0.56999999999999995</v>
      </c>
      <c r="Q25" s="5">
        <v>0.56999999999999995</v>
      </c>
    </row>
    <row r="26" spans="1:17" hidden="1" x14ac:dyDescent="0.25">
      <c r="A26" s="2" t="s">
        <v>18</v>
      </c>
      <c r="B26" s="2" t="s">
        <v>5</v>
      </c>
      <c r="C26" s="2" t="s">
        <v>15</v>
      </c>
      <c r="D26" s="2" t="s">
        <v>6</v>
      </c>
      <c r="E26" s="3">
        <v>0.98799999999999999</v>
      </c>
      <c r="F26" s="3">
        <v>1.091</v>
      </c>
      <c r="G26" s="2" t="s">
        <v>18</v>
      </c>
      <c r="H26" s="3">
        <v>1.179</v>
      </c>
      <c r="I26" s="3">
        <v>1.5629999999999999</v>
      </c>
      <c r="J26" s="3">
        <v>1.7310000000000001</v>
      </c>
      <c r="K26" s="3">
        <v>1.91</v>
      </c>
      <c r="L26" s="3">
        <v>2.0179999999999998</v>
      </c>
      <c r="M26" s="3">
        <v>2.0270000000000001</v>
      </c>
      <c r="N26" s="3">
        <v>2.077</v>
      </c>
      <c r="O26" s="3">
        <v>2.012</v>
      </c>
      <c r="P26" s="3">
        <v>1.925</v>
      </c>
      <c r="Q26" s="3">
        <v>1.8560000000000001</v>
      </c>
    </row>
    <row r="27" spans="1:17" hidden="1" x14ac:dyDescent="0.25">
      <c r="A27" s="4" t="s">
        <v>18</v>
      </c>
      <c r="B27" s="4" t="s">
        <v>7</v>
      </c>
      <c r="C27" s="4" t="s">
        <v>15</v>
      </c>
      <c r="D27" s="4" t="s">
        <v>6</v>
      </c>
      <c r="E27" s="5">
        <v>0.98799999999999999</v>
      </c>
      <c r="F27" s="5">
        <v>1.091</v>
      </c>
      <c r="G27" s="4" t="s">
        <v>18</v>
      </c>
      <c r="H27" s="5">
        <v>1.179</v>
      </c>
      <c r="I27" s="5">
        <v>1.5629999999999999</v>
      </c>
      <c r="J27" s="5">
        <v>1.804</v>
      </c>
      <c r="K27" s="5">
        <v>2.0259999999999998</v>
      </c>
      <c r="L27" s="5">
        <v>2.113</v>
      </c>
      <c r="M27" s="5">
        <v>2.1059999999999999</v>
      </c>
      <c r="N27" s="5">
        <v>2.145</v>
      </c>
      <c r="O27" s="5">
        <v>2.077</v>
      </c>
      <c r="P27" s="5">
        <v>1.9770000000000001</v>
      </c>
      <c r="Q27" s="5">
        <v>1.861</v>
      </c>
    </row>
    <row r="28" spans="1:17" hidden="1" x14ac:dyDescent="0.25">
      <c r="A28" s="2" t="s">
        <v>18</v>
      </c>
      <c r="B28" s="2" t="s">
        <v>8</v>
      </c>
      <c r="C28" s="2" t="s">
        <v>15</v>
      </c>
      <c r="D28" s="2" t="s">
        <v>6</v>
      </c>
      <c r="E28" s="3">
        <v>0.98799999999999999</v>
      </c>
      <c r="F28" s="3">
        <v>1.091</v>
      </c>
      <c r="G28" s="2" t="s">
        <v>18</v>
      </c>
      <c r="H28" s="3">
        <v>1.179</v>
      </c>
      <c r="I28" s="3">
        <v>1.5629999999999999</v>
      </c>
      <c r="J28" s="3">
        <v>1.881</v>
      </c>
      <c r="K28" s="3">
        <v>2.1360000000000001</v>
      </c>
      <c r="L28" s="3">
        <v>2.266</v>
      </c>
      <c r="M28" s="3">
        <v>2.29</v>
      </c>
      <c r="N28" s="3">
        <v>2.3410000000000002</v>
      </c>
      <c r="O28" s="3">
        <v>2.2480000000000002</v>
      </c>
      <c r="P28" s="3">
        <v>2.1240000000000001</v>
      </c>
      <c r="Q28" s="3">
        <v>1.9930000000000001</v>
      </c>
    </row>
    <row r="29" spans="1:17" hidden="1" x14ac:dyDescent="0.25">
      <c r="A29" s="4" t="s">
        <v>18</v>
      </c>
      <c r="B29" s="4" t="s">
        <v>9</v>
      </c>
      <c r="C29" s="4" t="s">
        <v>15</v>
      </c>
      <c r="D29" s="4" t="s">
        <v>6</v>
      </c>
      <c r="E29" s="5">
        <v>0.98799999999999999</v>
      </c>
      <c r="F29" s="5">
        <v>1.091</v>
      </c>
      <c r="G29" s="4" t="s">
        <v>18</v>
      </c>
      <c r="H29" s="5">
        <v>1.179</v>
      </c>
      <c r="I29" s="5">
        <v>1.5309999999999999</v>
      </c>
      <c r="J29" s="5">
        <v>1.585</v>
      </c>
      <c r="K29" s="5">
        <v>1.667</v>
      </c>
      <c r="L29" s="5">
        <v>1.7549999999999999</v>
      </c>
      <c r="M29" s="5">
        <v>1.8280000000000001</v>
      </c>
      <c r="N29" s="5">
        <v>1.8959999999999999</v>
      </c>
      <c r="O29" s="5">
        <v>1.9470000000000001</v>
      </c>
      <c r="P29" s="5">
        <v>1.986</v>
      </c>
      <c r="Q29" s="5">
        <v>1.986</v>
      </c>
    </row>
    <row r="30" spans="1:17" hidden="1" x14ac:dyDescent="0.25">
      <c r="A30" s="2" t="s">
        <v>18</v>
      </c>
      <c r="B30" s="2" t="s">
        <v>10</v>
      </c>
      <c r="C30" s="2" t="s">
        <v>15</v>
      </c>
      <c r="D30" s="2" t="s">
        <v>6</v>
      </c>
      <c r="E30" s="3">
        <v>0.98799999999999999</v>
      </c>
      <c r="F30" s="3">
        <v>1.091</v>
      </c>
      <c r="G30" s="2" t="s">
        <v>18</v>
      </c>
      <c r="H30" s="3">
        <v>1.179</v>
      </c>
      <c r="I30" s="3">
        <v>1.5309999999999999</v>
      </c>
      <c r="J30" s="3">
        <v>1.6950000000000001</v>
      </c>
      <c r="K30" s="3">
        <v>1.7869999999999999</v>
      </c>
      <c r="L30" s="3">
        <v>1.863</v>
      </c>
      <c r="M30" s="3">
        <v>1.917</v>
      </c>
      <c r="N30" s="3">
        <v>1.9850000000000001</v>
      </c>
      <c r="O30" s="3">
        <v>2.0390000000000001</v>
      </c>
      <c r="P30" s="3">
        <v>2.0739999999999998</v>
      </c>
      <c r="Q30" s="3">
        <v>2.069</v>
      </c>
    </row>
    <row r="31" spans="1:17" hidden="1" x14ac:dyDescent="0.25">
      <c r="A31" s="4" t="s">
        <v>18</v>
      </c>
      <c r="B31" s="4" t="s">
        <v>11</v>
      </c>
      <c r="C31" s="4" t="s">
        <v>15</v>
      </c>
      <c r="D31" s="4" t="s">
        <v>6</v>
      </c>
      <c r="E31" s="5">
        <v>0.98799999999999999</v>
      </c>
      <c r="F31" s="5">
        <v>1.091</v>
      </c>
      <c r="G31" s="4" t="s">
        <v>18</v>
      </c>
      <c r="H31" s="5">
        <v>1.179</v>
      </c>
      <c r="I31" s="5">
        <v>1.5349999999999999</v>
      </c>
      <c r="J31" s="5">
        <v>1.776</v>
      </c>
      <c r="K31" s="5">
        <v>1.9350000000000001</v>
      </c>
      <c r="L31" s="5">
        <v>2.0489999999999999</v>
      </c>
      <c r="M31" s="5">
        <v>2.1280000000000001</v>
      </c>
      <c r="N31" s="5">
        <v>2.214</v>
      </c>
      <c r="O31" s="5">
        <v>2.282</v>
      </c>
      <c r="P31" s="5">
        <v>2.3439999999999999</v>
      </c>
      <c r="Q31" s="5">
        <v>2.379</v>
      </c>
    </row>
    <row r="32" spans="1:17" hidden="1" x14ac:dyDescent="0.25">
      <c r="A32" s="2" t="s">
        <v>18</v>
      </c>
      <c r="B32" s="2" t="s">
        <v>12</v>
      </c>
      <c r="C32" s="2" t="s">
        <v>15</v>
      </c>
      <c r="D32" s="2" t="s">
        <v>6</v>
      </c>
      <c r="E32" s="3">
        <v>0.98799999999999999</v>
      </c>
      <c r="F32" s="3">
        <v>1.091</v>
      </c>
      <c r="G32" s="2" t="s">
        <v>18</v>
      </c>
      <c r="H32" s="3">
        <v>1.179</v>
      </c>
      <c r="I32" s="3">
        <v>1.762</v>
      </c>
      <c r="J32" s="3">
        <v>2.1850000000000001</v>
      </c>
      <c r="K32" s="3">
        <v>2.254</v>
      </c>
      <c r="L32" s="3">
        <v>2.375</v>
      </c>
      <c r="M32" s="3">
        <v>2.4529999999999998</v>
      </c>
      <c r="N32" s="3">
        <v>2.5739999999999998</v>
      </c>
      <c r="O32" s="3">
        <v>2.7090000000000001</v>
      </c>
      <c r="P32" s="3">
        <v>2.7890000000000001</v>
      </c>
      <c r="Q32" s="3">
        <v>2.9009999999999998</v>
      </c>
    </row>
    <row r="33" spans="1:17" x14ac:dyDescent="0.25">
      <c r="A33" s="4" t="s">
        <v>18</v>
      </c>
      <c r="B33" s="4" t="s">
        <v>13</v>
      </c>
      <c r="C33" s="4" t="s">
        <v>15</v>
      </c>
      <c r="D33" s="4" t="s">
        <v>6</v>
      </c>
      <c r="E33" s="5">
        <v>0.98799999999999999</v>
      </c>
      <c r="F33" s="5">
        <v>1.091</v>
      </c>
      <c r="G33" s="4" t="s">
        <v>18</v>
      </c>
      <c r="H33" s="5">
        <v>1.179</v>
      </c>
      <c r="I33" s="5">
        <v>1.764</v>
      </c>
      <c r="J33" s="5">
        <v>2.1880000000000002</v>
      </c>
      <c r="K33" s="5">
        <v>2.4769999999999999</v>
      </c>
      <c r="L33" s="5">
        <v>2.6539999999999999</v>
      </c>
      <c r="M33" s="5">
        <v>2.7650000000000001</v>
      </c>
      <c r="N33" s="5">
        <v>2.9430000000000001</v>
      </c>
      <c r="O33" s="5">
        <v>3.1360000000000001</v>
      </c>
      <c r="P33" s="5">
        <v>3.3119999999999998</v>
      </c>
      <c r="Q33" s="5">
        <v>3.4910000000000001</v>
      </c>
    </row>
    <row r="34" spans="1:17" hidden="1" x14ac:dyDescent="0.25">
      <c r="A34" s="2" t="s">
        <v>19</v>
      </c>
      <c r="B34" s="2" t="s">
        <v>5</v>
      </c>
      <c r="C34" s="2" t="s">
        <v>15</v>
      </c>
      <c r="D34" s="2" t="s">
        <v>6</v>
      </c>
      <c r="E34" s="3">
        <v>0.46</v>
      </c>
      <c r="F34" s="3">
        <v>0.58499999999999996</v>
      </c>
      <c r="G34" s="2" t="s">
        <v>19</v>
      </c>
      <c r="H34" s="3">
        <v>0.73699999999999999</v>
      </c>
      <c r="I34" s="3">
        <v>0.77500000000000002</v>
      </c>
      <c r="J34" s="3">
        <v>1.099</v>
      </c>
      <c r="K34" s="3">
        <v>1.6</v>
      </c>
      <c r="L34" s="3">
        <v>2.1640000000000001</v>
      </c>
      <c r="M34" s="3">
        <v>2.78</v>
      </c>
      <c r="N34" s="3">
        <v>3.331</v>
      </c>
      <c r="O34" s="3">
        <v>3.7610000000000001</v>
      </c>
      <c r="P34" s="3">
        <v>4.117</v>
      </c>
      <c r="Q34" s="3">
        <v>4.4710000000000001</v>
      </c>
    </row>
    <row r="35" spans="1:17" hidden="1" x14ac:dyDescent="0.25">
      <c r="A35" s="4" t="s">
        <v>19</v>
      </c>
      <c r="B35" s="4" t="s">
        <v>7</v>
      </c>
      <c r="C35" s="4" t="s">
        <v>15</v>
      </c>
      <c r="D35" s="4" t="s">
        <v>6</v>
      </c>
      <c r="E35" s="5">
        <v>0.46</v>
      </c>
      <c r="F35" s="5">
        <v>0.58499999999999996</v>
      </c>
      <c r="G35" s="4" t="s">
        <v>19</v>
      </c>
      <c r="H35" s="5">
        <v>0.73699999999999999</v>
      </c>
      <c r="I35" s="5">
        <v>0.77500000000000002</v>
      </c>
      <c r="J35" s="5">
        <v>1.1559999999999999</v>
      </c>
      <c r="K35" s="5">
        <v>1.71</v>
      </c>
      <c r="L35" s="5">
        <v>2.286</v>
      </c>
      <c r="M35" s="5">
        <v>2.9049999999999998</v>
      </c>
      <c r="N35" s="5">
        <v>3.4929999999999999</v>
      </c>
      <c r="O35" s="5">
        <v>3.9260000000000002</v>
      </c>
      <c r="P35" s="5">
        <v>4.2590000000000003</v>
      </c>
      <c r="Q35" s="5">
        <v>4.516</v>
      </c>
    </row>
    <row r="36" spans="1:17" hidden="1" x14ac:dyDescent="0.25">
      <c r="A36" s="2" t="s">
        <v>19</v>
      </c>
      <c r="B36" s="2" t="s">
        <v>8</v>
      </c>
      <c r="C36" s="2" t="s">
        <v>15</v>
      </c>
      <c r="D36" s="2" t="s">
        <v>6</v>
      </c>
      <c r="E36" s="3">
        <v>0.46</v>
      </c>
      <c r="F36" s="3">
        <v>0.58499999999999996</v>
      </c>
      <c r="G36" s="2" t="s">
        <v>19</v>
      </c>
      <c r="H36" s="3">
        <v>0.73699999999999999</v>
      </c>
      <c r="I36" s="3">
        <v>0.77500000000000002</v>
      </c>
      <c r="J36" s="3">
        <v>1.1919999999999999</v>
      </c>
      <c r="K36" s="3">
        <v>1.792</v>
      </c>
      <c r="L36" s="3">
        <v>2.4329999999999998</v>
      </c>
      <c r="M36" s="3">
        <v>3.1080000000000001</v>
      </c>
      <c r="N36" s="3">
        <v>3.7349999999999999</v>
      </c>
      <c r="O36" s="3">
        <v>4.2169999999999996</v>
      </c>
      <c r="P36" s="3">
        <v>4.5620000000000003</v>
      </c>
      <c r="Q36" s="3">
        <v>4.7960000000000003</v>
      </c>
    </row>
    <row r="37" spans="1:17" hidden="1" x14ac:dyDescent="0.25">
      <c r="A37" s="4" t="s">
        <v>19</v>
      </c>
      <c r="B37" s="4" t="s">
        <v>9</v>
      </c>
      <c r="C37" s="4" t="s">
        <v>15</v>
      </c>
      <c r="D37" s="4" t="s">
        <v>6</v>
      </c>
      <c r="E37" s="5">
        <v>0.46</v>
      </c>
      <c r="F37" s="5">
        <v>0.58499999999999996</v>
      </c>
      <c r="G37" s="4" t="s">
        <v>19</v>
      </c>
      <c r="H37" s="5">
        <v>0.73699999999999999</v>
      </c>
      <c r="I37" s="5">
        <v>0.77100000000000002</v>
      </c>
      <c r="J37" s="5">
        <v>1.0189999999999999</v>
      </c>
      <c r="K37" s="5">
        <v>1.296</v>
      </c>
      <c r="L37" s="5">
        <v>1.7030000000000001</v>
      </c>
      <c r="M37" s="5">
        <v>2.0840000000000001</v>
      </c>
      <c r="N37" s="5">
        <v>2.581</v>
      </c>
      <c r="O37" s="5">
        <v>3.21</v>
      </c>
      <c r="P37" s="5">
        <v>3.931</v>
      </c>
      <c r="Q37" s="5">
        <v>4.7480000000000002</v>
      </c>
    </row>
    <row r="38" spans="1:17" hidden="1" x14ac:dyDescent="0.25">
      <c r="A38" s="2" t="s">
        <v>19</v>
      </c>
      <c r="B38" s="2" t="s">
        <v>10</v>
      </c>
      <c r="C38" s="2" t="s">
        <v>15</v>
      </c>
      <c r="D38" s="2" t="s">
        <v>6</v>
      </c>
      <c r="E38" s="3">
        <v>0.46</v>
      </c>
      <c r="F38" s="3">
        <v>0.58499999999999996</v>
      </c>
      <c r="G38" s="2" t="s">
        <v>19</v>
      </c>
      <c r="H38" s="3">
        <v>0.73699999999999999</v>
      </c>
      <c r="I38" s="3">
        <v>0.77100000000000002</v>
      </c>
      <c r="J38" s="3">
        <v>1.1240000000000001</v>
      </c>
      <c r="K38" s="3">
        <v>1.5009999999999999</v>
      </c>
      <c r="L38" s="3">
        <v>1.9610000000000001</v>
      </c>
      <c r="M38" s="3">
        <v>2.3679999999999999</v>
      </c>
      <c r="N38" s="3">
        <v>2.9020000000000001</v>
      </c>
      <c r="O38" s="3">
        <v>3.5190000000000001</v>
      </c>
      <c r="P38" s="3">
        <v>4.1539999999999999</v>
      </c>
      <c r="Q38" s="3">
        <v>4.875</v>
      </c>
    </row>
    <row r="39" spans="1:17" hidden="1" x14ac:dyDescent="0.25">
      <c r="A39" s="4" t="s">
        <v>19</v>
      </c>
      <c r="B39" s="4" t="s">
        <v>11</v>
      </c>
      <c r="C39" s="4" t="s">
        <v>15</v>
      </c>
      <c r="D39" s="4" t="s">
        <v>6</v>
      </c>
      <c r="E39" s="5">
        <v>0.46</v>
      </c>
      <c r="F39" s="5">
        <v>0.58499999999999996</v>
      </c>
      <c r="G39" s="4" t="s">
        <v>19</v>
      </c>
      <c r="H39" s="5">
        <v>0.73699999999999999</v>
      </c>
      <c r="I39" s="5">
        <v>0.77100000000000002</v>
      </c>
      <c r="J39" s="5">
        <v>1.179</v>
      </c>
      <c r="K39" s="5">
        <v>1.6240000000000001</v>
      </c>
      <c r="L39" s="5">
        <v>2.1619999999999999</v>
      </c>
      <c r="M39" s="5">
        <v>2.6360000000000001</v>
      </c>
      <c r="N39" s="5">
        <v>3.2360000000000002</v>
      </c>
      <c r="O39" s="5">
        <v>3.972</v>
      </c>
      <c r="P39" s="5">
        <v>4.75</v>
      </c>
      <c r="Q39" s="5">
        <v>5.6269999999999998</v>
      </c>
    </row>
    <row r="40" spans="1:17" hidden="1" x14ac:dyDescent="0.25">
      <c r="A40" s="2" t="s">
        <v>19</v>
      </c>
      <c r="B40" s="2" t="s">
        <v>12</v>
      </c>
      <c r="C40" s="2" t="s">
        <v>15</v>
      </c>
      <c r="D40" s="2" t="s">
        <v>6</v>
      </c>
      <c r="E40" s="3">
        <v>0.46</v>
      </c>
      <c r="F40" s="3">
        <v>0.58499999999999996</v>
      </c>
      <c r="G40" s="2" t="s">
        <v>19</v>
      </c>
      <c r="H40" s="3">
        <v>0.73699999999999999</v>
      </c>
      <c r="I40" s="3">
        <v>0.84799999999999998</v>
      </c>
      <c r="J40" s="3">
        <v>1.3540000000000001</v>
      </c>
      <c r="K40" s="3">
        <v>1.782</v>
      </c>
      <c r="L40" s="3">
        <v>2.2829999999999999</v>
      </c>
      <c r="M40" s="3">
        <v>2.6619999999999999</v>
      </c>
      <c r="N40" s="3">
        <v>3.03</v>
      </c>
      <c r="O40" s="3">
        <v>3.4620000000000002</v>
      </c>
      <c r="P40" s="3">
        <v>4.0010000000000003</v>
      </c>
      <c r="Q40" s="3">
        <v>4.6589999999999998</v>
      </c>
    </row>
    <row r="41" spans="1:17" x14ac:dyDescent="0.25">
      <c r="A41" s="4" t="s">
        <v>19</v>
      </c>
      <c r="B41" s="4" t="s">
        <v>13</v>
      </c>
      <c r="C41" s="4" t="s">
        <v>15</v>
      </c>
      <c r="D41" s="4" t="s">
        <v>6</v>
      </c>
      <c r="E41" s="5">
        <v>0.46</v>
      </c>
      <c r="F41" s="5">
        <v>0.58499999999999996</v>
      </c>
      <c r="G41" s="4" t="s">
        <v>19</v>
      </c>
      <c r="H41" s="5">
        <v>0.73699999999999999</v>
      </c>
      <c r="I41" s="5">
        <v>0.84899999999999998</v>
      </c>
      <c r="J41" s="5">
        <v>1.3560000000000001</v>
      </c>
      <c r="K41" s="5">
        <v>1.9319999999999999</v>
      </c>
      <c r="L41" s="5">
        <v>2.5459999999999998</v>
      </c>
      <c r="M41" s="5">
        <v>2.9969999999999999</v>
      </c>
      <c r="N41" s="5">
        <v>3.4980000000000002</v>
      </c>
      <c r="O41" s="5">
        <v>4.0549999999999997</v>
      </c>
      <c r="P41" s="5">
        <v>4.6680000000000001</v>
      </c>
      <c r="Q41" s="5">
        <v>5.3630000000000004</v>
      </c>
    </row>
    <row r="42" spans="1:17" hidden="1" x14ac:dyDescent="0.25">
      <c r="A42" s="2" t="s">
        <v>20</v>
      </c>
      <c r="B42" s="2" t="s">
        <v>5</v>
      </c>
      <c r="C42" s="2" t="s">
        <v>15</v>
      </c>
      <c r="D42" s="2" t="s">
        <v>6</v>
      </c>
      <c r="E42" s="3">
        <v>4.0039999999999996</v>
      </c>
      <c r="F42" s="3">
        <v>3.5230000000000001</v>
      </c>
      <c r="G42" s="2" t="s">
        <v>20</v>
      </c>
      <c r="H42" s="3">
        <v>3.1949999999999998</v>
      </c>
      <c r="I42" s="3">
        <v>3.0289999999999999</v>
      </c>
      <c r="J42" s="3">
        <v>3.097</v>
      </c>
      <c r="K42" s="3">
        <v>3.399</v>
      </c>
      <c r="L42" s="3">
        <v>3.7029999999999998</v>
      </c>
      <c r="M42" s="3">
        <v>4.0090000000000003</v>
      </c>
      <c r="N42" s="3">
        <v>4.3330000000000002</v>
      </c>
      <c r="O42" s="3">
        <v>4.5880000000000001</v>
      </c>
      <c r="P42" s="3">
        <v>4.8550000000000004</v>
      </c>
      <c r="Q42" s="3">
        <v>5.0670000000000002</v>
      </c>
    </row>
    <row r="43" spans="1:17" hidden="1" x14ac:dyDescent="0.25">
      <c r="A43" s="4" t="s">
        <v>20</v>
      </c>
      <c r="B43" s="4" t="s">
        <v>7</v>
      </c>
      <c r="C43" s="4" t="s">
        <v>15</v>
      </c>
      <c r="D43" s="4" t="s">
        <v>6</v>
      </c>
      <c r="E43" s="5">
        <v>4.0039999999999996</v>
      </c>
      <c r="F43" s="5">
        <v>3.5230000000000001</v>
      </c>
      <c r="G43" s="4" t="s">
        <v>20</v>
      </c>
      <c r="H43" s="5">
        <v>3.1949999999999998</v>
      </c>
      <c r="I43" s="5">
        <v>3.0289999999999999</v>
      </c>
      <c r="J43" s="5">
        <v>3.258</v>
      </c>
      <c r="K43" s="5">
        <v>3.5750000000000002</v>
      </c>
      <c r="L43" s="5">
        <v>3.8919999999999999</v>
      </c>
      <c r="M43" s="5">
        <v>4.1479999999999997</v>
      </c>
      <c r="N43" s="5">
        <v>4.4539999999999997</v>
      </c>
      <c r="O43" s="5">
        <v>4.7130000000000001</v>
      </c>
      <c r="P43" s="5">
        <v>4.9119999999999999</v>
      </c>
      <c r="Q43" s="5">
        <v>5.056</v>
      </c>
    </row>
    <row r="44" spans="1:17" hidden="1" x14ac:dyDescent="0.25">
      <c r="A44" s="2" t="s">
        <v>20</v>
      </c>
      <c r="B44" s="2" t="s">
        <v>8</v>
      </c>
      <c r="C44" s="2" t="s">
        <v>15</v>
      </c>
      <c r="D44" s="2" t="s">
        <v>6</v>
      </c>
      <c r="E44" s="3">
        <v>4.0039999999999996</v>
      </c>
      <c r="F44" s="3">
        <v>3.5230000000000001</v>
      </c>
      <c r="G44" s="2" t="s">
        <v>20</v>
      </c>
      <c r="H44" s="3">
        <v>3.1949999999999998</v>
      </c>
      <c r="I44" s="3">
        <v>3.0329999999999999</v>
      </c>
      <c r="J44" s="3">
        <v>3.3730000000000002</v>
      </c>
      <c r="K44" s="3">
        <v>3.7509999999999999</v>
      </c>
      <c r="L44" s="3">
        <v>4.12</v>
      </c>
      <c r="M44" s="3">
        <v>4.4329999999999998</v>
      </c>
      <c r="N44" s="3">
        <v>4.7939999999999996</v>
      </c>
      <c r="O44" s="3">
        <v>5.0750000000000002</v>
      </c>
      <c r="P44" s="3">
        <v>5.2729999999999997</v>
      </c>
      <c r="Q44" s="3">
        <v>5.4509999999999996</v>
      </c>
    </row>
    <row r="45" spans="1:17" hidden="1" x14ac:dyDescent="0.25">
      <c r="A45" s="4" t="s">
        <v>20</v>
      </c>
      <c r="B45" s="4" t="s">
        <v>9</v>
      </c>
      <c r="C45" s="4" t="s">
        <v>15</v>
      </c>
      <c r="D45" s="4" t="s">
        <v>6</v>
      </c>
      <c r="E45" s="5">
        <v>4.0039999999999996</v>
      </c>
      <c r="F45" s="5">
        <v>3.5230000000000001</v>
      </c>
      <c r="G45" s="4" t="s">
        <v>20</v>
      </c>
      <c r="H45" s="5">
        <v>3.1949999999999998</v>
      </c>
      <c r="I45" s="5">
        <v>3.2</v>
      </c>
      <c r="J45" s="5">
        <v>3.226</v>
      </c>
      <c r="K45" s="5">
        <v>3.3149999999999999</v>
      </c>
      <c r="L45" s="5">
        <v>3.5779999999999998</v>
      </c>
      <c r="M45" s="5">
        <v>3.927</v>
      </c>
      <c r="N45" s="5">
        <v>4.1360000000000001</v>
      </c>
      <c r="O45" s="5">
        <v>4.4039999999999999</v>
      </c>
      <c r="P45" s="5">
        <v>4.6189999999999998</v>
      </c>
      <c r="Q45" s="5">
        <v>4.7069999999999999</v>
      </c>
    </row>
    <row r="46" spans="1:17" hidden="1" x14ac:dyDescent="0.25">
      <c r="A46" s="2" t="s">
        <v>20</v>
      </c>
      <c r="B46" s="2" t="s">
        <v>10</v>
      </c>
      <c r="C46" s="2" t="s">
        <v>15</v>
      </c>
      <c r="D46" s="2" t="s">
        <v>6</v>
      </c>
      <c r="E46" s="3">
        <v>4.0039999999999996</v>
      </c>
      <c r="F46" s="3">
        <v>3.5230000000000001</v>
      </c>
      <c r="G46" s="2" t="s">
        <v>20</v>
      </c>
      <c r="H46" s="3">
        <v>3.1949999999999998</v>
      </c>
      <c r="I46" s="3">
        <v>3.2</v>
      </c>
      <c r="J46" s="3">
        <v>3.4929999999999999</v>
      </c>
      <c r="K46" s="3">
        <v>3.7440000000000002</v>
      </c>
      <c r="L46" s="3">
        <v>3.976</v>
      </c>
      <c r="M46" s="3">
        <v>4.218</v>
      </c>
      <c r="N46" s="3">
        <v>4.4509999999999996</v>
      </c>
      <c r="O46" s="3">
        <v>4.6820000000000004</v>
      </c>
      <c r="P46" s="3">
        <v>4.83</v>
      </c>
      <c r="Q46" s="3">
        <v>4.9470000000000001</v>
      </c>
    </row>
    <row r="47" spans="1:17" hidden="1" x14ac:dyDescent="0.25">
      <c r="A47" s="4" t="s">
        <v>20</v>
      </c>
      <c r="B47" s="4" t="s">
        <v>11</v>
      </c>
      <c r="C47" s="4" t="s">
        <v>15</v>
      </c>
      <c r="D47" s="4" t="s">
        <v>6</v>
      </c>
      <c r="E47" s="5">
        <v>4.0039999999999996</v>
      </c>
      <c r="F47" s="5">
        <v>3.5230000000000001</v>
      </c>
      <c r="G47" s="4" t="s">
        <v>20</v>
      </c>
      <c r="H47" s="5">
        <v>3.1949999999999998</v>
      </c>
      <c r="I47" s="5">
        <v>3.202</v>
      </c>
      <c r="J47" s="5">
        <v>3.6379999999999999</v>
      </c>
      <c r="K47" s="5">
        <v>4.0149999999999997</v>
      </c>
      <c r="L47" s="5">
        <v>4.3550000000000004</v>
      </c>
      <c r="M47" s="5">
        <v>4.6840000000000002</v>
      </c>
      <c r="N47" s="5">
        <v>5.0259999999999998</v>
      </c>
      <c r="O47" s="5">
        <v>5.3360000000000003</v>
      </c>
      <c r="P47" s="5">
        <v>5.5819999999999999</v>
      </c>
      <c r="Q47" s="5">
        <v>5.7750000000000004</v>
      </c>
    </row>
    <row r="48" spans="1:17" hidden="1" x14ac:dyDescent="0.25">
      <c r="A48" s="2" t="s">
        <v>20</v>
      </c>
      <c r="B48" s="2" t="s">
        <v>12</v>
      </c>
      <c r="C48" s="2" t="s">
        <v>15</v>
      </c>
      <c r="D48" s="2" t="s">
        <v>6</v>
      </c>
      <c r="E48" s="3">
        <v>4.0039999999999996</v>
      </c>
      <c r="F48" s="3">
        <v>3.5230000000000001</v>
      </c>
      <c r="G48" s="2" t="s">
        <v>20</v>
      </c>
      <c r="H48" s="3">
        <v>3.1949999999999998</v>
      </c>
      <c r="I48" s="3">
        <v>3.24</v>
      </c>
      <c r="J48" s="3">
        <v>3.5529999999999999</v>
      </c>
      <c r="K48" s="3">
        <v>3.363</v>
      </c>
      <c r="L48" s="3">
        <v>3.3559999999999999</v>
      </c>
      <c r="M48" s="3">
        <v>3.323</v>
      </c>
      <c r="N48" s="3">
        <v>3.2719999999999998</v>
      </c>
      <c r="O48" s="3">
        <v>3.14</v>
      </c>
      <c r="P48" s="3">
        <v>2.9660000000000002</v>
      </c>
      <c r="Q48" s="3">
        <v>2.798</v>
      </c>
    </row>
    <row r="49" spans="1:17" x14ac:dyDescent="0.25">
      <c r="A49" s="4" t="s">
        <v>20</v>
      </c>
      <c r="B49" s="4" t="s">
        <v>13</v>
      </c>
      <c r="C49" s="4" t="s">
        <v>15</v>
      </c>
      <c r="D49" s="4" t="s">
        <v>6</v>
      </c>
      <c r="E49" s="5">
        <v>4.0039999999999996</v>
      </c>
      <c r="F49" s="5">
        <v>3.5230000000000001</v>
      </c>
      <c r="G49" s="4" t="s">
        <v>20</v>
      </c>
      <c r="H49" s="5">
        <v>3.1949999999999998</v>
      </c>
      <c r="I49" s="5">
        <v>3.2490000000000001</v>
      </c>
      <c r="J49" s="5">
        <v>3.5550000000000002</v>
      </c>
      <c r="K49" s="5">
        <v>3.7290000000000001</v>
      </c>
      <c r="L49" s="5">
        <v>3.8069999999999999</v>
      </c>
      <c r="M49" s="5">
        <v>3.8140000000000001</v>
      </c>
      <c r="N49" s="5">
        <v>3.7709999999999999</v>
      </c>
      <c r="O49" s="5">
        <v>3.6480000000000001</v>
      </c>
      <c r="P49" s="5">
        <v>3.4790000000000001</v>
      </c>
      <c r="Q49" s="5">
        <v>3.2669999999999999</v>
      </c>
    </row>
    <row r="50" spans="1:17" hidden="1" x14ac:dyDescent="0.25">
      <c r="A50" s="2" t="s">
        <v>21</v>
      </c>
      <c r="B50" s="2" t="s">
        <v>5</v>
      </c>
      <c r="C50" s="2" t="s">
        <v>15</v>
      </c>
      <c r="D50" s="2" t="s">
        <v>6</v>
      </c>
      <c r="E50" s="3">
        <v>1.337</v>
      </c>
      <c r="F50" s="3">
        <v>1.3260000000000001</v>
      </c>
      <c r="G50" s="2" t="s">
        <v>21</v>
      </c>
      <c r="H50" s="3">
        <v>1.254</v>
      </c>
      <c r="I50" s="3">
        <v>1.151</v>
      </c>
      <c r="J50" s="3">
        <v>1.0569999999999999</v>
      </c>
      <c r="K50" s="3">
        <v>1.073</v>
      </c>
      <c r="L50" s="3">
        <v>1.1259999999999999</v>
      </c>
      <c r="M50" s="3">
        <v>1.194</v>
      </c>
      <c r="N50" s="3">
        <v>1.2350000000000001</v>
      </c>
      <c r="O50" s="3">
        <v>1.242</v>
      </c>
      <c r="P50" s="3">
        <v>1.2350000000000001</v>
      </c>
      <c r="Q50" s="3">
        <v>1.222</v>
      </c>
    </row>
    <row r="51" spans="1:17" hidden="1" x14ac:dyDescent="0.25">
      <c r="A51" s="4" t="s">
        <v>21</v>
      </c>
      <c r="B51" s="4" t="s">
        <v>7</v>
      </c>
      <c r="C51" s="4" t="s">
        <v>15</v>
      </c>
      <c r="D51" s="4" t="s">
        <v>6</v>
      </c>
      <c r="E51" s="5">
        <v>1.337</v>
      </c>
      <c r="F51" s="5">
        <v>1.3260000000000001</v>
      </c>
      <c r="G51" s="4" t="s">
        <v>21</v>
      </c>
      <c r="H51" s="5">
        <v>1.254</v>
      </c>
      <c r="I51" s="5">
        <v>1.151</v>
      </c>
      <c r="J51" s="5">
        <v>1.1100000000000001</v>
      </c>
      <c r="K51" s="5">
        <v>1.135</v>
      </c>
      <c r="L51" s="5">
        <v>1.181</v>
      </c>
      <c r="M51" s="5">
        <v>1.24</v>
      </c>
      <c r="N51" s="5">
        <v>1.278</v>
      </c>
      <c r="O51" s="5">
        <v>1.2829999999999999</v>
      </c>
      <c r="P51" s="5">
        <v>1.2649999999999999</v>
      </c>
      <c r="Q51" s="5">
        <v>1.242</v>
      </c>
    </row>
    <row r="52" spans="1:17" hidden="1" x14ac:dyDescent="0.25">
      <c r="A52" s="2" t="s">
        <v>21</v>
      </c>
      <c r="B52" s="2" t="s">
        <v>8</v>
      </c>
      <c r="C52" s="2" t="s">
        <v>15</v>
      </c>
      <c r="D52" s="2" t="s">
        <v>6</v>
      </c>
      <c r="E52" s="3">
        <v>1.337</v>
      </c>
      <c r="F52" s="3">
        <v>1.3260000000000001</v>
      </c>
      <c r="G52" s="2" t="s">
        <v>21</v>
      </c>
      <c r="H52" s="3">
        <v>1.254</v>
      </c>
      <c r="I52" s="3">
        <v>1.1539999999999999</v>
      </c>
      <c r="J52" s="3">
        <v>1.1399999999999999</v>
      </c>
      <c r="K52" s="3">
        <v>1.1759999999999999</v>
      </c>
      <c r="L52" s="3">
        <v>1.24</v>
      </c>
      <c r="M52" s="3">
        <v>1.3220000000000001</v>
      </c>
      <c r="N52" s="3">
        <v>1.381</v>
      </c>
      <c r="O52" s="3">
        <v>1.3979999999999999</v>
      </c>
      <c r="P52" s="3">
        <v>1.3879999999999999</v>
      </c>
      <c r="Q52" s="3">
        <v>1.3660000000000001</v>
      </c>
    </row>
    <row r="53" spans="1:17" hidden="1" x14ac:dyDescent="0.25">
      <c r="A53" s="4" t="s">
        <v>21</v>
      </c>
      <c r="B53" s="4" t="s">
        <v>9</v>
      </c>
      <c r="C53" s="4" t="s">
        <v>15</v>
      </c>
      <c r="D53" s="4" t="s">
        <v>6</v>
      </c>
      <c r="E53" s="5">
        <v>1.337</v>
      </c>
      <c r="F53" s="5">
        <v>1.3260000000000001</v>
      </c>
      <c r="G53" s="4" t="s">
        <v>21</v>
      </c>
      <c r="H53" s="5">
        <v>1.254</v>
      </c>
      <c r="I53" s="5">
        <v>1.179</v>
      </c>
      <c r="J53" s="5">
        <v>1.08</v>
      </c>
      <c r="K53" s="5">
        <v>1.0409999999999999</v>
      </c>
      <c r="L53" s="5">
        <v>1.0569999999999999</v>
      </c>
      <c r="M53" s="5">
        <v>1.093</v>
      </c>
      <c r="N53" s="5">
        <v>1.103</v>
      </c>
      <c r="O53" s="5">
        <v>1.1220000000000001</v>
      </c>
      <c r="P53" s="5">
        <v>1.1459999999999999</v>
      </c>
      <c r="Q53" s="5">
        <v>1.1579999999999999</v>
      </c>
    </row>
    <row r="54" spans="1:17" hidden="1" x14ac:dyDescent="0.25">
      <c r="A54" s="2" t="s">
        <v>21</v>
      </c>
      <c r="B54" s="2" t="s">
        <v>10</v>
      </c>
      <c r="C54" s="2" t="s">
        <v>15</v>
      </c>
      <c r="D54" s="2" t="s">
        <v>6</v>
      </c>
      <c r="E54" s="3">
        <v>1.337</v>
      </c>
      <c r="F54" s="3">
        <v>1.3260000000000001</v>
      </c>
      <c r="G54" s="2" t="s">
        <v>21</v>
      </c>
      <c r="H54" s="3">
        <v>1.254</v>
      </c>
      <c r="I54" s="3">
        <v>1.179</v>
      </c>
      <c r="J54" s="3">
        <v>1.159</v>
      </c>
      <c r="K54" s="3">
        <v>1.1419999999999999</v>
      </c>
      <c r="L54" s="3">
        <v>1.1439999999999999</v>
      </c>
      <c r="M54" s="3">
        <v>1.161</v>
      </c>
      <c r="N54" s="3">
        <v>1.171</v>
      </c>
      <c r="O54" s="3">
        <v>1.173</v>
      </c>
      <c r="P54" s="3">
        <v>1.1859999999999999</v>
      </c>
      <c r="Q54" s="3">
        <v>1.202</v>
      </c>
    </row>
    <row r="55" spans="1:17" hidden="1" x14ac:dyDescent="0.25">
      <c r="A55" s="4" t="s">
        <v>21</v>
      </c>
      <c r="B55" s="4" t="s">
        <v>11</v>
      </c>
      <c r="C55" s="4" t="s">
        <v>15</v>
      </c>
      <c r="D55" s="4" t="s">
        <v>6</v>
      </c>
      <c r="E55" s="5">
        <v>1.337</v>
      </c>
      <c r="F55" s="5">
        <v>1.3260000000000001</v>
      </c>
      <c r="G55" s="4" t="s">
        <v>21</v>
      </c>
      <c r="H55" s="5">
        <v>1.254</v>
      </c>
      <c r="I55" s="5">
        <v>1.1830000000000001</v>
      </c>
      <c r="J55" s="5">
        <v>1.1970000000000001</v>
      </c>
      <c r="K55" s="5">
        <v>1.2090000000000001</v>
      </c>
      <c r="L55" s="5">
        <v>1.2350000000000001</v>
      </c>
      <c r="M55" s="5">
        <v>1.272</v>
      </c>
      <c r="N55" s="5">
        <v>1.3029999999999999</v>
      </c>
      <c r="O55" s="5">
        <v>1.33</v>
      </c>
      <c r="P55" s="5">
        <v>1.3560000000000001</v>
      </c>
      <c r="Q55" s="5">
        <v>1.39</v>
      </c>
    </row>
    <row r="56" spans="1:17" hidden="1" x14ac:dyDescent="0.25">
      <c r="A56" s="2" t="s">
        <v>21</v>
      </c>
      <c r="B56" s="2" t="s">
        <v>12</v>
      </c>
      <c r="C56" s="2" t="s">
        <v>15</v>
      </c>
      <c r="D56" s="2" t="s">
        <v>6</v>
      </c>
      <c r="E56" s="3">
        <v>1.337</v>
      </c>
      <c r="F56" s="3">
        <v>1.3260000000000001</v>
      </c>
      <c r="G56" s="2" t="s">
        <v>21</v>
      </c>
      <c r="H56" s="3">
        <v>1.254</v>
      </c>
      <c r="I56" s="3">
        <v>1.1870000000000001</v>
      </c>
      <c r="J56" s="3">
        <v>1.1910000000000001</v>
      </c>
      <c r="K56" s="3">
        <v>1.0760000000000001</v>
      </c>
      <c r="L56" s="3">
        <v>1.006</v>
      </c>
      <c r="M56" s="3">
        <v>0.92900000000000005</v>
      </c>
      <c r="N56" s="3">
        <v>0.86</v>
      </c>
      <c r="O56" s="3">
        <v>0.79500000000000004</v>
      </c>
      <c r="P56" s="3">
        <v>0.76700000000000002</v>
      </c>
      <c r="Q56" s="3">
        <v>0.77</v>
      </c>
    </row>
    <row r="57" spans="1:17" x14ac:dyDescent="0.25">
      <c r="A57" s="4" t="s">
        <v>21</v>
      </c>
      <c r="B57" s="4" t="s">
        <v>13</v>
      </c>
      <c r="C57" s="4" t="s">
        <v>15</v>
      </c>
      <c r="D57" s="4" t="s">
        <v>6</v>
      </c>
      <c r="E57" s="5">
        <v>1.337</v>
      </c>
      <c r="F57" s="5">
        <v>1.3260000000000001</v>
      </c>
      <c r="G57" s="4" t="s">
        <v>21</v>
      </c>
      <c r="H57" s="5">
        <v>1.254</v>
      </c>
      <c r="I57" s="5">
        <v>1.1879999999999999</v>
      </c>
      <c r="J57" s="5">
        <v>1.1919999999999999</v>
      </c>
      <c r="K57" s="5">
        <v>1.1579999999999999</v>
      </c>
      <c r="L57" s="5">
        <v>1.103</v>
      </c>
      <c r="M57" s="5">
        <v>1.0369999999999999</v>
      </c>
      <c r="N57" s="5">
        <v>0.96699999999999997</v>
      </c>
      <c r="O57" s="5">
        <v>0.89800000000000002</v>
      </c>
      <c r="P57" s="5">
        <v>0.86299999999999999</v>
      </c>
      <c r="Q57" s="5">
        <v>0.85799999999999998</v>
      </c>
    </row>
    <row r="58" spans="1:17" hidden="1" x14ac:dyDescent="0.25">
      <c r="A58" s="2" t="s">
        <v>22</v>
      </c>
      <c r="B58" s="2" t="s">
        <v>5</v>
      </c>
      <c r="C58" s="2" t="s">
        <v>15</v>
      </c>
      <c r="D58" s="2" t="s">
        <v>6</v>
      </c>
      <c r="E58" s="3">
        <v>0.97499999999999998</v>
      </c>
      <c r="F58" s="3">
        <v>1.256</v>
      </c>
      <c r="G58" s="2" t="s">
        <v>22</v>
      </c>
      <c r="H58" s="3">
        <v>1.5069999999999999</v>
      </c>
      <c r="I58" s="3">
        <v>2.0369999999999999</v>
      </c>
      <c r="J58" s="3">
        <v>2.67</v>
      </c>
      <c r="K58" s="3">
        <v>3.36</v>
      </c>
      <c r="L58" s="3">
        <v>4.0759999999999996</v>
      </c>
      <c r="M58" s="3">
        <v>4.6639999999999997</v>
      </c>
      <c r="N58" s="3">
        <v>5</v>
      </c>
      <c r="O58" s="3">
        <v>5.101</v>
      </c>
      <c r="P58" s="3">
        <v>5.0759999999999996</v>
      </c>
      <c r="Q58" s="3">
        <v>4.7969999999999997</v>
      </c>
    </row>
    <row r="59" spans="1:17" hidden="1" x14ac:dyDescent="0.25">
      <c r="A59" s="4" t="s">
        <v>22</v>
      </c>
      <c r="B59" s="4" t="s">
        <v>7</v>
      </c>
      <c r="C59" s="4" t="s">
        <v>15</v>
      </c>
      <c r="D59" s="4" t="s">
        <v>6</v>
      </c>
      <c r="E59" s="5">
        <v>0.97199999999999998</v>
      </c>
      <c r="F59" s="5">
        <v>1.256</v>
      </c>
      <c r="G59" s="4" t="s">
        <v>22</v>
      </c>
      <c r="H59" s="5">
        <v>1.5069999999999999</v>
      </c>
      <c r="I59" s="5">
        <v>2.0369999999999999</v>
      </c>
      <c r="J59" s="5">
        <v>2.7629999999999999</v>
      </c>
      <c r="K59" s="5">
        <v>3.48</v>
      </c>
      <c r="L59" s="5">
        <v>4.2110000000000003</v>
      </c>
      <c r="M59" s="5">
        <v>4.7809999999999997</v>
      </c>
      <c r="N59" s="5">
        <v>5.1130000000000004</v>
      </c>
      <c r="O59" s="5">
        <v>5.2389999999999999</v>
      </c>
      <c r="P59" s="5">
        <v>5.2240000000000002</v>
      </c>
      <c r="Q59" s="5">
        <v>4.9569999999999999</v>
      </c>
    </row>
    <row r="60" spans="1:17" hidden="1" x14ac:dyDescent="0.25">
      <c r="A60" s="2" t="s">
        <v>22</v>
      </c>
      <c r="B60" s="2" t="s">
        <v>8</v>
      </c>
      <c r="C60" s="2" t="s">
        <v>15</v>
      </c>
      <c r="D60" s="2" t="s">
        <v>6</v>
      </c>
      <c r="E60" s="3">
        <v>0.97199999999999998</v>
      </c>
      <c r="F60" s="3">
        <v>1.256</v>
      </c>
      <c r="G60" s="2" t="s">
        <v>22</v>
      </c>
      <c r="H60" s="3">
        <v>1.5069999999999999</v>
      </c>
      <c r="I60" s="3">
        <v>2.0369999999999999</v>
      </c>
      <c r="J60" s="3">
        <v>2.7930000000000001</v>
      </c>
      <c r="K60" s="3">
        <v>3.5449999999999999</v>
      </c>
      <c r="L60" s="3">
        <v>4.3179999999999996</v>
      </c>
      <c r="M60" s="3">
        <v>4.9569999999999999</v>
      </c>
      <c r="N60" s="3">
        <v>5.3049999999999997</v>
      </c>
      <c r="O60" s="3">
        <v>5.4169999999999998</v>
      </c>
      <c r="P60" s="3">
        <v>5.4029999999999996</v>
      </c>
      <c r="Q60" s="3">
        <v>5.1550000000000002</v>
      </c>
    </row>
    <row r="61" spans="1:17" hidden="1" x14ac:dyDescent="0.25">
      <c r="A61" s="4" t="s">
        <v>22</v>
      </c>
      <c r="B61" s="4" t="s">
        <v>9</v>
      </c>
      <c r="C61" s="4" t="s">
        <v>15</v>
      </c>
      <c r="D61" s="4" t="s">
        <v>6</v>
      </c>
      <c r="E61" s="5">
        <v>0.97499999999999998</v>
      </c>
      <c r="F61" s="5">
        <v>1.252</v>
      </c>
      <c r="G61" s="4" t="s">
        <v>22</v>
      </c>
      <c r="H61" s="5">
        <v>1.5069999999999999</v>
      </c>
      <c r="I61" s="5">
        <v>2.069</v>
      </c>
      <c r="J61" s="5">
        <v>2.6080000000000001</v>
      </c>
      <c r="K61" s="5">
        <v>3.0739999999999998</v>
      </c>
      <c r="L61" s="5">
        <v>3.6709999999999998</v>
      </c>
      <c r="M61" s="5">
        <v>4.0839999999999996</v>
      </c>
      <c r="N61" s="5">
        <v>4.3600000000000003</v>
      </c>
      <c r="O61" s="5">
        <v>4.5090000000000003</v>
      </c>
      <c r="P61" s="5">
        <v>4.5679999999999996</v>
      </c>
      <c r="Q61" s="5">
        <v>4.593</v>
      </c>
    </row>
    <row r="62" spans="1:17" hidden="1" x14ac:dyDescent="0.25">
      <c r="A62" s="2" t="s">
        <v>22</v>
      </c>
      <c r="B62" s="2" t="s">
        <v>10</v>
      </c>
      <c r="C62" s="2" t="s">
        <v>15</v>
      </c>
      <c r="D62" s="2" t="s">
        <v>6</v>
      </c>
      <c r="E62" s="3">
        <v>0.97199999999999998</v>
      </c>
      <c r="F62" s="3">
        <v>1.256</v>
      </c>
      <c r="G62" s="2" t="s">
        <v>22</v>
      </c>
      <c r="H62" s="3">
        <v>1.5069999999999999</v>
      </c>
      <c r="I62" s="3">
        <v>2.069</v>
      </c>
      <c r="J62" s="3">
        <v>2.7450000000000001</v>
      </c>
      <c r="K62" s="3">
        <v>3.32</v>
      </c>
      <c r="L62" s="3">
        <v>3.9750000000000001</v>
      </c>
      <c r="M62" s="3">
        <v>4.3360000000000003</v>
      </c>
      <c r="N62" s="3">
        <v>4.6130000000000004</v>
      </c>
      <c r="O62" s="3">
        <v>4.7910000000000004</v>
      </c>
      <c r="P62" s="3">
        <v>4.8929999999999998</v>
      </c>
      <c r="Q62" s="3">
        <v>4.9509999999999996</v>
      </c>
    </row>
    <row r="63" spans="1:17" hidden="1" x14ac:dyDescent="0.25">
      <c r="A63" s="4" t="s">
        <v>22</v>
      </c>
      <c r="B63" s="4" t="s">
        <v>11</v>
      </c>
      <c r="C63" s="4" t="s">
        <v>15</v>
      </c>
      <c r="D63" s="4" t="s">
        <v>6</v>
      </c>
      <c r="E63" s="5">
        <v>0.97199999999999998</v>
      </c>
      <c r="F63" s="5">
        <v>1.256</v>
      </c>
      <c r="G63" s="4" t="s">
        <v>22</v>
      </c>
      <c r="H63" s="5">
        <v>1.5069999999999999</v>
      </c>
      <c r="I63" s="5">
        <v>2.069</v>
      </c>
      <c r="J63" s="5">
        <v>2.8279999999999998</v>
      </c>
      <c r="K63" s="5">
        <v>3.4670000000000001</v>
      </c>
      <c r="L63" s="5">
        <v>4.2030000000000003</v>
      </c>
      <c r="M63" s="5">
        <v>4.6079999999999997</v>
      </c>
      <c r="N63" s="5">
        <v>4.9400000000000004</v>
      </c>
      <c r="O63" s="5">
        <v>5.194</v>
      </c>
      <c r="P63" s="5">
        <v>5.4039999999999999</v>
      </c>
      <c r="Q63" s="5">
        <v>5.548</v>
      </c>
    </row>
    <row r="64" spans="1:17" hidden="1" x14ac:dyDescent="0.25">
      <c r="A64" s="2" t="s">
        <v>22</v>
      </c>
      <c r="B64" s="2" t="s">
        <v>12</v>
      </c>
      <c r="C64" s="2" t="s">
        <v>15</v>
      </c>
      <c r="D64" s="2" t="s">
        <v>6</v>
      </c>
      <c r="E64" s="3">
        <v>0.97199999999999998</v>
      </c>
      <c r="F64" s="3">
        <v>1.252</v>
      </c>
      <c r="G64" s="2" t="s">
        <v>22</v>
      </c>
      <c r="H64" s="3">
        <v>1.5069999999999999</v>
      </c>
      <c r="I64" s="3">
        <v>2.27</v>
      </c>
      <c r="J64" s="3">
        <v>3.1589999999999998</v>
      </c>
      <c r="K64" s="3">
        <v>3.621</v>
      </c>
      <c r="L64" s="3">
        <v>4.2859999999999996</v>
      </c>
      <c r="M64" s="3">
        <v>4.68</v>
      </c>
      <c r="N64" s="3">
        <v>4.9779999999999998</v>
      </c>
      <c r="O64" s="3">
        <v>5.3070000000000004</v>
      </c>
      <c r="P64" s="3">
        <v>5.5949999999999998</v>
      </c>
      <c r="Q64" s="3">
        <v>5.9939999999999998</v>
      </c>
    </row>
    <row r="65" spans="1:17" x14ac:dyDescent="0.25">
      <c r="A65" s="4" t="s">
        <v>22</v>
      </c>
      <c r="B65" s="4" t="s">
        <v>13</v>
      </c>
      <c r="C65" s="4" t="s">
        <v>15</v>
      </c>
      <c r="D65" s="4" t="s">
        <v>6</v>
      </c>
      <c r="E65" s="5">
        <v>0.97199999999999998</v>
      </c>
      <c r="F65" s="5">
        <v>1.252</v>
      </c>
      <c r="G65" s="4" t="s">
        <v>22</v>
      </c>
      <c r="H65" s="5">
        <v>1.5069999999999999</v>
      </c>
      <c r="I65" s="5">
        <v>2.27</v>
      </c>
      <c r="J65" s="5">
        <v>3.16</v>
      </c>
      <c r="K65" s="5">
        <v>3.86</v>
      </c>
      <c r="L65" s="5">
        <v>4.6669999999999998</v>
      </c>
      <c r="M65" s="5">
        <v>5.1150000000000002</v>
      </c>
      <c r="N65" s="5">
        <v>5.5179999999999998</v>
      </c>
      <c r="O65" s="5">
        <v>5.9550000000000001</v>
      </c>
      <c r="P65" s="5">
        <v>6.46</v>
      </c>
      <c r="Q65" s="5">
        <v>7.0410000000000004</v>
      </c>
    </row>
    <row r="66" spans="1:17" hidden="1" x14ac:dyDescent="0.25">
      <c r="A66" s="2" t="s">
        <v>23</v>
      </c>
      <c r="B66" s="2" t="s">
        <v>5</v>
      </c>
      <c r="C66" s="2" t="s">
        <v>15</v>
      </c>
      <c r="D66" s="2" t="s">
        <v>6</v>
      </c>
      <c r="E66" s="3">
        <v>0.65100000000000002</v>
      </c>
      <c r="F66" s="3">
        <v>0.82599999999999996</v>
      </c>
      <c r="G66" s="2" t="s">
        <v>23</v>
      </c>
      <c r="H66" s="3">
        <v>1.157</v>
      </c>
      <c r="I66" s="3">
        <v>1.66</v>
      </c>
      <c r="J66" s="3">
        <v>2.7919999999999998</v>
      </c>
      <c r="K66" s="3">
        <v>5.1139999999999999</v>
      </c>
      <c r="L66" s="3">
        <v>7.7359999999999998</v>
      </c>
      <c r="M66" s="3">
        <v>10.269</v>
      </c>
      <c r="N66" s="3">
        <v>12.304</v>
      </c>
      <c r="O66" s="3">
        <v>13.746</v>
      </c>
      <c r="P66" s="3">
        <v>14.061999999999999</v>
      </c>
      <c r="Q66" s="3">
        <v>13.941000000000001</v>
      </c>
    </row>
    <row r="67" spans="1:17" hidden="1" x14ac:dyDescent="0.25">
      <c r="A67" s="4" t="s">
        <v>23</v>
      </c>
      <c r="B67" s="4" t="s">
        <v>7</v>
      </c>
      <c r="C67" s="4" t="s">
        <v>15</v>
      </c>
      <c r="D67" s="4" t="s">
        <v>6</v>
      </c>
      <c r="E67" s="5">
        <v>0.65100000000000002</v>
      </c>
      <c r="F67" s="5">
        <v>0.82599999999999996</v>
      </c>
      <c r="G67" s="4" t="s">
        <v>23</v>
      </c>
      <c r="H67" s="5">
        <v>1.157</v>
      </c>
      <c r="I67" s="5">
        <v>1.66</v>
      </c>
      <c r="J67" s="5">
        <v>2.9020000000000001</v>
      </c>
      <c r="K67" s="5">
        <v>5.3540000000000001</v>
      </c>
      <c r="L67" s="5">
        <v>7.9210000000000003</v>
      </c>
      <c r="M67" s="5">
        <v>10.554</v>
      </c>
      <c r="N67" s="5">
        <v>12.673</v>
      </c>
      <c r="O67" s="5">
        <v>14.167999999999999</v>
      </c>
      <c r="P67" s="5">
        <v>14.507</v>
      </c>
      <c r="Q67" s="5">
        <v>14.395</v>
      </c>
    </row>
    <row r="68" spans="1:17" hidden="1" x14ac:dyDescent="0.25">
      <c r="A68" s="2" t="s">
        <v>23</v>
      </c>
      <c r="B68" s="2" t="s">
        <v>8</v>
      </c>
      <c r="C68" s="2" t="s">
        <v>15</v>
      </c>
      <c r="D68" s="2" t="s">
        <v>6</v>
      </c>
      <c r="E68" s="3">
        <v>0.65100000000000002</v>
      </c>
      <c r="F68" s="3">
        <v>0.82599999999999996</v>
      </c>
      <c r="G68" s="2" t="s">
        <v>23</v>
      </c>
      <c r="H68" s="3">
        <v>1.157</v>
      </c>
      <c r="I68" s="3">
        <v>1.659</v>
      </c>
      <c r="J68" s="3">
        <v>3.0129999999999999</v>
      </c>
      <c r="K68" s="3">
        <v>5.6319999999999997</v>
      </c>
      <c r="L68" s="3">
        <v>8.3719999999999999</v>
      </c>
      <c r="M68" s="3">
        <v>11.096</v>
      </c>
      <c r="N68" s="3">
        <v>13.425000000000001</v>
      </c>
      <c r="O68" s="3">
        <v>14.981</v>
      </c>
      <c r="P68" s="3">
        <v>15.37</v>
      </c>
      <c r="Q68" s="3">
        <v>15.441000000000001</v>
      </c>
    </row>
    <row r="69" spans="1:17" hidden="1" x14ac:dyDescent="0.25">
      <c r="A69" s="4" t="s">
        <v>23</v>
      </c>
      <c r="B69" s="4" t="s">
        <v>9</v>
      </c>
      <c r="C69" s="4" t="s">
        <v>15</v>
      </c>
      <c r="D69" s="4" t="s">
        <v>6</v>
      </c>
      <c r="E69" s="5">
        <v>0.65100000000000002</v>
      </c>
      <c r="F69" s="5">
        <v>0.82599999999999996</v>
      </c>
      <c r="G69" s="4" t="s">
        <v>23</v>
      </c>
      <c r="H69" s="5">
        <v>1.173</v>
      </c>
      <c r="I69" s="5">
        <v>1.843</v>
      </c>
      <c r="J69" s="5">
        <v>2.8290000000000002</v>
      </c>
      <c r="K69" s="5">
        <v>4.5620000000000003</v>
      </c>
      <c r="L69" s="5">
        <v>6.782</v>
      </c>
      <c r="M69" s="5">
        <v>8.8439999999999994</v>
      </c>
      <c r="N69" s="5">
        <v>10.648</v>
      </c>
      <c r="O69" s="5">
        <v>12.593999999999999</v>
      </c>
      <c r="P69" s="5">
        <v>14.266999999999999</v>
      </c>
      <c r="Q69" s="5">
        <v>15.79</v>
      </c>
    </row>
    <row r="70" spans="1:17" hidden="1" x14ac:dyDescent="0.25">
      <c r="A70" s="2" t="s">
        <v>23</v>
      </c>
      <c r="B70" s="2" t="s">
        <v>10</v>
      </c>
      <c r="C70" s="2" t="s">
        <v>15</v>
      </c>
      <c r="D70" s="2" t="s">
        <v>6</v>
      </c>
      <c r="E70" s="3">
        <v>0.65100000000000002</v>
      </c>
      <c r="F70" s="3">
        <v>0.82599999999999996</v>
      </c>
      <c r="G70" s="2" t="s">
        <v>23</v>
      </c>
      <c r="H70" s="3">
        <v>1.1890000000000001</v>
      </c>
      <c r="I70" s="3">
        <v>1.843</v>
      </c>
      <c r="J70" s="3">
        <v>3.056</v>
      </c>
      <c r="K70" s="3">
        <v>5.04</v>
      </c>
      <c r="L70" s="3">
        <v>7.2110000000000003</v>
      </c>
      <c r="M70" s="3">
        <v>9.4060000000000006</v>
      </c>
      <c r="N70" s="3">
        <v>11.443</v>
      </c>
      <c r="O70" s="3">
        <v>13.531000000000001</v>
      </c>
      <c r="P70" s="3">
        <v>15.452999999999999</v>
      </c>
      <c r="Q70" s="3">
        <v>17.315000000000001</v>
      </c>
    </row>
    <row r="71" spans="1:17" hidden="1" x14ac:dyDescent="0.25">
      <c r="A71" s="4" t="s">
        <v>23</v>
      </c>
      <c r="B71" s="4" t="s">
        <v>11</v>
      </c>
      <c r="C71" s="4" t="s">
        <v>15</v>
      </c>
      <c r="D71" s="4" t="s">
        <v>6</v>
      </c>
      <c r="E71" s="5">
        <v>0.65100000000000002</v>
      </c>
      <c r="F71" s="5">
        <v>0.82599999999999996</v>
      </c>
      <c r="G71" s="4" t="s">
        <v>23</v>
      </c>
      <c r="H71" s="5">
        <v>1.1890000000000001</v>
      </c>
      <c r="I71" s="5">
        <v>1.843</v>
      </c>
      <c r="J71" s="5">
        <v>3.22</v>
      </c>
      <c r="K71" s="5">
        <v>5.4610000000000003</v>
      </c>
      <c r="L71" s="5">
        <v>7.883</v>
      </c>
      <c r="M71" s="5">
        <v>10.342000000000001</v>
      </c>
      <c r="N71" s="5">
        <v>12.763999999999999</v>
      </c>
      <c r="O71" s="5">
        <v>15.239000000000001</v>
      </c>
      <c r="P71" s="5">
        <v>17.483000000000001</v>
      </c>
      <c r="Q71" s="5">
        <v>19.629000000000001</v>
      </c>
    </row>
    <row r="72" spans="1:17" hidden="1" x14ac:dyDescent="0.25">
      <c r="A72" s="2" t="s">
        <v>23</v>
      </c>
      <c r="B72" s="2" t="s">
        <v>12</v>
      </c>
      <c r="C72" s="2" t="s">
        <v>15</v>
      </c>
      <c r="D72" s="2" t="s">
        <v>6</v>
      </c>
      <c r="E72" s="3">
        <v>0.65100000000000002</v>
      </c>
      <c r="F72" s="3">
        <v>0.82599999999999996</v>
      </c>
      <c r="G72" s="2" t="s">
        <v>23</v>
      </c>
      <c r="H72" s="3">
        <v>1.1619999999999999</v>
      </c>
      <c r="I72" s="3">
        <v>2.1059999999999999</v>
      </c>
      <c r="J72" s="3">
        <v>3.786</v>
      </c>
      <c r="K72" s="3">
        <v>5.3940000000000001</v>
      </c>
      <c r="L72" s="3">
        <v>6.923</v>
      </c>
      <c r="M72" s="3">
        <v>8.4969999999999999</v>
      </c>
      <c r="N72" s="3">
        <v>10.195</v>
      </c>
      <c r="O72" s="3">
        <v>11.975</v>
      </c>
      <c r="P72" s="3">
        <v>13.507999999999999</v>
      </c>
      <c r="Q72" s="3">
        <v>15.192</v>
      </c>
    </row>
    <row r="73" spans="1:17" x14ac:dyDescent="0.25">
      <c r="A73" s="4" t="s">
        <v>23</v>
      </c>
      <c r="B73" s="4" t="s">
        <v>13</v>
      </c>
      <c r="C73" s="4" t="s">
        <v>15</v>
      </c>
      <c r="D73" s="4" t="s">
        <v>6</v>
      </c>
      <c r="E73" s="5">
        <v>0.65100000000000002</v>
      </c>
      <c r="F73" s="5">
        <v>0.82599999999999996</v>
      </c>
      <c r="G73" s="4" t="s">
        <v>23</v>
      </c>
      <c r="H73" s="5">
        <v>1.1779999999999999</v>
      </c>
      <c r="I73" s="5">
        <v>2.1110000000000002</v>
      </c>
      <c r="J73" s="5">
        <v>3.7909999999999999</v>
      </c>
      <c r="K73" s="5">
        <v>5.9660000000000002</v>
      </c>
      <c r="L73" s="5">
        <v>7.9859999999999998</v>
      </c>
      <c r="M73" s="5">
        <v>10.077999999999999</v>
      </c>
      <c r="N73" s="5">
        <v>12.348000000000001</v>
      </c>
      <c r="O73" s="5">
        <v>14.805999999999999</v>
      </c>
      <c r="P73" s="5">
        <v>17.228000000000002</v>
      </c>
      <c r="Q73" s="5">
        <v>19.646000000000001</v>
      </c>
    </row>
    <row r="74" spans="1:17" hidden="1" x14ac:dyDescent="0.25">
      <c r="A74" s="2" t="s">
        <v>24</v>
      </c>
      <c r="B74" s="2" t="s">
        <v>5</v>
      </c>
      <c r="C74" s="2" t="s">
        <v>15</v>
      </c>
      <c r="D74" s="2" t="s">
        <v>6</v>
      </c>
      <c r="E74" s="3">
        <v>2.9889999999999999</v>
      </c>
      <c r="F74" s="3">
        <v>3.14</v>
      </c>
      <c r="G74" s="2" t="s">
        <v>24</v>
      </c>
      <c r="H74" s="3">
        <v>3.0179999999999998</v>
      </c>
      <c r="I74" s="3">
        <v>3.2509999999999999</v>
      </c>
      <c r="J74" s="3">
        <v>3.3660000000000001</v>
      </c>
      <c r="K74" s="3">
        <v>3.74</v>
      </c>
      <c r="L74" s="3">
        <v>4.0730000000000004</v>
      </c>
      <c r="M74" s="3">
        <v>4.3920000000000003</v>
      </c>
      <c r="N74" s="3">
        <v>4.6369999999999996</v>
      </c>
      <c r="O74" s="3">
        <v>4.9050000000000002</v>
      </c>
      <c r="P74" s="3">
        <v>5.1109999999999998</v>
      </c>
      <c r="Q74" s="3">
        <v>5.25</v>
      </c>
    </row>
    <row r="75" spans="1:17" hidden="1" x14ac:dyDescent="0.25">
      <c r="A75" s="4" t="s">
        <v>24</v>
      </c>
      <c r="B75" s="4" t="s">
        <v>7</v>
      </c>
      <c r="C75" s="4" t="s">
        <v>15</v>
      </c>
      <c r="D75" s="4" t="s">
        <v>6</v>
      </c>
      <c r="E75" s="5">
        <v>2.9889999999999999</v>
      </c>
      <c r="F75" s="5">
        <v>3.14</v>
      </c>
      <c r="G75" s="4" t="s">
        <v>24</v>
      </c>
      <c r="H75" s="5">
        <v>3.0179999999999998</v>
      </c>
      <c r="I75" s="5">
        <v>3.2509999999999999</v>
      </c>
      <c r="J75" s="5">
        <v>3.5169999999999999</v>
      </c>
      <c r="K75" s="5">
        <v>3.9129999999999998</v>
      </c>
      <c r="L75" s="5">
        <v>4.28</v>
      </c>
      <c r="M75" s="5">
        <v>4.5540000000000003</v>
      </c>
      <c r="N75" s="5">
        <v>4.8330000000000002</v>
      </c>
      <c r="O75" s="5">
        <v>5.056</v>
      </c>
      <c r="P75" s="5">
        <v>5.2039999999999997</v>
      </c>
      <c r="Q75" s="5">
        <v>5.3150000000000004</v>
      </c>
    </row>
    <row r="76" spans="1:17" hidden="1" x14ac:dyDescent="0.25">
      <c r="A76" s="2" t="s">
        <v>24</v>
      </c>
      <c r="B76" s="2" t="s">
        <v>8</v>
      </c>
      <c r="C76" s="2" t="s">
        <v>15</v>
      </c>
      <c r="D76" s="2" t="s">
        <v>6</v>
      </c>
      <c r="E76" s="3">
        <v>2.9889999999999999</v>
      </c>
      <c r="F76" s="3">
        <v>3.14</v>
      </c>
      <c r="G76" s="2" t="s">
        <v>24</v>
      </c>
      <c r="H76" s="3">
        <v>3.0179999999999998</v>
      </c>
      <c r="I76" s="3">
        <v>3.2410000000000001</v>
      </c>
      <c r="J76" s="3">
        <v>3.61</v>
      </c>
      <c r="K76" s="3">
        <v>4.069</v>
      </c>
      <c r="L76" s="3">
        <v>4.5039999999999996</v>
      </c>
      <c r="M76" s="3">
        <v>4.8620000000000001</v>
      </c>
      <c r="N76" s="3">
        <v>5.1980000000000004</v>
      </c>
      <c r="O76" s="3">
        <v>5.4660000000000002</v>
      </c>
      <c r="P76" s="3">
        <v>5.641</v>
      </c>
      <c r="Q76" s="3">
        <v>5.7560000000000002</v>
      </c>
    </row>
    <row r="77" spans="1:17" hidden="1" x14ac:dyDescent="0.25">
      <c r="A77" s="4" t="s">
        <v>24</v>
      </c>
      <c r="B77" s="4" t="s">
        <v>9</v>
      </c>
      <c r="C77" s="4" t="s">
        <v>15</v>
      </c>
      <c r="D77" s="4" t="s">
        <v>6</v>
      </c>
      <c r="E77" s="5">
        <v>2.9889999999999999</v>
      </c>
      <c r="F77" s="5">
        <v>3.14</v>
      </c>
      <c r="G77" s="4" t="s">
        <v>24</v>
      </c>
      <c r="H77" s="5">
        <v>3.0049999999999999</v>
      </c>
      <c r="I77" s="5">
        <v>3.2530000000000001</v>
      </c>
      <c r="J77" s="5">
        <v>3.1840000000000002</v>
      </c>
      <c r="K77" s="5">
        <v>3.23</v>
      </c>
      <c r="L77" s="5">
        <v>3.4929999999999999</v>
      </c>
      <c r="M77" s="5">
        <v>3.7269999999999999</v>
      </c>
      <c r="N77" s="5">
        <v>4.0110000000000001</v>
      </c>
      <c r="O77" s="5">
        <v>4.2439999999999998</v>
      </c>
      <c r="P77" s="5">
        <v>4.4610000000000003</v>
      </c>
      <c r="Q77" s="5">
        <v>4.6449999999999996</v>
      </c>
    </row>
    <row r="78" spans="1:17" hidden="1" x14ac:dyDescent="0.25">
      <c r="A78" s="2" t="s">
        <v>24</v>
      </c>
      <c r="B78" s="2" t="s">
        <v>10</v>
      </c>
      <c r="C78" s="2" t="s">
        <v>15</v>
      </c>
      <c r="D78" s="2" t="s">
        <v>6</v>
      </c>
      <c r="E78" s="3">
        <v>2.9889999999999999</v>
      </c>
      <c r="F78" s="3">
        <v>3.14</v>
      </c>
      <c r="G78" s="2" t="s">
        <v>24</v>
      </c>
      <c r="H78" s="3">
        <v>3.0049999999999999</v>
      </c>
      <c r="I78" s="3">
        <v>3.2530000000000001</v>
      </c>
      <c r="J78" s="3">
        <v>3.35</v>
      </c>
      <c r="K78" s="3">
        <v>3.5249999999999999</v>
      </c>
      <c r="L78" s="3">
        <v>3.7770000000000001</v>
      </c>
      <c r="M78" s="3">
        <v>4.0279999999999996</v>
      </c>
      <c r="N78" s="3">
        <v>4.2469999999999999</v>
      </c>
      <c r="O78" s="3">
        <v>4.4580000000000002</v>
      </c>
      <c r="P78" s="3">
        <v>4.6399999999999997</v>
      </c>
      <c r="Q78" s="3">
        <v>4.7750000000000004</v>
      </c>
    </row>
    <row r="79" spans="1:17" hidden="1" x14ac:dyDescent="0.25">
      <c r="A79" s="4" t="s">
        <v>24</v>
      </c>
      <c r="B79" s="4" t="s">
        <v>11</v>
      </c>
      <c r="C79" s="4" t="s">
        <v>15</v>
      </c>
      <c r="D79" s="4" t="s">
        <v>6</v>
      </c>
      <c r="E79" s="5">
        <v>2.9889999999999999</v>
      </c>
      <c r="F79" s="5">
        <v>3.14</v>
      </c>
      <c r="G79" s="4" t="s">
        <v>24</v>
      </c>
      <c r="H79" s="5">
        <v>3.0049999999999999</v>
      </c>
      <c r="I79" s="5">
        <v>3.25</v>
      </c>
      <c r="J79" s="5">
        <v>3.5049999999999999</v>
      </c>
      <c r="K79" s="5">
        <v>3.7810000000000001</v>
      </c>
      <c r="L79" s="5">
        <v>4.1280000000000001</v>
      </c>
      <c r="M79" s="5">
        <v>4.4370000000000003</v>
      </c>
      <c r="N79" s="5">
        <v>4.75</v>
      </c>
      <c r="O79" s="5">
        <v>5.0229999999999997</v>
      </c>
      <c r="P79" s="5">
        <v>5.2709999999999999</v>
      </c>
      <c r="Q79" s="5">
        <v>5.4580000000000002</v>
      </c>
    </row>
    <row r="80" spans="1:17" hidden="1" x14ac:dyDescent="0.25">
      <c r="A80" s="2" t="s">
        <v>24</v>
      </c>
      <c r="B80" s="2" t="s">
        <v>12</v>
      </c>
      <c r="C80" s="2" t="s">
        <v>15</v>
      </c>
      <c r="D80" s="2" t="s">
        <v>6</v>
      </c>
      <c r="E80" s="3">
        <v>2.9889999999999999</v>
      </c>
      <c r="F80" s="3">
        <v>3.14</v>
      </c>
      <c r="G80" s="2" t="s">
        <v>24</v>
      </c>
      <c r="H80" s="3">
        <v>2.9870000000000001</v>
      </c>
      <c r="I80" s="3">
        <v>3.335</v>
      </c>
      <c r="J80" s="3">
        <v>3.55</v>
      </c>
      <c r="K80" s="3">
        <v>3.4180000000000001</v>
      </c>
      <c r="L80" s="3">
        <v>3.44</v>
      </c>
      <c r="M80" s="3">
        <v>3.3839999999999999</v>
      </c>
      <c r="N80" s="3">
        <v>3.31</v>
      </c>
      <c r="O80" s="3">
        <v>3.26</v>
      </c>
      <c r="P80" s="3">
        <v>3.2450000000000001</v>
      </c>
      <c r="Q80" s="3">
        <v>3.202</v>
      </c>
    </row>
    <row r="81" spans="1:17" x14ac:dyDescent="0.25">
      <c r="A81" s="4" t="s">
        <v>24</v>
      </c>
      <c r="B81" s="4" t="s">
        <v>13</v>
      </c>
      <c r="C81" s="4" t="s">
        <v>15</v>
      </c>
      <c r="D81" s="4" t="s">
        <v>6</v>
      </c>
      <c r="E81" s="5">
        <v>2.9889999999999999</v>
      </c>
      <c r="F81" s="5">
        <v>3.14</v>
      </c>
      <c r="G81" s="4" t="s">
        <v>24</v>
      </c>
      <c r="H81" s="5">
        <v>2.9870000000000001</v>
      </c>
      <c r="I81" s="5">
        <v>3.3370000000000002</v>
      </c>
      <c r="J81" s="5">
        <v>3.5529999999999999</v>
      </c>
      <c r="K81" s="5">
        <v>3.6840000000000002</v>
      </c>
      <c r="L81" s="5">
        <v>3.7909999999999999</v>
      </c>
      <c r="M81" s="5">
        <v>3.798</v>
      </c>
      <c r="N81" s="5">
        <v>3.7749999999999999</v>
      </c>
      <c r="O81" s="5">
        <v>3.7349999999999999</v>
      </c>
      <c r="P81" s="5">
        <v>3.6869999999999998</v>
      </c>
      <c r="Q81" s="5">
        <v>3.6320000000000001</v>
      </c>
    </row>
    <row r="82" spans="1:17" hidden="1" x14ac:dyDescent="0.25">
      <c r="A82" s="2" t="s">
        <v>4</v>
      </c>
      <c r="B82" s="2" t="s">
        <v>5</v>
      </c>
      <c r="C82" s="2" t="s">
        <v>15</v>
      </c>
      <c r="D82" s="2" t="s">
        <v>6</v>
      </c>
      <c r="E82" s="3">
        <v>14.894</v>
      </c>
      <c r="F82" s="3">
        <v>17.268000000000001</v>
      </c>
      <c r="G82" s="2" t="s">
        <v>4</v>
      </c>
      <c r="H82" s="3">
        <v>20.573</v>
      </c>
      <c r="I82" s="3">
        <v>25.911000000000001</v>
      </c>
      <c r="J82" s="3">
        <v>31.285</v>
      </c>
      <c r="K82" s="3">
        <v>39.405999999999999</v>
      </c>
      <c r="L82" s="3">
        <v>46.576000000000001</v>
      </c>
      <c r="M82" s="3">
        <v>52.838000000000001</v>
      </c>
      <c r="N82" s="3">
        <v>57.9</v>
      </c>
      <c r="O82" s="3">
        <v>61.636000000000003</v>
      </c>
      <c r="P82" s="3">
        <v>63.625999999999998</v>
      </c>
      <c r="Q82" s="3">
        <v>64.727000000000004</v>
      </c>
    </row>
    <row r="83" spans="1:17" hidden="1" x14ac:dyDescent="0.25">
      <c r="A83" s="4" t="s">
        <v>4</v>
      </c>
      <c r="B83" s="4" t="s">
        <v>7</v>
      </c>
      <c r="C83" s="4" t="s">
        <v>15</v>
      </c>
      <c r="D83" s="4" t="s">
        <v>6</v>
      </c>
      <c r="E83" s="5">
        <v>14.891</v>
      </c>
      <c r="F83" s="5">
        <v>17.268000000000001</v>
      </c>
      <c r="G83" s="4" t="s">
        <v>4</v>
      </c>
      <c r="H83" s="5">
        <v>20.573</v>
      </c>
      <c r="I83" s="5">
        <v>25.911000000000001</v>
      </c>
      <c r="J83" s="5">
        <v>32.884</v>
      </c>
      <c r="K83" s="5">
        <v>41.279000000000003</v>
      </c>
      <c r="L83" s="5">
        <v>48.329000000000001</v>
      </c>
      <c r="M83" s="5">
        <v>54.481000000000002</v>
      </c>
      <c r="N83" s="5">
        <v>59.628999999999998</v>
      </c>
      <c r="O83" s="5">
        <v>63.371000000000002</v>
      </c>
      <c r="P83" s="5">
        <v>65.174999999999997</v>
      </c>
      <c r="Q83" s="5">
        <v>65.757999999999996</v>
      </c>
    </row>
    <row r="84" spans="1:17" hidden="1" x14ac:dyDescent="0.25">
      <c r="A84" s="2" t="s">
        <v>4</v>
      </c>
      <c r="B84" s="2" t="s">
        <v>8</v>
      </c>
      <c r="C84" s="2" t="s">
        <v>15</v>
      </c>
      <c r="D84" s="2" t="s">
        <v>6</v>
      </c>
      <c r="E84" s="3">
        <v>14.891</v>
      </c>
      <c r="F84" s="3">
        <v>17.268000000000001</v>
      </c>
      <c r="G84" s="2" t="s">
        <v>4</v>
      </c>
      <c r="H84" s="3">
        <v>20.573</v>
      </c>
      <c r="I84" s="3">
        <v>25.907</v>
      </c>
      <c r="J84" s="3">
        <v>33.972999999999999</v>
      </c>
      <c r="K84" s="3">
        <v>42.805</v>
      </c>
      <c r="L84" s="3">
        <v>50.529000000000003</v>
      </c>
      <c r="M84" s="3">
        <v>57.460999999999999</v>
      </c>
      <c r="N84" s="3">
        <v>63.107999999999997</v>
      </c>
      <c r="O84" s="3">
        <v>67.088999999999999</v>
      </c>
      <c r="P84" s="3">
        <v>69.034000000000006</v>
      </c>
      <c r="Q84" s="3">
        <v>69.876999999999995</v>
      </c>
    </row>
    <row r="85" spans="1:17" hidden="1" x14ac:dyDescent="0.25">
      <c r="A85" s="4" t="s">
        <v>4</v>
      </c>
      <c r="B85" s="4" t="s">
        <v>9</v>
      </c>
      <c r="C85" s="4" t="s">
        <v>15</v>
      </c>
      <c r="D85" s="4" t="s">
        <v>6</v>
      </c>
      <c r="E85" s="5">
        <v>14.894</v>
      </c>
      <c r="F85" s="5">
        <v>17.263999999999999</v>
      </c>
      <c r="G85" s="4" t="s">
        <v>4</v>
      </c>
      <c r="H85" s="5">
        <v>19.969000000000001</v>
      </c>
      <c r="I85" s="5">
        <v>26.683</v>
      </c>
      <c r="J85" s="5">
        <v>30.244</v>
      </c>
      <c r="K85" s="5">
        <v>34.700000000000003</v>
      </c>
      <c r="L85" s="5">
        <v>40.375999999999998</v>
      </c>
      <c r="M85" s="5">
        <v>46.070999999999998</v>
      </c>
      <c r="N85" s="5">
        <v>51.273000000000003</v>
      </c>
      <c r="O85" s="5">
        <v>56.572000000000003</v>
      </c>
      <c r="P85" s="5">
        <v>61.432000000000002</v>
      </c>
      <c r="Q85" s="5">
        <v>66.394999999999996</v>
      </c>
    </row>
    <row r="86" spans="1:17" hidden="1" x14ac:dyDescent="0.25">
      <c r="A86" s="2" t="s">
        <v>4</v>
      </c>
      <c r="B86" s="2" t="s">
        <v>10</v>
      </c>
      <c r="C86" s="2" t="s">
        <v>15</v>
      </c>
      <c r="D86" s="2" t="s">
        <v>6</v>
      </c>
      <c r="E86" s="3">
        <v>14.891</v>
      </c>
      <c r="F86" s="3">
        <v>17.268000000000001</v>
      </c>
      <c r="G86" s="2" t="s">
        <v>4</v>
      </c>
      <c r="H86" s="3">
        <v>19.984999999999999</v>
      </c>
      <c r="I86" s="3">
        <v>26.683</v>
      </c>
      <c r="J86" s="3">
        <v>32.232999999999997</v>
      </c>
      <c r="K86" s="3">
        <v>37.695999999999998</v>
      </c>
      <c r="L86" s="3">
        <v>43.432000000000002</v>
      </c>
      <c r="M86" s="3">
        <v>49.05</v>
      </c>
      <c r="N86" s="3">
        <v>54.537999999999997</v>
      </c>
      <c r="O86" s="3">
        <v>59.927</v>
      </c>
      <c r="P86" s="3">
        <v>64.888000000000005</v>
      </c>
      <c r="Q86" s="3">
        <v>70.16</v>
      </c>
    </row>
    <row r="87" spans="1:17" hidden="1" x14ac:dyDescent="0.25">
      <c r="A87" s="4" t="s">
        <v>4</v>
      </c>
      <c r="B87" s="4" t="s">
        <v>11</v>
      </c>
      <c r="C87" s="4" t="s">
        <v>15</v>
      </c>
      <c r="D87" s="4" t="s">
        <v>6</v>
      </c>
      <c r="E87" s="5">
        <v>14.891</v>
      </c>
      <c r="F87" s="5">
        <v>17.268000000000001</v>
      </c>
      <c r="G87" s="4" t="s">
        <v>4</v>
      </c>
      <c r="H87" s="5">
        <v>19.984999999999999</v>
      </c>
      <c r="I87" s="5">
        <v>26.698</v>
      </c>
      <c r="J87" s="5">
        <v>33.698</v>
      </c>
      <c r="K87" s="5">
        <v>40.170999999999999</v>
      </c>
      <c r="L87" s="5">
        <v>46.923000000000002</v>
      </c>
      <c r="M87" s="5">
        <v>53.429000000000002</v>
      </c>
      <c r="N87" s="5">
        <v>60</v>
      </c>
      <c r="O87" s="5">
        <v>66.5</v>
      </c>
      <c r="P87" s="5">
        <v>72.646000000000001</v>
      </c>
      <c r="Q87" s="5">
        <v>79.004000000000005</v>
      </c>
    </row>
    <row r="88" spans="1:17" hidden="1" x14ac:dyDescent="0.25">
      <c r="A88" s="2" t="s">
        <v>4</v>
      </c>
      <c r="B88" s="2" t="s">
        <v>12</v>
      </c>
      <c r="C88" s="2" t="s">
        <v>15</v>
      </c>
      <c r="D88" s="2" t="s">
        <v>6</v>
      </c>
      <c r="E88" s="3">
        <v>14.891</v>
      </c>
      <c r="F88" s="3">
        <v>17.263999999999999</v>
      </c>
      <c r="G88" s="2" t="s">
        <v>4</v>
      </c>
      <c r="H88" s="3">
        <v>20.588999999999999</v>
      </c>
      <c r="I88" s="3">
        <v>31.224</v>
      </c>
      <c r="J88" s="3">
        <v>40.799999999999997</v>
      </c>
      <c r="K88" s="3">
        <v>43.744999999999997</v>
      </c>
      <c r="L88" s="3">
        <v>48.085000000000001</v>
      </c>
      <c r="M88" s="3">
        <v>51.84</v>
      </c>
      <c r="N88" s="3">
        <v>56.045000000000002</v>
      </c>
      <c r="O88" s="3">
        <v>60.966000000000001</v>
      </c>
      <c r="P88" s="3">
        <v>65.826999999999998</v>
      </c>
      <c r="Q88" s="3">
        <v>71.858999999999995</v>
      </c>
    </row>
    <row r="89" spans="1:17" hidden="1" x14ac:dyDescent="0.25">
      <c r="A89" s="4" t="s">
        <v>4</v>
      </c>
      <c r="B89" s="4" t="s">
        <v>13</v>
      </c>
      <c r="C89" s="4" t="s">
        <v>15</v>
      </c>
      <c r="D89" s="4" t="s">
        <v>6</v>
      </c>
      <c r="E89" s="5">
        <v>14.891</v>
      </c>
      <c r="F89" s="5">
        <v>17.263999999999999</v>
      </c>
      <c r="G89" s="4" t="s">
        <v>4</v>
      </c>
      <c r="H89" s="5">
        <v>20.606000000000002</v>
      </c>
      <c r="I89" s="5">
        <v>31.234999999999999</v>
      </c>
      <c r="J89" s="5">
        <v>40.826999999999998</v>
      </c>
      <c r="K89" s="5">
        <v>47.796999999999997</v>
      </c>
      <c r="L89" s="5">
        <v>53.719000000000001</v>
      </c>
      <c r="M89" s="5">
        <v>58.704000000000001</v>
      </c>
      <c r="N89" s="5">
        <v>64.513000000000005</v>
      </c>
      <c r="O89" s="5">
        <v>71.203000000000003</v>
      </c>
      <c r="P89" s="5">
        <v>78.709999999999994</v>
      </c>
      <c r="Q89" s="5">
        <v>87.04</v>
      </c>
    </row>
    <row r="90" spans="1:17" hidden="1" x14ac:dyDescent="0.25">
      <c r="A90" s="2" t="s">
        <v>14</v>
      </c>
      <c r="B90" s="2" t="s">
        <v>5</v>
      </c>
      <c r="C90" s="2" t="s">
        <v>25</v>
      </c>
      <c r="D90" s="2" t="s">
        <v>6</v>
      </c>
      <c r="E90" s="3">
        <v>0.70899999999999996</v>
      </c>
      <c r="F90" s="3">
        <v>0.88900000000000001</v>
      </c>
      <c r="G90" s="2" t="s">
        <v>14</v>
      </c>
      <c r="H90" s="3">
        <v>1.103</v>
      </c>
      <c r="I90" s="3">
        <v>1.7989999999999999</v>
      </c>
      <c r="J90" s="3">
        <v>2.4039999999999999</v>
      </c>
      <c r="K90" s="3">
        <v>3.6680000000000001</v>
      </c>
      <c r="L90" s="3">
        <v>5.2709999999999999</v>
      </c>
      <c r="M90" s="3">
        <v>7.5270000000000001</v>
      </c>
      <c r="N90" s="3">
        <v>10.141999999999999</v>
      </c>
      <c r="O90" s="3">
        <v>12.804</v>
      </c>
      <c r="P90" s="3">
        <v>15.03</v>
      </c>
      <c r="Q90" s="3">
        <v>17.181000000000001</v>
      </c>
    </row>
    <row r="91" spans="1:17" hidden="1" x14ac:dyDescent="0.25">
      <c r="A91" s="4" t="s">
        <v>14</v>
      </c>
      <c r="B91" s="4" t="s">
        <v>7</v>
      </c>
      <c r="C91" s="4" t="s">
        <v>25</v>
      </c>
      <c r="D91" s="4" t="s">
        <v>6</v>
      </c>
      <c r="E91" s="5">
        <v>0.70899999999999996</v>
      </c>
      <c r="F91" s="5">
        <v>0.88900000000000001</v>
      </c>
      <c r="G91" s="4" t="s">
        <v>14</v>
      </c>
      <c r="H91" s="5">
        <v>1.103</v>
      </c>
      <c r="I91" s="5">
        <v>1.7989999999999999</v>
      </c>
      <c r="J91" s="5">
        <v>2.661</v>
      </c>
      <c r="K91" s="5">
        <v>4.0430000000000001</v>
      </c>
      <c r="L91" s="5">
        <v>5.85</v>
      </c>
      <c r="M91" s="5">
        <v>8.2059999999999995</v>
      </c>
      <c r="N91" s="5">
        <v>11.035</v>
      </c>
      <c r="O91" s="5">
        <v>13.916</v>
      </c>
      <c r="P91" s="5">
        <v>16.22</v>
      </c>
      <c r="Q91" s="5">
        <v>18.318000000000001</v>
      </c>
    </row>
    <row r="92" spans="1:17" hidden="1" x14ac:dyDescent="0.25">
      <c r="A92" s="2" t="s">
        <v>14</v>
      </c>
      <c r="B92" s="2" t="s">
        <v>8</v>
      </c>
      <c r="C92" s="2" t="s">
        <v>25</v>
      </c>
      <c r="D92" s="2" t="s">
        <v>6</v>
      </c>
      <c r="E92" s="3">
        <v>0.70899999999999996</v>
      </c>
      <c r="F92" s="3">
        <v>0.88900000000000001</v>
      </c>
      <c r="G92" s="2" t="s">
        <v>14</v>
      </c>
      <c r="H92" s="3">
        <v>1.103</v>
      </c>
      <c r="I92" s="3">
        <v>1.7989999999999999</v>
      </c>
      <c r="J92" s="3">
        <v>2.8809999999999998</v>
      </c>
      <c r="K92" s="3">
        <v>4.54</v>
      </c>
      <c r="L92" s="3">
        <v>6.851</v>
      </c>
      <c r="M92" s="3">
        <v>9.718</v>
      </c>
      <c r="N92" s="3">
        <v>13.241</v>
      </c>
      <c r="O92" s="3">
        <v>17.193999999999999</v>
      </c>
      <c r="P92" s="3">
        <v>20.559000000000001</v>
      </c>
      <c r="Q92" s="3">
        <v>23.571999999999999</v>
      </c>
    </row>
    <row r="93" spans="1:17" hidden="1" x14ac:dyDescent="0.25">
      <c r="A93" s="4" t="s">
        <v>14</v>
      </c>
      <c r="B93" s="4" t="s">
        <v>9</v>
      </c>
      <c r="C93" s="4" t="s">
        <v>25</v>
      </c>
      <c r="D93" s="4" t="s">
        <v>6</v>
      </c>
      <c r="E93" s="5">
        <v>0.70899999999999996</v>
      </c>
      <c r="F93" s="5">
        <v>0.88900000000000001</v>
      </c>
      <c r="G93" s="4" t="s">
        <v>14</v>
      </c>
      <c r="H93" s="5">
        <v>1.016</v>
      </c>
      <c r="I93" s="5">
        <v>1.5429999999999999</v>
      </c>
      <c r="J93" s="5">
        <v>1.8480000000000001</v>
      </c>
      <c r="K93" s="5">
        <v>2.5870000000000002</v>
      </c>
      <c r="L93" s="5">
        <v>4.0149999999999997</v>
      </c>
      <c r="M93" s="5">
        <v>6.0670000000000002</v>
      </c>
      <c r="N93" s="5">
        <v>8.2059999999999995</v>
      </c>
      <c r="O93" s="5">
        <v>10.01</v>
      </c>
      <c r="P93" s="5">
        <v>11.867000000000001</v>
      </c>
      <c r="Q93" s="5">
        <v>14.189</v>
      </c>
    </row>
    <row r="94" spans="1:17" hidden="1" x14ac:dyDescent="0.25">
      <c r="A94" s="2" t="s">
        <v>14</v>
      </c>
      <c r="B94" s="2" t="s">
        <v>10</v>
      </c>
      <c r="C94" s="2" t="s">
        <v>25</v>
      </c>
      <c r="D94" s="2" t="s">
        <v>6</v>
      </c>
      <c r="E94" s="3">
        <v>0.70899999999999996</v>
      </c>
      <c r="F94" s="3">
        <v>0.88900000000000001</v>
      </c>
      <c r="G94" s="2" t="s">
        <v>14</v>
      </c>
      <c r="H94" s="3">
        <v>1.016</v>
      </c>
      <c r="I94" s="3">
        <v>1.5429999999999999</v>
      </c>
      <c r="J94" s="3">
        <v>2.1309999999999998</v>
      </c>
      <c r="K94" s="3">
        <v>3.141</v>
      </c>
      <c r="L94" s="3">
        <v>4.97</v>
      </c>
      <c r="M94" s="3">
        <v>7.5759999999999996</v>
      </c>
      <c r="N94" s="3">
        <v>10.026999999999999</v>
      </c>
      <c r="O94" s="3">
        <v>12.362</v>
      </c>
      <c r="P94" s="3">
        <v>14.839</v>
      </c>
      <c r="Q94" s="3">
        <v>17.844999999999999</v>
      </c>
    </row>
    <row r="95" spans="1:17" hidden="1" x14ac:dyDescent="0.25">
      <c r="A95" s="4" t="s">
        <v>14</v>
      </c>
      <c r="B95" s="4" t="s">
        <v>11</v>
      </c>
      <c r="C95" s="4" t="s">
        <v>25</v>
      </c>
      <c r="D95" s="4" t="s">
        <v>6</v>
      </c>
      <c r="E95" s="5">
        <v>0.70899999999999996</v>
      </c>
      <c r="F95" s="5">
        <v>0.88900000000000001</v>
      </c>
      <c r="G95" s="4" t="s">
        <v>14</v>
      </c>
      <c r="H95" s="5">
        <v>1.016</v>
      </c>
      <c r="I95" s="5">
        <v>1.5449999999999999</v>
      </c>
      <c r="J95" s="5">
        <v>2.319</v>
      </c>
      <c r="K95" s="5">
        <v>3.629</v>
      </c>
      <c r="L95" s="5">
        <v>5.9409999999999998</v>
      </c>
      <c r="M95" s="5">
        <v>9.3290000000000006</v>
      </c>
      <c r="N95" s="5">
        <v>13.117000000000001</v>
      </c>
      <c r="O95" s="5">
        <v>16.882000000000001</v>
      </c>
      <c r="P95" s="5">
        <v>20.684999999999999</v>
      </c>
      <c r="Q95" s="5">
        <v>25.088000000000001</v>
      </c>
    </row>
    <row r="96" spans="1:17" hidden="1" x14ac:dyDescent="0.25">
      <c r="A96" s="2" t="s">
        <v>14</v>
      </c>
      <c r="B96" s="2" t="s">
        <v>12</v>
      </c>
      <c r="C96" s="2" t="s">
        <v>25</v>
      </c>
      <c r="D96" s="2" t="s">
        <v>6</v>
      </c>
      <c r="E96" s="3">
        <v>0.70899999999999996</v>
      </c>
      <c r="F96" s="3">
        <v>0.88900000000000001</v>
      </c>
      <c r="G96" s="2" t="s">
        <v>14</v>
      </c>
      <c r="H96" s="3">
        <v>1.034</v>
      </c>
      <c r="I96" s="3">
        <v>1.877</v>
      </c>
      <c r="J96" s="3">
        <v>3.1680000000000001</v>
      </c>
      <c r="K96" s="3">
        <v>4.2549999999999999</v>
      </c>
      <c r="L96" s="3">
        <v>5.8879999999999999</v>
      </c>
      <c r="M96" s="3">
        <v>8.2430000000000003</v>
      </c>
      <c r="N96" s="3">
        <v>11.462</v>
      </c>
      <c r="O96" s="3">
        <v>15.337999999999999</v>
      </c>
      <c r="P96" s="3">
        <v>18.998999999999999</v>
      </c>
      <c r="Q96" s="3">
        <v>22.966999999999999</v>
      </c>
    </row>
    <row r="97" spans="1:17" x14ac:dyDescent="0.25">
      <c r="A97" s="4" t="s">
        <v>14</v>
      </c>
      <c r="B97" s="4" t="s">
        <v>13</v>
      </c>
      <c r="C97" s="4" t="s">
        <v>25</v>
      </c>
      <c r="D97" s="4" t="s">
        <v>6</v>
      </c>
      <c r="E97" s="5">
        <v>0.70899999999999996</v>
      </c>
      <c r="F97" s="5">
        <v>0.88900000000000001</v>
      </c>
      <c r="G97" s="4" t="s">
        <v>14</v>
      </c>
      <c r="H97" s="5">
        <v>1.0269999999999999</v>
      </c>
      <c r="I97" s="5">
        <v>1.877</v>
      </c>
      <c r="J97" s="5">
        <v>3.1709999999999998</v>
      </c>
      <c r="K97" s="5">
        <v>5.1870000000000003</v>
      </c>
      <c r="L97" s="5">
        <v>7.8739999999999997</v>
      </c>
      <c r="M97" s="5">
        <v>11.903</v>
      </c>
      <c r="N97" s="5">
        <v>17.739000000000001</v>
      </c>
      <c r="O97" s="5">
        <v>25.117999999999999</v>
      </c>
      <c r="P97" s="5">
        <v>33.353999999999999</v>
      </c>
      <c r="Q97" s="5">
        <v>41.921999999999997</v>
      </c>
    </row>
    <row r="98" spans="1:17" hidden="1" x14ac:dyDescent="0.25">
      <c r="A98" s="2" t="s">
        <v>16</v>
      </c>
      <c r="B98" s="2" t="s">
        <v>5</v>
      </c>
      <c r="C98" s="2" t="s">
        <v>25</v>
      </c>
      <c r="D98" s="2" t="s">
        <v>6</v>
      </c>
      <c r="E98" s="3">
        <v>5.2069999999999999</v>
      </c>
      <c r="F98" s="3">
        <v>8.5220000000000002</v>
      </c>
      <c r="G98" s="2" t="s">
        <v>16</v>
      </c>
      <c r="H98" s="3">
        <v>13.115</v>
      </c>
      <c r="I98" s="3">
        <v>16.783999999999999</v>
      </c>
      <c r="J98" s="3">
        <v>17.442</v>
      </c>
      <c r="K98" s="3">
        <v>18.905000000000001</v>
      </c>
      <c r="L98" s="3">
        <v>18.908000000000001</v>
      </c>
      <c r="M98" s="3">
        <v>18.059000000000001</v>
      </c>
      <c r="N98" s="3">
        <v>16.565000000000001</v>
      </c>
      <c r="O98" s="3">
        <v>14.797000000000001</v>
      </c>
      <c r="P98" s="3">
        <v>12.601000000000001</v>
      </c>
      <c r="Q98" s="3">
        <v>10.680999999999999</v>
      </c>
    </row>
    <row r="99" spans="1:17" hidden="1" x14ac:dyDescent="0.25">
      <c r="A99" s="4" t="s">
        <v>16</v>
      </c>
      <c r="B99" s="4" t="s">
        <v>7</v>
      </c>
      <c r="C99" s="4" t="s">
        <v>25</v>
      </c>
      <c r="D99" s="4" t="s">
        <v>6</v>
      </c>
      <c r="E99" s="5">
        <v>5.2069999999999999</v>
      </c>
      <c r="F99" s="5">
        <v>8.5220000000000002</v>
      </c>
      <c r="G99" s="4" t="s">
        <v>16</v>
      </c>
      <c r="H99" s="5">
        <v>13.115</v>
      </c>
      <c r="I99" s="5">
        <v>16.783999999999999</v>
      </c>
      <c r="J99" s="5">
        <v>19.026</v>
      </c>
      <c r="K99" s="5">
        <v>20.713000000000001</v>
      </c>
      <c r="L99" s="5">
        <v>20.797999999999998</v>
      </c>
      <c r="M99" s="5">
        <v>19.683</v>
      </c>
      <c r="N99" s="5">
        <v>17.986999999999998</v>
      </c>
      <c r="O99" s="5">
        <v>16.059000000000001</v>
      </c>
      <c r="P99" s="5">
        <v>13.561999999999999</v>
      </c>
      <c r="Q99" s="5">
        <v>11.343</v>
      </c>
    </row>
    <row r="100" spans="1:17" hidden="1" x14ac:dyDescent="0.25">
      <c r="A100" s="2" t="s">
        <v>16</v>
      </c>
      <c r="B100" s="2" t="s">
        <v>8</v>
      </c>
      <c r="C100" s="2" t="s">
        <v>25</v>
      </c>
      <c r="D100" s="2" t="s">
        <v>6</v>
      </c>
      <c r="E100" s="3">
        <v>5.2069999999999999</v>
      </c>
      <c r="F100" s="3">
        <v>8.5220000000000002</v>
      </c>
      <c r="G100" s="2" t="s">
        <v>16</v>
      </c>
      <c r="H100" s="3">
        <v>13.115</v>
      </c>
      <c r="I100" s="3">
        <v>16.782</v>
      </c>
      <c r="J100" s="3">
        <v>20.245999999999999</v>
      </c>
      <c r="K100" s="3">
        <v>22.466000000000001</v>
      </c>
      <c r="L100" s="3">
        <v>23.053000000000001</v>
      </c>
      <c r="M100" s="3">
        <v>22.404</v>
      </c>
      <c r="N100" s="3">
        <v>21.053999999999998</v>
      </c>
      <c r="O100" s="3">
        <v>19.271000000000001</v>
      </c>
      <c r="P100" s="3">
        <v>16.678000000000001</v>
      </c>
      <c r="Q100" s="3">
        <v>14.202999999999999</v>
      </c>
    </row>
    <row r="101" spans="1:17" hidden="1" x14ac:dyDescent="0.25">
      <c r="A101" s="4" t="s">
        <v>16</v>
      </c>
      <c r="B101" s="4" t="s">
        <v>9</v>
      </c>
      <c r="C101" s="4" t="s">
        <v>25</v>
      </c>
      <c r="D101" s="4" t="s">
        <v>6</v>
      </c>
      <c r="E101" s="5">
        <v>5.2069999999999999</v>
      </c>
      <c r="F101" s="5">
        <v>8.5220000000000002</v>
      </c>
      <c r="G101" s="4" t="s">
        <v>16</v>
      </c>
      <c r="H101" s="5">
        <v>13.115</v>
      </c>
      <c r="I101" s="5">
        <v>17.361999999999998</v>
      </c>
      <c r="J101" s="5">
        <v>17.068999999999999</v>
      </c>
      <c r="K101" s="5">
        <v>17.398</v>
      </c>
      <c r="L101" s="5">
        <v>17.859000000000002</v>
      </c>
      <c r="M101" s="5">
        <v>17.475000000000001</v>
      </c>
      <c r="N101" s="5">
        <v>16.646000000000001</v>
      </c>
      <c r="O101" s="5">
        <v>15.515000000000001</v>
      </c>
      <c r="P101" s="5">
        <v>13.744</v>
      </c>
      <c r="Q101" s="5">
        <v>12.118</v>
      </c>
    </row>
    <row r="102" spans="1:17" hidden="1" x14ac:dyDescent="0.25">
      <c r="A102" s="2" t="s">
        <v>16</v>
      </c>
      <c r="B102" s="2" t="s">
        <v>10</v>
      </c>
      <c r="C102" s="2" t="s">
        <v>25</v>
      </c>
      <c r="D102" s="2" t="s">
        <v>6</v>
      </c>
      <c r="E102" s="3">
        <v>5.2069999999999999</v>
      </c>
      <c r="F102" s="3">
        <v>8.5220000000000002</v>
      </c>
      <c r="G102" s="2" t="s">
        <v>16</v>
      </c>
      <c r="H102" s="3">
        <v>13.115</v>
      </c>
      <c r="I102" s="3">
        <v>17.361999999999998</v>
      </c>
      <c r="J102" s="3">
        <v>19.300999999999998</v>
      </c>
      <c r="K102" s="3">
        <v>20.445</v>
      </c>
      <c r="L102" s="3">
        <v>20.785</v>
      </c>
      <c r="M102" s="3">
        <v>20.143999999999998</v>
      </c>
      <c r="N102" s="3">
        <v>19.257999999999999</v>
      </c>
      <c r="O102" s="3">
        <v>18.009</v>
      </c>
      <c r="P102" s="3">
        <v>16.056000000000001</v>
      </c>
      <c r="Q102" s="3">
        <v>14.289</v>
      </c>
    </row>
    <row r="103" spans="1:17" hidden="1" x14ac:dyDescent="0.25">
      <c r="A103" s="4" t="s">
        <v>16</v>
      </c>
      <c r="B103" s="4" t="s">
        <v>11</v>
      </c>
      <c r="C103" s="4" t="s">
        <v>25</v>
      </c>
      <c r="D103" s="4" t="s">
        <v>6</v>
      </c>
      <c r="E103" s="5">
        <v>5.2069999999999999</v>
      </c>
      <c r="F103" s="5">
        <v>8.5220000000000002</v>
      </c>
      <c r="G103" s="4" t="s">
        <v>16</v>
      </c>
      <c r="H103" s="5">
        <v>13.115</v>
      </c>
      <c r="I103" s="5">
        <v>17.364000000000001</v>
      </c>
      <c r="J103" s="5">
        <v>21.010999999999999</v>
      </c>
      <c r="K103" s="5">
        <v>23.07</v>
      </c>
      <c r="L103" s="5">
        <v>24.196000000000002</v>
      </c>
      <c r="M103" s="5">
        <v>24.108000000000001</v>
      </c>
      <c r="N103" s="5">
        <v>23.681000000000001</v>
      </c>
      <c r="O103" s="5">
        <v>22.890999999999998</v>
      </c>
      <c r="P103" s="5">
        <v>21.097999999999999</v>
      </c>
      <c r="Q103" s="5">
        <v>19.222999999999999</v>
      </c>
    </row>
    <row r="104" spans="1:17" hidden="1" x14ac:dyDescent="0.25">
      <c r="A104" s="2" t="s">
        <v>16</v>
      </c>
      <c r="B104" s="2" t="s">
        <v>12</v>
      </c>
      <c r="C104" s="2" t="s">
        <v>25</v>
      </c>
      <c r="D104" s="2" t="s">
        <v>6</v>
      </c>
      <c r="E104" s="3">
        <v>5.2069999999999999</v>
      </c>
      <c r="F104" s="3">
        <v>8.5220000000000002</v>
      </c>
      <c r="G104" s="2" t="s">
        <v>16</v>
      </c>
      <c r="H104" s="3">
        <v>13.115</v>
      </c>
      <c r="I104" s="3">
        <v>21.896999999999998</v>
      </c>
      <c r="J104" s="3">
        <v>27.646999999999998</v>
      </c>
      <c r="K104" s="3">
        <v>26.082999999999998</v>
      </c>
      <c r="L104" s="3">
        <v>26.53</v>
      </c>
      <c r="M104" s="3">
        <v>25.934999999999999</v>
      </c>
      <c r="N104" s="3">
        <v>25.376000000000001</v>
      </c>
      <c r="O104" s="3">
        <v>24.922000000000001</v>
      </c>
      <c r="P104" s="3">
        <v>23.881</v>
      </c>
      <c r="Q104" s="3">
        <v>23.202000000000002</v>
      </c>
    </row>
    <row r="105" spans="1:17" x14ac:dyDescent="0.25">
      <c r="A105" s="4" t="s">
        <v>16</v>
      </c>
      <c r="B105" s="4" t="s">
        <v>13</v>
      </c>
      <c r="C105" s="4" t="s">
        <v>25</v>
      </c>
      <c r="D105" s="4" t="s">
        <v>6</v>
      </c>
      <c r="E105" s="5">
        <v>5.2069999999999999</v>
      </c>
      <c r="F105" s="5">
        <v>8.5220000000000002</v>
      </c>
      <c r="G105" s="4" t="s">
        <v>16</v>
      </c>
      <c r="H105" s="5">
        <v>13.115</v>
      </c>
      <c r="I105" s="5">
        <v>21.902000000000001</v>
      </c>
      <c r="J105" s="5">
        <v>27.655000000000001</v>
      </c>
      <c r="K105" s="5">
        <v>30.882999999999999</v>
      </c>
      <c r="L105" s="5">
        <v>32.829000000000001</v>
      </c>
      <c r="M105" s="5">
        <v>33.408000000000001</v>
      </c>
      <c r="N105" s="5">
        <v>33.905999999999999</v>
      </c>
      <c r="O105" s="5">
        <v>34.229999999999997</v>
      </c>
      <c r="P105" s="5">
        <v>34.048999999999999</v>
      </c>
      <c r="Q105" s="5">
        <v>34.11</v>
      </c>
    </row>
    <row r="106" spans="1:17" hidden="1" x14ac:dyDescent="0.25">
      <c r="A106" s="2" t="s">
        <v>17</v>
      </c>
      <c r="B106" s="2" t="s">
        <v>5</v>
      </c>
      <c r="C106" s="2" t="s">
        <v>25</v>
      </c>
      <c r="D106" s="2" t="s">
        <v>6</v>
      </c>
      <c r="E106" s="3">
        <v>1.1859999999999999</v>
      </c>
      <c r="F106" s="3">
        <v>1.3149999999999999</v>
      </c>
      <c r="G106" s="2" t="s">
        <v>17</v>
      </c>
      <c r="H106" s="3">
        <v>1.1240000000000001</v>
      </c>
      <c r="I106" s="3">
        <v>1.0629999999999999</v>
      </c>
      <c r="J106" s="3">
        <v>0.90400000000000003</v>
      </c>
      <c r="K106" s="3">
        <v>0.91400000000000003</v>
      </c>
      <c r="L106" s="3">
        <v>0.92400000000000004</v>
      </c>
      <c r="M106" s="3">
        <v>0.94299999999999995</v>
      </c>
      <c r="N106" s="3">
        <v>0.94</v>
      </c>
      <c r="O106" s="3">
        <v>0.92800000000000005</v>
      </c>
      <c r="P106" s="3">
        <v>0.92</v>
      </c>
      <c r="Q106" s="3">
        <v>0.92400000000000004</v>
      </c>
    </row>
    <row r="107" spans="1:17" hidden="1" x14ac:dyDescent="0.25">
      <c r="A107" s="4" t="s">
        <v>17</v>
      </c>
      <c r="B107" s="4" t="s">
        <v>7</v>
      </c>
      <c r="C107" s="4" t="s">
        <v>25</v>
      </c>
      <c r="D107" s="4" t="s">
        <v>6</v>
      </c>
      <c r="E107" s="5">
        <v>1.1859999999999999</v>
      </c>
      <c r="F107" s="5">
        <v>1.3149999999999999</v>
      </c>
      <c r="G107" s="4" t="s">
        <v>17</v>
      </c>
      <c r="H107" s="5">
        <v>1.1240000000000001</v>
      </c>
      <c r="I107" s="5">
        <v>1.0629999999999999</v>
      </c>
      <c r="J107" s="5">
        <v>0.98799999999999999</v>
      </c>
      <c r="K107" s="5">
        <v>1.002</v>
      </c>
      <c r="L107" s="5">
        <v>1.028</v>
      </c>
      <c r="M107" s="5">
        <v>1.0449999999999999</v>
      </c>
      <c r="N107" s="5">
        <v>1.0389999999999999</v>
      </c>
      <c r="O107" s="5">
        <v>1.01</v>
      </c>
      <c r="P107" s="5">
        <v>0.97699999999999998</v>
      </c>
      <c r="Q107" s="5">
        <v>0.94599999999999995</v>
      </c>
    </row>
    <row r="108" spans="1:17" hidden="1" x14ac:dyDescent="0.25">
      <c r="A108" s="2" t="s">
        <v>17</v>
      </c>
      <c r="B108" s="2" t="s">
        <v>8</v>
      </c>
      <c r="C108" s="2" t="s">
        <v>25</v>
      </c>
      <c r="D108" s="2" t="s">
        <v>6</v>
      </c>
      <c r="E108" s="3">
        <v>1.1859999999999999</v>
      </c>
      <c r="F108" s="3">
        <v>1.3149999999999999</v>
      </c>
      <c r="G108" s="2" t="s">
        <v>17</v>
      </c>
      <c r="H108" s="3">
        <v>1.1240000000000001</v>
      </c>
      <c r="I108" s="3">
        <v>1.0629999999999999</v>
      </c>
      <c r="J108" s="3">
        <v>1.0680000000000001</v>
      </c>
      <c r="K108" s="3">
        <v>1.119</v>
      </c>
      <c r="L108" s="3">
        <v>1.17</v>
      </c>
      <c r="M108" s="3">
        <v>1.22</v>
      </c>
      <c r="N108" s="3">
        <v>1.246</v>
      </c>
      <c r="O108" s="3">
        <v>1.25</v>
      </c>
      <c r="P108" s="3">
        <v>1.244</v>
      </c>
      <c r="Q108" s="3">
        <v>1.2370000000000001</v>
      </c>
    </row>
    <row r="109" spans="1:17" hidden="1" x14ac:dyDescent="0.25">
      <c r="A109" s="4" t="s">
        <v>17</v>
      </c>
      <c r="B109" s="4" t="s">
        <v>9</v>
      </c>
      <c r="C109" s="4" t="s">
        <v>25</v>
      </c>
      <c r="D109" s="4" t="s">
        <v>6</v>
      </c>
      <c r="E109" s="5">
        <v>1.1859999999999999</v>
      </c>
      <c r="F109" s="5">
        <v>1.3149999999999999</v>
      </c>
      <c r="G109" s="4" t="s">
        <v>17</v>
      </c>
      <c r="H109" s="5">
        <v>1.1220000000000001</v>
      </c>
      <c r="I109" s="5">
        <v>1.1299999999999999</v>
      </c>
      <c r="J109" s="5">
        <v>0.92800000000000005</v>
      </c>
      <c r="K109" s="5">
        <v>0.875</v>
      </c>
      <c r="L109" s="5">
        <v>0.88100000000000001</v>
      </c>
      <c r="M109" s="5">
        <v>0.91200000000000003</v>
      </c>
      <c r="N109" s="5">
        <v>0.92200000000000004</v>
      </c>
      <c r="O109" s="5">
        <v>0.90300000000000002</v>
      </c>
      <c r="P109" s="5">
        <v>0.89100000000000001</v>
      </c>
      <c r="Q109" s="5">
        <v>0.879</v>
      </c>
    </row>
    <row r="110" spans="1:17" hidden="1" x14ac:dyDescent="0.25">
      <c r="A110" s="2" t="s">
        <v>17</v>
      </c>
      <c r="B110" s="2" t="s">
        <v>10</v>
      </c>
      <c r="C110" s="2" t="s">
        <v>25</v>
      </c>
      <c r="D110" s="2" t="s">
        <v>6</v>
      </c>
      <c r="E110" s="3">
        <v>1.1859999999999999</v>
      </c>
      <c r="F110" s="3">
        <v>1.3149999999999999</v>
      </c>
      <c r="G110" s="2" t="s">
        <v>17</v>
      </c>
      <c r="H110" s="3">
        <v>1.1220000000000001</v>
      </c>
      <c r="I110" s="3">
        <v>1.1299999999999999</v>
      </c>
      <c r="J110" s="3">
        <v>1.006</v>
      </c>
      <c r="K110" s="3">
        <v>1.008</v>
      </c>
      <c r="L110" s="3">
        <v>1.0289999999999999</v>
      </c>
      <c r="M110" s="3">
        <v>1.0680000000000001</v>
      </c>
      <c r="N110" s="3">
        <v>1.073</v>
      </c>
      <c r="O110" s="3">
        <v>1.03</v>
      </c>
      <c r="P110" s="3">
        <v>0.999</v>
      </c>
      <c r="Q110" s="3">
        <v>0.98499999999999999</v>
      </c>
    </row>
    <row r="111" spans="1:17" hidden="1" x14ac:dyDescent="0.25">
      <c r="A111" s="4" t="s">
        <v>17</v>
      </c>
      <c r="B111" s="4" t="s">
        <v>11</v>
      </c>
      <c r="C111" s="4" t="s">
        <v>25</v>
      </c>
      <c r="D111" s="4" t="s">
        <v>6</v>
      </c>
      <c r="E111" s="5">
        <v>1.1859999999999999</v>
      </c>
      <c r="F111" s="5">
        <v>1.3149999999999999</v>
      </c>
      <c r="G111" s="4" t="s">
        <v>17</v>
      </c>
      <c r="H111" s="5">
        <v>1.1220000000000001</v>
      </c>
      <c r="I111" s="5">
        <v>1.1299999999999999</v>
      </c>
      <c r="J111" s="5">
        <v>1.155</v>
      </c>
      <c r="K111" s="5">
        <v>1.1870000000000001</v>
      </c>
      <c r="L111" s="5">
        <v>1.238</v>
      </c>
      <c r="M111" s="5">
        <v>1.3029999999999999</v>
      </c>
      <c r="N111" s="5">
        <v>1.339</v>
      </c>
      <c r="O111" s="5">
        <v>1.3360000000000001</v>
      </c>
      <c r="P111" s="5">
        <v>1.347</v>
      </c>
      <c r="Q111" s="5">
        <v>1.365</v>
      </c>
    </row>
    <row r="112" spans="1:17" hidden="1" x14ac:dyDescent="0.25">
      <c r="A112" s="2" t="s">
        <v>17</v>
      </c>
      <c r="B112" s="2" t="s">
        <v>12</v>
      </c>
      <c r="C112" s="2" t="s">
        <v>25</v>
      </c>
      <c r="D112" s="2" t="s">
        <v>6</v>
      </c>
      <c r="E112" s="3">
        <v>1.1859999999999999</v>
      </c>
      <c r="F112" s="3">
        <v>1.3149999999999999</v>
      </c>
      <c r="G112" s="2" t="s">
        <v>17</v>
      </c>
      <c r="H112" s="3">
        <v>1.1220000000000001</v>
      </c>
      <c r="I112" s="3">
        <v>1.2030000000000001</v>
      </c>
      <c r="J112" s="3">
        <v>1.2709999999999999</v>
      </c>
      <c r="K112" s="3">
        <v>1.0900000000000001</v>
      </c>
      <c r="L112" s="3">
        <v>1.0449999999999999</v>
      </c>
      <c r="M112" s="3">
        <v>1.016</v>
      </c>
      <c r="N112" s="3">
        <v>0.97299999999999998</v>
      </c>
      <c r="O112" s="3">
        <v>0.92300000000000004</v>
      </c>
      <c r="P112" s="3">
        <v>0.88800000000000001</v>
      </c>
      <c r="Q112" s="3">
        <v>0.86499999999999999</v>
      </c>
    </row>
    <row r="113" spans="1:17" x14ac:dyDescent="0.25">
      <c r="A113" s="4" t="s">
        <v>17</v>
      </c>
      <c r="B113" s="4" t="s">
        <v>13</v>
      </c>
      <c r="C113" s="4" t="s">
        <v>25</v>
      </c>
      <c r="D113" s="4" t="s">
        <v>6</v>
      </c>
      <c r="E113" s="5">
        <v>1.1859999999999999</v>
      </c>
      <c r="F113" s="5">
        <v>1.3149999999999999</v>
      </c>
      <c r="G113" s="4" t="s">
        <v>17</v>
      </c>
      <c r="H113" s="5">
        <v>1.1200000000000001</v>
      </c>
      <c r="I113" s="5">
        <v>1.204</v>
      </c>
      <c r="J113" s="5">
        <v>1.2729999999999999</v>
      </c>
      <c r="K113" s="5">
        <v>1.3029999999999999</v>
      </c>
      <c r="L113" s="5">
        <v>1.3009999999999999</v>
      </c>
      <c r="M113" s="5">
        <v>1.3129999999999999</v>
      </c>
      <c r="N113" s="5">
        <v>1.3009999999999999</v>
      </c>
      <c r="O113" s="5">
        <v>1.26</v>
      </c>
      <c r="P113" s="5">
        <v>1.236</v>
      </c>
      <c r="Q113" s="5">
        <v>1.224</v>
      </c>
    </row>
    <row r="114" spans="1:17" hidden="1" x14ac:dyDescent="0.25">
      <c r="A114" s="2" t="s">
        <v>18</v>
      </c>
      <c r="B114" s="2" t="s">
        <v>5</v>
      </c>
      <c r="C114" s="2" t="s">
        <v>25</v>
      </c>
      <c r="D114" s="2" t="s">
        <v>6</v>
      </c>
      <c r="E114" s="3">
        <v>4.92</v>
      </c>
      <c r="F114" s="3">
        <v>5.4219999999999997</v>
      </c>
      <c r="G114" s="2" t="s">
        <v>18</v>
      </c>
      <c r="H114" s="3">
        <v>5.6269999999999998</v>
      </c>
      <c r="I114" s="3">
        <v>5.7729999999999997</v>
      </c>
      <c r="J114" s="3">
        <v>5.2039999999999997</v>
      </c>
      <c r="K114" s="3">
        <v>5.0730000000000004</v>
      </c>
      <c r="L114" s="3">
        <v>4.8479999999999999</v>
      </c>
      <c r="M114" s="3">
        <v>4.5860000000000003</v>
      </c>
      <c r="N114" s="3">
        <v>4.3360000000000003</v>
      </c>
      <c r="O114" s="3">
        <v>4.07</v>
      </c>
      <c r="P114" s="3">
        <v>3.7650000000000001</v>
      </c>
      <c r="Q114" s="3">
        <v>3.4609999999999999</v>
      </c>
    </row>
    <row r="115" spans="1:17" hidden="1" x14ac:dyDescent="0.25">
      <c r="A115" s="4" t="s">
        <v>18</v>
      </c>
      <c r="B115" s="4" t="s">
        <v>7</v>
      </c>
      <c r="C115" s="4" t="s">
        <v>25</v>
      </c>
      <c r="D115" s="4" t="s">
        <v>6</v>
      </c>
      <c r="E115" s="5">
        <v>4.92</v>
      </c>
      <c r="F115" s="5">
        <v>5.4219999999999997</v>
      </c>
      <c r="G115" s="4" t="s">
        <v>18</v>
      </c>
      <c r="H115" s="5">
        <v>5.6269999999999998</v>
      </c>
      <c r="I115" s="5">
        <v>5.7729999999999997</v>
      </c>
      <c r="J115" s="5">
        <v>5.6959999999999997</v>
      </c>
      <c r="K115" s="5">
        <v>5.5259999999999998</v>
      </c>
      <c r="L115" s="5">
        <v>5.2910000000000004</v>
      </c>
      <c r="M115" s="5">
        <v>5.0179999999999998</v>
      </c>
      <c r="N115" s="5">
        <v>4.7309999999999999</v>
      </c>
      <c r="O115" s="5">
        <v>4.38</v>
      </c>
      <c r="P115" s="5">
        <v>3.9940000000000002</v>
      </c>
      <c r="Q115" s="5">
        <v>3.5609999999999999</v>
      </c>
    </row>
    <row r="116" spans="1:17" hidden="1" x14ac:dyDescent="0.25">
      <c r="A116" s="2" t="s">
        <v>18</v>
      </c>
      <c r="B116" s="2" t="s">
        <v>8</v>
      </c>
      <c r="C116" s="2" t="s">
        <v>25</v>
      </c>
      <c r="D116" s="2" t="s">
        <v>6</v>
      </c>
      <c r="E116" s="3">
        <v>4.92</v>
      </c>
      <c r="F116" s="3">
        <v>5.4219999999999997</v>
      </c>
      <c r="G116" s="2" t="s">
        <v>18</v>
      </c>
      <c r="H116" s="3">
        <v>5.6269999999999998</v>
      </c>
      <c r="I116" s="3">
        <v>5.7750000000000004</v>
      </c>
      <c r="J116" s="3">
        <v>5.976</v>
      </c>
      <c r="K116" s="3">
        <v>6.0010000000000003</v>
      </c>
      <c r="L116" s="3">
        <v>5.88</v>
      </c>
      <c r="M116" s="3">
        <v>5.66</v>
      </c>
      <c r="N116" s="3">
        <v>5.4169999999999998</v>
      </c>
      <c r="O116" s="3">
        <v>5.13</v>
      </c>
      <c r="P116" s="3">
        <v>4.7549999999999999</v>
      </c>
      <c r="Q116" s="3">
        <v>4.3220000000000001</v>
      </c>
    </row>
    <row r="117" spans="1:17" hidden="1" x14ac:dyDescent="0.25">
      <c r="A117" s="4" t="s">
        <v>18</v>
      </c>
      <c r="B117" s="4" t="s">
        <v>9</v>
      </c>
      <c r="C117" s="4" t="s">
        <v>25</v>
      </c>
      <c r="D117" s="4" t="s">
        <v>6</v>
      </c>
      <c r="E117" s="5">
        <v>4.9080000000000004</v>
      </c>
      <c r="F117" s="5">
        <v>5.4050000000000002</v>
      </c>
      <c r="G117" s="4" t="s">
        <v>18</v>
      </c>
      <c r="H117" s="5">
        <v>5.6269999999999998</v>
      </c>
      <c r="I117" s="5">
        <v>5.7489999999999997</v>
      </c>
      <c r="J117" s="5">
        <v>4.827</v>
      </c>
      <c r="K117" s="5">
        <v>4.5750000000000002</v>
      </c>
      <c r="L117" s="5">
        <v>4.5380000000000003</v>
      </c>
      <c r="M117" s="5">
        <v>4.5199999999999996</v>
      </c>
      <c r="N117" s="5">
        <v>4.4260000000000002</v>
      </c>
      <c r="O117" s="5">
        <v>4.2709999999999999</v>
      </c>
      <c r="P117" s="5">
        <v>4.0549999999999997</v>
      </c>
      <c r="Q117" s="5">
        <v>3.8530000000000002</v>
      </c>
    </row>
    <row r="118" spans="1:17" hidden="1" x14ac:dyDescent="0.25">
      <c r="A118" s="2" t="s">
        <v>18</v>
      </c>
      <c r="B118" s="2" t="s">
        <v>10</v>
      </c>
      <c r="C118" s="2" t="s">
        <v>25</v>
      </c>
      <c r="D118" s="2" t="s">
        <v>6</v>
      </c>
      <c r="E118" s="3">
        <v>4.9080000000000004</v>
      </c>
      <c r="F118" s="3">
        <v>5.4050000000000002</v>
      </c>
      <c r="G118" s="2" t="s">
        <v>18</v>
      </c>
      <c r="H118" s="3">
        <v>5.6269999999999998</v>
      </c>
      <c r="I118" s="3">
        <v>5.7489999999999997</v>
      </c>
      <c r="J118" s="3">
        <v>5.468</v>
      </c>
      <c r="K118" s="3">
        <v>5.3380000000000001</v>
      </c>
      <c r="L118" s="3">
        <v>5.23</v>
      </c>
      <c r="M118" s="3">
        <v>5.0940000000000003</v>
      </c>
      <c r="N118" s="3">
        <v>4.9630000000000001</v>
      </c>
      <c r="O118" s="3">
        <v>4.8090000000000002</v>
      </c>
      <c r="P118" s="3">
        <v>4.5839999999999996</v>
      </c>
      <c r="Q118" s="3">
        <v>4.3840000000000003</v>
      </c>
    </row>
    <row r="119" spans="1:17" hidden="1" x14ac:dyDescent="0.25">
      <c r="A119" s="4" t="s">
        <v>18</v>
      </c>
      <c r="B119" s="4" t="s">
        <v>11</v>
      </c>
      <c r="C119" s="4" t="s">
        <v>25</v>
      </c>
      <c r="D119" s="4" t="s">
        <v>6</v>
      </c>
      <c r="E119" s="5">
        <v>4.9080000000000004</v>
      </c>
      <c r="F119" s="5">
        <v>5.4050000000000002</v>
      </c>
      <c r="G119" s="4" t="s">
        <v>18</v>
      </c>
      <c r="H119" s="5">
        <v>5.6269999999999998</v>
      </c>
      <c r="I119" s="5">
        <v>5.75</v>
      </c>
      <c r="J119" s="5">
        <v>5.9450000000000003</v>
      </c>
      <c r="K119" s="5">
        <v>6.0060000000000002</v>
      </c>
      <c r="L119" s="5">
        <v>6.0039999999999996</v>
      </c>
      <c r="M119" s="5">
        <v>6.0030000000000001</v>
      </c>
      <c r="N119" s="5">
        <v>5.9610000000000003</v>
      </c>
      <c r="O119" s="5">
        <v>5.9219999999999997</v>
      </c>
      <c r="P119" s="5">
        <v>5.8049999999999997</v>
      </c>
      <c r="Q119" s="5">
        <v>5.6710000000000003</v>
      </c>
    </row>
    <row r="120" spans="1:17" hidden="1" x14ac:dyDescent="0.25">
      <c r="A120" s="2" t="s">
        <v>18</v>
      </c>
      <c r="B120" s="2" t="s">
        <v>12</v>
      </c>
      <c r="C120" s="2" t="s">
        <v>25</v>
      </c>
      <c r="D120" s="2" t="s">
        <v>6</v>
      </c>
      <c r="E120" s="3">
        <v>4.92</v>
      </c>
      <c r="F120" s="3">
        <v>5.4219999999999997</v>
      </c>
      <c r="G120" s="2" t="s">
        <v>18</v>
      </c>
      <c r="H120" s="3">
        <v>5.6269999999999998</v>
      </c>
      <c r="I120" s="3">
        <v>6.57</v>
      </c>
      <c r="J120" s="3">
        <v>7.33</v>
      </c>
      <c r="K120" s="3">
        <v>6.7939999999999996</v>
      </c>
      <c r="L120" s="3">
        <v>6.7489999999999997</v>
      </c>
      <c r="M120" s="3">
        <v>6.7670000000000003</v>
      </c>
      <c r="N120" s="3">
        <v>6.7690000000000001</v>
      </c>
      <c r="O120" s="3">
        <v>6.8979999999999997</v>
      </c>
      <c r="P120" s="3">
        <v>6.8380000000000001</v>
      </c>
      <c r="Q120" s="3">
        <v>6.9189999999999996</v>
      </c>
    </row>
    <row r="121" spans="1:17" x14ac:dyDescent="0.25">
      <c r="A121" s="4" t="s">
        <v>18</v>
      </c>
      <c r="B121" s="4" t="s">
        <v>13</v>
      </c>
      <c r="C121" s="4" t="s">
        <v>25</v>
      </c>
      <c r="D121" s="4" t="s">
        <v>6</v>
      </c>
      <c r="E121" s="5">
        <v>4.92</v>
      </c>
      <c r="F121" s="5">
        <v>5.4219999999999997</v>
      </c>
      <c r="G121" s="4" t="s">
        <v>18</v>
      </c>
      <c r="H121" s="5">
        <v>5.6269999999999998</v>
      </c>
      <c r="I121" s="5">
        <v>6.5730000000000004</v>
      </c>
      <c r="J121" s="5">
        <v>7.3650000000000002</v>
      </c>
      <c r="K121" s="5">
        <v>7.8159999999999998</v>
      </c>
      <c r="L121" s="5">
        <v>8.1050000000000004</v>
      </c>
      <c r="M121" s="5">
        <v>8.4369999999999994</v>
      </c>
      <c r="N121" s="5">
        <v>8.8049999999999997</v>
      </c>
      <c r="O121" s="5">
        <v>9.2349999999999994</v>
      </c>
      <c r="P121" s="5">
        <v>9.51</v>
      </c>
      <c r="Q121" s="5">
        <v>9.8870000000000005</v>
      </c>
    </row>
    <row r="122" spans="1:17" hidden="1" x14ac:dyDescent="0.25">
      <c r="A122" s="2" t="s">
        <v>19</v>
      </c>
      <c r="B122" s="2" t="s">
        <v>5</v>
      </c>
      <c r="C122" s="2" t="s">
        <v>25</v>
      </c>
      <c r="D122" s="2" t="s">
        <v>6</v>
      </c>
      <c r="E122" s="3">
        <v>1.534</v>
      </c>
      <c r="F122" s="3">
        <v>1.8580000000000001</v>
      </c>
      <c r="G122" s="2" t="s">
        <v>19</v>
      </c>
      <c r="H122" s="3">
        <v>2.706</v>
      </c>
      <c r="I122" s="3">
        <v>4.1020000000000003</v>
      </c>
      <c r="J122" s="3">
        <v>4.6050000000000004</v>
      </c>
      <c r="K122" s="3">
        <v>5.5309999999999997</v>
      </c>
      <c r="L122" s="3">
        <v>6.5620000000000003</v>
      </c>
      <c r="M122" s="3">
        <v>7.6790000000000003</v>
      </c>
      <c r="N122" s="3">
        <v>8.1430000000000007</v>
      </c>
      <c r="O122" s="3">
        <v>8.4830000000000005</v>
      </c>
      <c r="P122" s="3">
        <v>8.6349999999999998</v>
      </c>
      <c r="Q122" s="3">
        <v>8.8559999999999999</v>
      </c>
    </row>
    <row r="123" spans="1:17" hidden="1" x14ac:dyDescent="0.25">
      <c r="A123" s="4" t="s">
        <v>19</v>
      </c>
      <c r="B123" s="4" t="s">
        <v>7</v>
      </c>
      <c r="C123" s="4" t="s">
        <v>25</v>
      </c>
      <c r="D123" s="4" t="s">
        <v>6</v>
      </c>
      <c r="E123" s="5">
        <v>1.534</v>
      </c>
      <c r="F123" s="5">
        <v>1.8580000000000001</v>
      </c>
      <c r="G123" s="4" t="s">
        <v>19</v>
      </c>
      <c r="H123" s="5">
        <v>2.706</v>
      </c>
      <c r="I123" s="5">
        <v>4.1020000000000003</v>
      </c>
      <c r="J123" s="5">
        <v>4.9379999999999997</v>
      </c>
      <c r="K123" s="5">
        <v>6.0309999999999997</v>
      </c>
      <c r="L123" s="5">
        <v>7.2569999999999997</v>
      </c>
      <c r="M123" s="5">
        <v>8.4860000000000007</v>
      </c>
      <c r="N123" s="5">
        <v>9.0619999999999994</v>
      </c>
      <c r="O123" s="5">
        <v>9.4</v>
      </c>
      <c r="P123" s="5">
        <v>9.3689999999999998</v>
      </c>
      <c r="Q123" s="5">
        <v>9.3170000000000002</v>
      </c>
    </row>
    <row r="124" spans="1:17" hidden="1" x14ac:dyDescent="0.25">
      <c r="A124" s="2" t="s">
        <v>19</v>
      </c>
      <c r="B124" s="2" t="s">
        <v>8</v>
      </c>
      <c r="C124" s="2" t="s">
        <v>25</v>
      </c>
      <c r="D124" s="2" t="s">
        <v>6</v>
      </c>
      <c r="E124" s="3">
        <v>1.534</v>
      </c>
      <c r="F124" s="3">
        <v>1.8580000000000001</v>
      </c>
      <c r="G124" s="2" t="s">
        <v>19</v>
      </c>
      <c r="H124" s="3">
        <v>2.706</v>
      </c>
      <c r="I124" s="3">
        <v>4.101</v>
      </c>
      <c r="J124" s="3">
        <v>5.2060000000000004</v>
      </c>
      <c r="K124" s="3">
        <v>6.5279999999999996</v>
      </c>
      <c r="L124" s="3">
        <v>8.0090000000000003</v>
      </c>
      <c r="M124" s="3">
        <v>9.5229999999999997</v>
      </c>
      <c r="N124" s="3">
        <v>10.326000000000001</v>
      </c>
      <c r="O124" s="3">
        <v>11.009</v>
      </c>
      <c r="P124" s="3">
        <v>11.257</v>
      </c>
      <c r="Q124" s="3">
        <v>11.433999999999999</v>
      </c>
    </row>
    <row r="125" spans="1:17" hidden="1" x14ac:dyDescent="0.25">
      <c r="A125" s="4" t="s">
        <v>19</v>
      </c>
      <c r="B125" s="4" t="s">
        <v>9</v>
      </c>
      <c r="C125" s="4" t="s">
        <v>25</v>
      </c>
      <c r="D125" s="4" t="s">
        <v>6</v>
      </c>
      <c r="E125" s="5">
        <v>1.534</v>
      </c>
      <c r="F125" s="5">
        <v>1.847</v>
      </c>
      <c r="G125" s="4" t="s">
        <v>19</v>
      </c>
      <c r="H125" s="5">
        <v>2.706</v>
      </c>
      <c r="I125" s="5">
        <v>4.4950000000000001</v>
      </c>
      <c r="J125" s="5">
        <v>5.0970000000000004</v>
      </c>
      <c r="K125" s="5">
        <v>5.8920000000000003</v>
      </c>
      <c r="L125" s="5">
        <v>6.8780000000000001</v>
      </c>
      <c r="M125" s="5">
        <v>7.7130000000000001</v>
      </c>
      <c r="N125" s="5">
        <v>7.9029999999999996</v>
      </c>
      <c r="O125" s="5">
        <v>7.9569999999999999</v>
      </c>
      <c r="P125" s="5">
        <v>7.9279999999999999</v>
      </c>
      <c r="Q125" s="5">
        <v>7.891</v>
      </c>
    </row>
    <row r="126" spans="1:17" hidden="1" x14ac:dyDescent="0.25">
      <c r="A126" s="2" t="s">
        <v>19</v>
      </c>
      <c r="B126" s="2" t="s">
        <v>10</v>
      </c>
      <c r="C126" s="2" t="s">
        <v>25</v>
      </c>
      <c r="D126" s="2" t="s">
        <v>6</v>
      </c>
      <c r="E126" s="3">
        <v>1.534</v>
      </c>
      <c r="F126" s="3">
        <v>1.847</v>
      </c>
      <c r="G126" s="2" t="s">
        <v>19</v>
      </c>
      <c r="H126" s="3">
        <v>2.706</v>
      </c>
      <c r="I126" s="3">
        <v>4.4950000000000001</v>
      </c>
      <c r="J126" s="3">
        <v>5.7439999999999998</v>
      </c>
      <c r="K126" s="3">
        <v>7.0270000000000001</v>
      </c>
      <c r="L126" s="3">
        <v>8.4079999999999995</v>
      </c>
      <c r="M126" s="3">
        <v>9.5749999999999993</v>
      </c>
      <c r="N126" s="3">
        <v>9.9459999999999997</v>
      </c>
      <c r="O126" s="3">
        <v>10.087</v>
      </c>
      <c r="P126" s="3">
        <v>10.09</v>
      </c>
      <c r="Q126" s="3">
        <v>10.08</v>
      </c>
    </row>
    <row r="127" spans="1:17" hidden="1" x14ac:dyDescent="0.25">
      <c r="A127" s="4" t="s">
        <v>19</v>
      </c>
      <c r="B127" s="4" t="s">
        <v>11</v>
      </c>
      <c r="C127" s="4" t="s">
        <v>25</v>
      </c>
      <c r="D127" s="4" t="s">
        <v>6</v>
      </c>
      <c r="E127" s="5">
        <v>1.534</v>
      </c>
      <c r="F127" s="5">
        <v>1.847</v>
      </c>
      <c r="G127" s="4" t="s">
        <v>19</v>
      </c>
      <c r="H127" s="5">
        <v>2.706</v>
      </c>
      <c r="I127" s="5">
        <v>4.4960000000000004</v>
      </c>
      <c r="J127" s="5">
        <v>6.22</v>
      </c>
      <c r="K127" s="5">
        <v>7.91</v>
      </c>
      <c r="L127" s="5">
        <v>9.66</v>
      </c>
      <c r="M127" s="5">
        <v>11.334</v>
      </c>
      <c r="N127" s="5">
        <v>12.164</v>
      </c>
      <c r="O127" s="5">
        <v>12.897</v>
      </c>
      <c r="P127" s="5">
        <v>13.411</v>
      </c>
      <c r="Q127" s="5">
        <v>13.736000000000001</v>
      </c>
    </row>
    <row r="128" spans="1:17" hidden="1" x14ac:dyDescent="0.25">
      <c r="A128" s="2" t="s">
        <v>19</v>
      </c>
      <c r="B128" s="2" t="s">
        <v>12</v>
      </c>
      <c r="C128" s="2" t="s">
        <v>25</v>
      </c>
      <c r="D128" s="2" t="s">
        <v>6</v>
      </c>
      <c r="E128" s="3">
        <v>1.534</v>
      </c>
      <c r="F128" s="3">
        <v>1.853</v>
      </c>
      <c r="G128" s="2" t="s">
        <v>19</v>
      </c>
      <c r="H128" s="3">
        <v>2.706</v>
      </c>
      <c r="I128" s="3">
        <v>4.6790000000000003</v>
      </c>
      <c r="J128" s="3">
        <v>6.6959999999999997</v>
      </c>
      <c r="K128" s="3">
        <v>7.8810000000000002</v>
      </c>
      <c r="L128" s="3">
        <v>9.6579999999999995</v>
      </c>
      <c r="M128" s="3">
        <v>11.542999999999999</v>
      </c>
      <c r="N128" s="3">
        <v>12.656000000000001</v>
      </c>
      <c r="O128" s="3">
        <v>13.929</v>
      </c>
      <c r="P128" s="3">
        <v>15.061</v>
      </c>
      <c r="Q128" s="3">
        <v>16.268000000000001</v>
      </c>
    </row>
    <row r="129" spans="1:17" x14ac:dyDescent="0.25">
      <c r="A129" s="4" t="s">
        <v>19</v>
      </c>
      <c r="B129" s="4" t="s">
        <v>13</v>
      </c>
      <c r="C129" s="4" t="s">
        <v>25</v>
      </c>
      <c r="D129" s="4" t="s">
        <v>6</v>
      </c>
      <c r="E129" s="5">
        <v>1.534</v>
      </c>
      <c r="F129" s="5">
        <v>1.853</v>
      </c>
      <c r="G129" s="4" t="s">
        <v>19</v>
      </c>
      <c r="H129" s="5">
        <v>2.706</v>
      </c>
      <c r="I129" s="5">
        <v>4.6820000000000004</v>
      </c>
      <c r="J129" s="5">
        <v>6.7050000000000001</v>
      </c>
      <c r="K129" s="5">
        <v>9.016</v>
      </c>
      <c r="L129" s="5">
        <v>11.615</v>
      </c>
      <c r="M129" s="5">
        <v>14.419</v>
      </c>
      <c r="N129" s="5">
        <v>16.460999999999999</v>
      </c>
      <c r="O129" s="5">
        <v>18.724</v>
      </c>
      <c r="P129" s="5">
        <v>20.745999999999999</v>
      </c>
      <c r="Q129" s="5">
        <v>22.817</v>
      </c>
    </row>
    <row r="130" spans="1:17" hidden="1" x14ac:dyDescent="0.25">
      <c r="A130" s="2" t="s">
        <v>20</v>
      </c>
      <c r="B130" s="2" t="s">
        <v>5</v>
      </c>
      <c r="C130" s="2" t="s">
        <v>25</v>
      </c>
      <c r="D130" s="2" t="s">
        <v>6</v>
      </c>
      <c r="E130" s="3">
        <v>7.9950000000000001</v>
      </c>
      <c r="F130" s="3">
        <v>7.2009999999999996</v>
      </c>
      <c r="G130" s="2" t="s">
        <v>20</v>
      </c>
      <c r="H130" s="3">
        <v>7.5190000000000001</v>
      </c>
      <c r="I130" s="3">
        <v>7.8940000000000001</v>
      </c>
      <c r="J130" s="3">
        <v>7.2439999999999998</v>
      </c>
      <c r="K130" s="3">
        <v>7.4880000000000004</v>
      </c>
      <c r="L130" s="3">
        <v>7.6059999999999999</v>
      </c>
      <c r="M130" s="3">
        <v>7.8849999999999998</v>
      </c>
      <c r="N130" s="3">
        <v>8.0739999999999998</v>
      </c>
      <c r="O130" s="3">
        <v>8.4689999999999994</v>
      </c>
      <c r="P130" s="3">
        <v>9.1470000000000002</v>
      </c>
      <c r="Q130" s="3">
        <v>9.2769999999999992</v>
      </c>
    </row>
    <row r="131" spans="1:17" hidden="1" x14ac:dyDescent="0.25">
      <c r="A131" s="4" t="s">
        <v>20</v>
      </c>
      <c r="B131" s="4" t="s">
        <v>7</v>
      </c>
      <c r="C131" s="4" t="s">
        <v>25</v>
      </c>
      <c r="D131" s="4" t="s">
        <v>6</v>
      </c>
      <c r="E131" s="5">
        <v>7.9950000000000001</v>
      </c>
      <c r="F131" s="5">
        <v>7.2009999999999996</v>
      </c>
      <c r="G131" s="4" t="s">
        <v>20</v>
      </c>
      <c r="H131" s="5">
        <v>7.5190000000000001</v>
      </c>
      <c r="I131" s="5">
        <v>7.8940000000000001</v>
      </c>
      <c r="J131" s="5">
        <v>7.7530000000000001</v>
      </c>
      <c r="K131" s="5">
        <v>8.1780000000000008</v>
      </c>
      <c r="L131" s="5">
        <v>8.4290000000000003</v>
      </c>
      <c r="M131" s="5">
        <v>8.6660000000000004</v>
      </c>
      <c r="N131" s="5">
        <v>8.7880000000000003</v>
      </c>
      <c r="O131" s="5">
        <v>8.9930000000000003</v>
      </c>
      <c r="P131" s="5">
        <v>9.2479999999999993</v>
      </c>
      <c r="Q131" s="5">
        <v>9.1199999999999992</v>
      </c>
    </row>
    <row r="132" spans="1:17" hidden="1" x14ac:dyDescent="0.25">
      <c r="A132" s="2" t="s">
        <v>20</v>
      </c>
      <c r="B132" s="2" t="s">
        <v>8</v>
      </c>
      <c r="C132" s="2" t="s">
        <v>25</v>
      </c>
      <c r="D132" s="2" t="s">
        <v>6</v>
      </c>
      <c r="E132" s="3">
        <v>7.9950000000000001</v>
      </c>
      <c r="F132" s="3">
        <v>7.2009999999999996</v>
      </c>
      <c r="G132" s="2" t="s">
        <v>20</v>
      </c>
      <c r="H132" s="3">
        <v>7.5190000000000001</v>
      </c>
      <c r="I132" s="3">
        <v>7.8929999999999998</v>
      </c>
      <c r="J132" s="3">
        <v>8.0969999999999995</v>
      </c>
      <c r="K132" s="3">
        <v>8.75</v>
      </c>
      <c r="L132" s="3">
        <v>9.3350000000000009</v>
      </c>
      <c r="M132" s="3">
        <v>9.9700000000000006</v>
      </c>
      <c r="N132" s="3">
        <v>10.481</v>
      </c>
      <c r="O132" s="3">
        <v>11.048999999999999</v>
      </c>
      <c r="P132" s="3">
        <v>11.536</v>
      </c>
      <c r="Q132" s="3">
        <v>11.526999999999999</v>
      </c>
    </row>
    <row r="133" spans="1:17" hidden="1" x14ac:dyDescent="0.25">
      <c r="A133" s="4" t="s">
        <v>20</v>
      </c>
      <c r="B133" s="4" t="s">
        <v>9</v>
      </c>
      <c r="C133" s="4" t="s">
        <v>25</v>
      </c>
      <c r="D133" s="4" t="s">
        <v>6</v>
      </c>
      <c r="E133" s="5">
        <v>7.9950000000000001</v>
      </c>
      <c r="F133" s="5">
        <v>7.2009999999999996</v>
      </c>
      <c r="G133" s="4" t="s">
        <v>20</v>
      </c>
      <c r="H133" s="5">
        <v>7.5190000000000001</v>
      </c>
      <c r="I133" s="5">
        <v>8.2439999999999998</v>
      </c>
      <c r="J133" s="5">
        <v>7.2770000000000001</v>
      </c>
      <c r="K133" s="5">
        <v>7.3289999999999997</v>
      </c>
      <c r="L133" s="5">
        <v>7.5960000000000001</v>
      </c>
      <c r="M133" s="5">
        <v>7.9850000000000003</v>
      </c>
      <c r="N133" s="5">
        <v>8.1679999999999993</v>
      </c>
      <c r="O133" s="5">
        <v>8.2910000000000004</v>
      </c>
      <c r="P133" s="5">
        <v>8.2539999999999996</v>
      </c>
      <c r="Q133" s="5">
        <v>8.0549999999999997</v>
      </c>
    </row>
    <row r="134" spans="1:17" hidden="1" x14ac:dyDescent="0.25">
      <c r="A134" s="2" t="s">
        <v>20</v>
      </c>
      <c r="B134" s="2" t="s">
        <v>10</v>
      </c>
      <c r="C134" s="2" t="s">
        <v>25</v>
      </c>
      <c r="D134" s="2" t="s">
        <v>6</v>
      </c>
      <c r="E134" s="3">
        <v>7.9950000000000001</v>
      </c>
      <c r="F134" s="3">
        <v>7.2009999999999996</v>
      </c>
      <c r="G134" s="2" t="s">
        <v>20</v>
      </c>
      <c r="H134" s="3">
        <v>7.5190000000000001</v>
      </c>
      <c r="I134" s="3">
        <v>8.2439999999999998</v>
      </c>
      <c r="J134" s="3">
        <v>8.2089999999999996</v>
      </c>
      <c r="K134" s="3">
        <v>8.5909999999999993</v>
      </c>
      <c r="L134" s="3">
        <v>9.0419999999999998</v>
      </c>
      <c r="M134" s="3">
        <v>9.4149999999999991</v>
      </c>
      <c r="N134" s="3">
        <v>9.7010000000000005</v>
      </c>
      <c r="O134" s="3">
        <v>9.7309999999999999</v>
      </c>
      <c r="P134" s="3">
        <v>9.468</v>
      </c>
      <c r="Q134" s="3">
        <v>9.2100000000000009</v>
      </c>
    </row>
    <row r="135" spans="1:17" hidden="1" x14ac:dyDescent="0.25">
      <c r="A135" s="4" t="s">
        <v>20</v>
      </c>
      <c r="B135" s="4" t="s">
        <v>11</v>
      </c>
      <c r="C135" s="4" t="s">
        <v>25</v>
      </c>
      <c r="D135" s="4" t="s">
        <v>6</v>
      </c>
      <c r="E135" s="5">
        <v>7.9950000000000001</v>
      </c>
      <c r="F135" s="5">
        <v>7.2009999999999996</v>
      </c>
      <c r="G135" s="4" t="s">
        <v>20</v>
      </c>
      <c r="H135" s="5">
        <v>7.5190000000000001</v>
      </c>
      <c r="I135" s="5">
        <v>8.2449999999999992</v>
      </c>
      <c r="J135" s="5">
        <v>8.7460000000000004</v>
      </c>
      <c r="K135" s="5">
        <v>9.5239999999999991</v>
      </c>
      <c r="L135" s="5">
        <v>10.323</v>
      </c>
      <c r="M135" s="5">
        <v>11.249000000000001</v>
      </c>
      <c r="N135" s="5">
        <v>12.101000000000001</v>
      </c>
      <c r="O135" s="5">
        <v>12.536</v>
      </c>
      <c r="P135" s="5">
        <v>12.792</v>
      </c>
      <c r="Q135" s="5">
        <v>12.888999999999999</v>
      </c>
    </row>
    <row r="136" spans="1:17" hidden="1" x14ac:dyDescent="0.25">
      <c r="A136" s="2" t="s">
        <v>20</v>
      </c>
      <c r="B136" s="2" t="s">
        <v>12</v>
      </c>
      <c r="C136" s="2" t="s">
        <v>25</v>
      </c>
      <c r="D136" s="2" t="s">
        <v>6</v>
      </c>
      <c r="E136" s="3">
        <v>7.9950000000000001</v>
      </c>
      <c r="F136" s="3">
        <v>7.2009999999999996</v>
      </c>
      <c r="G136" s="2" t="s">
        <v>20</v>
      </c>
      <c r="H136" s="3">
        <v>7.5190000000000001</v>
      </c>
      <c r="I136" s="3">
        <v>8.66</v>
      </c>
      <c r="J136" s="3">
        <v>9.08</v>
      </c>
      <c r="K136" s="3">
        <v>8.1929999999999996</v>
      </c>
      <c r="L136" s="3">
        <v>7.9180000000000001</v>
      </c>
      <c r="M136" s="3">
        <v>7.82</v>
      </c>
      <c r="N136" s="3">
        <v>7.5389999999999997</v>
      </c>
      <c r="O136" s="3">
        <v>7.04</v>
      </c>
      <c r="P136" s="3">
        <v>6.4930000000000003</v>
      </c>
      <c r="Q136" s="3">
        <v>5.9489999999999998</v>
      </c>
    </row>
    <row r="137" spans="1:17" x14ac:dyDescent="0.25">
      <c r="A137" s="4" t="s">
        <v>20</v>
      </c>
      <c r="B137" s="4" t="s">
        <v>13</v>
      </c>
      <c r="C137" s="4" t="s">
        <v>25</v>
      </c>
      <c r="D137" s="4" t="s">
        <v>6</v>
      </c>
      <c r="E137" s="5">
        <v>7.9950000000000001</v>
      </c>
      <c r="F137" s="5">
        <v>7.2009999999999996</v>
      </c>
      <c r="G137" s="4" t="s">
        <v>20</v>
      </c>
      <c r="H137" s="5">
        <v>7.5190000000000001</v>
      </c>
      <c r="I137" s="5">
        <v>8.6820000000000004</v>
      </c>
      <c r="J137" s="5">
        <v>9.0969999999999995</v>
      </c>
      <c r="K137" s="5">
        <v>9.5670000000000002</v>
      </c>
      <c r="L137" s="5">
        <v>9.8179999999999996</v>
      </c>
      <c r="M137" s="5">
        <v>10.093999999999999</v>
      </c>
      <c r="N137" s="5">
        <v>10.145</v>
      </c>
      <c r="O137" s="5">
        <v>9.7899999999999991</v>
      </c>
      <c r="P137" s="5">
        <v>9.27</v>
      </c>
      <c r="Q137" s="5">
        <v>8.5540000000000003</v>
      </c>
    </row>
    <row r="138" spans="1:17" hidden="1" x14ac:dyDescent="0.25">
      <c r="A138" s="2" t="s">
        <v>21</v>
      </c>
      <c r="B138" s="2" t="s">
        <v>5</v>
      </c>
      <c r="C138" s="2" t="s">
        <v>25</v>
      </c>
      <c r="D138" s="2" t="s">
        <v>6</v>
      </c>
      <c r="E138" s="3">
        <v>2.3079999999999998</v>
      </c>
      <c r="F138" s="3">
        <v>2.2440000000000002</v>
      </c>
      <c r="G138" s="2" t="s">
        <v>21</v>
      </c>
      <c r="H138" s="3">
        <v>2.4260000000000002</v>
      </c>
      <c r="I138" s="3">
        <v>2.5579999999999998</v>
      </c>
      <c r="J138" s="3">
        <v>2.2370000000000001</v>
      </c>
      <c r="K138" s="3">
        <v>2.073</v>
      </c>
      <c r="L138" s="3">
        <v>2.016</v>
      </c>
      <c r="M138" s="3">
        <v>1.9730000000000001</v>
      </c>
      <c r="N138" s="3">
        <v>1.9119999999999999</v>
      </c>
      <c r="O138" s="3">
        <v>1.845</v>
      </c>
      <c r="P138" s="3">
        <v>1.796</v>
      </c>
      <c r="Q138" s="3">
        <v>1.738</v>
      </c>
    </row>
    <row r="139" spans="1:17" hidden="1" x14ac:dyDescent="0.25">
      <c r="A139" s="4" t="s">
        <v>21</v>
      </c>
      <c r="B139" s="4" t="s">
        <v>7</v>
      </c>
      <c r="C139" s="4" t="s">
        <v>25</v>
      </c>
      <c r="D139" s="4" t="s">
        <v>6</v>
      </c>
      <c r="E139" s="5">
        <v>2.3079999999999998</v>
      </c>
      <c r="F139" s="5">
        <v>2.2440000000000002</v>
      </c>
      <c r="G139" s="4" t="s">
        <v>21</v>
      </c>
      <c r="H139" s="5">
        <v>2.4260000000000002</v>
      </c>
      <c r="I139" s="5">
        <v>2.5579999999999998</v>
      </c>
      <c r="J139" s="5">
        <v>2.4169999999999998</v>
      </c>
      <c r="K139" s="5">
        <v>2.2869999999999999</v>
      </c>
      <c r="L139" s="5">
        <v>2.246</v>
      </c>
      <c r="M139" s="5">
        <v>2.1930000000000001</v>
      </c>
      <c r="N139" s="5">
        <v>2.1419999999999999</v>
      </c>
      <c r="O139" s="5">
        <v>2.0550000000000002</v>
      </c>
      <c r="P139" s="5">
        <v>1.9430000000000001</v>
      </c>
      <c r="Q139" s="5">
        <v>1.8540000000000001</v>
      </c>
    </row>
    <row r="140" spans="1:17" hidden="1" x14ac:dyDescent="0.25">
      <c r="A140" s="2" t="s">
        <v>21</v>
      </c>
      <c r="B140" s="2" t="s">
        <v>8</v>
      </c>
      <c r="C140" s="2" t="s">
        <v>25</v>
      </c>
      <c r="D140" s="2" t="s">
        <v>6</v>
      </c>
      <c r="E140" s="3">
        <v>2.3079999999999998</v>
      </c>
      <c r="F140" s="3">
        <v>2.2440000000000002</v>
      </c>
      <c r="G140" s="2" t="s">
        <v>21</v>
      </c>
      <c r="H140" s="3">
        <v>2.4260000000000002</v>
      </c>
      <c r="I140" s="3">
        <v>2.5579999999999998</v>
      </c>
      <c r="J140" s="3">
        <v>2.5880000000000001</v>
      </c>
      <c r="K140" s="3">
        <v>2.5619999999999998</v>
      </c>
      <c r="L140" s="3">
        <v>2.5960000000000001</v>
      </c>
      <c r="M140" s="3">
        <v>2.6259999999999999</v>
      </c>
      <c r="N140" s="3">
        <v>2.6280000000000001</v>
      </c>
      <c r="O140" s="3">
        <v>2.593</v>
      </c>
      <c r="P140" s="3">
        <v>2.5179999999999998</v>
      </c>
      <c r="Q140" s="3">
        <v>2.4329999999999998</v>
      </c>
    </row>
    <row r="141" spans="1:17" hidden="1" x14ac:dyDescent="0.25">
      <c r="A141" s="4" t="s">
        <v>21</v>
      </c>
      <c r="B141" s="4" t="s">
        <v>9</v>
      </c>
      <c r="C141" s="4" t="s">
        <v>25</v>
      </c>
      <c r="D141" s="4" t="s">
        <v>6</v>
      </c>
      <c r="E141" s="5">
        <v>2.3079999999999998</v>
      </c>
      <c r="F141" s="5">
        <v>2.2440000000000002</v>
      </c>
      <c r="G141" s="4" t="s">
        <v>21</v>
      </c>
      <c r="H141" s="5">
        <v>2.4260000000000002</v>
      </c>
      <c r="I141" s="5">
        <v>2.673</v>
      </c>
      <c r="J141" s="5">
        <v>2.335</v>
      </c>
      <c r="K141" s="5">
        <v>2.1930000000000001</v>
      </c>
      <c r="L141" s="5">
        <v>2.117</v>
      </c>
      <c r="M141" s="5">
        <v>2.0550000000000002</v>
      </c>
      <c r="N141" s="5">
        <v>1.9630000000000001</v>
      </c>
      <c r="O141" s="5">
        <v>1.8460000000000001</v>
      </c>
      <c r="P141" s="5">
        <v>1.7210000000000001</v>
      </c>
      <c r="Q141" s="5">
        <v>1.58</v>
      </c>
    </row>
    <row r="142" spans="1:17" hidden="1" x14ac:dyDescent="0.25">
      <c r="A142" s="2" t="s">
        <v>21</v>
      </c>
      <c r="B142" s="2" t="s">
        <v>10</v>
      </c>
      <c r="C142" s="2" t="s">
        <v>25</v>
      </c>
      <c r="D142" s="2" t="s">
        <v>6</v>
      </c>
      <c r="E142" s="3">
        <v>2.3079999999999998</v>
      </c>
      <c r="F142" s="3">
        <v>2.2440000000000002</v>
      </c>
      <c r="G142" s="2" t="s">
        <v>21</v>
      </c>
      <c r="H142" s="3">
        <v>2.4260000000000002</v>
      </c>
      <c r="I142" s="3">
        <v>2.673</v>
      </c>
      <c r="J142" s="3">
        <v>2.556</v>
      </c>
      <c r="K142" s="3">
        <v>2.4929999999999999</v>
      </c>
      <c r="L142" s="3">
        <v>2.4540000000000002</v>
      </c>
      <c r="M142" s="3">
        <v>2.4140000000000001</v>
      </c>
      <c r="N142" s="3">
        <v>2.2949999999999999</v>
      </c>
      <c r="O142" s="3">
        <v>2.1389999999999998</v>
      </c>
      <c r="P142" s="3">
        <v>1.998</v>
      </c>
      <c r="Q142" s="3">
        <v>1.859</v>
      </c>
    </row>
    <row r="143" spans="1:17" hidden="1" x14ac:dyDescent="0.25">
      <c r="A143" s="4" t="s">
        <v>21</v>
      </c>
      <c r="B143" s="4" t="s">
        <v>11</v>
      </c>
      <c r="C143" s="4" t="s">
        <v>25</v>
      </c>
      <c r="D143" s="4" t="s">
        <v>6</v>
      </c>
      <c r="E143" s="5">
        <v>2.3079999999999998</v>
      </c>
      <c r="F143" s="5">
        <v>2.2440000000000002</v>
      </c>
      <c r="G143" s="4" t="s">
        <v>21</v>
      </c>
      <c r="H143" s="5">
        <v>2.4260000000000002</v>
      </c>
      <c r="I143" s="5">
        <v>2.6720000000000002</v>
      </c>
      <c r="J143" s="5">
        <v>2.802</v>
      </c>
      <c r="K143" s="5">
        <v>2.8839999999999999</v>
      </c>
      <c r="L143" s="5">
        <v>2.9420000000000002</v>
      </c>
      <c r="M143" s="5">
        <v>2.9940000000000002</v>
      </c>
      <c r="N143" s="5">
        <v>2.9630000000000001</v>
      </c>
      <c r="O143" s="5">
        <v>2.899</v>
      </c>
      <c r="P143" s="5">
        <v>2.81</v>
      </c>
      <c r="Q143" s="5">
        <v>2.6909999999999998</v>
      </c>
    </row>
    <row r="144" spans="1:17" hidden="1" x14ac:dyDescent="0.25">
      <c r="A144" s="2" t="s">
        <v>21</v>
      </c>
      <c r="B144" s="2" t="s">
        <v>12</v>
      </c>
      <c r="C144" s="2" t="s">
        <v>25</v>
      </c>
      <c r="D144" s="2" t="s">
        <v>6</v>
      </c>
      <c r="E144" s="3">
        <v>2.3079999999999998</v>
      </c>
      <c r="F144" s="3">
        <v>2.2440000000000002</v>
      </c>
      <c r="G144" s="2" t="s">
        <v>21</v>
      </c>
      <c r="H144" s="3">
        <v>2.4260000000000002</v>
      </c>
      <c r="I144" s="3">
        <v>2.7269999999999999</v>
      </c>
      <c r="J144" s="3">
        <v>2.8690000000000002</v>
      </c>
      <c r="K144" s="3">
        <v>2.4260000000000002</v>
      </c>
      <c r="L144" s="3">
        <v>2.2410000000000001</v>
      </c>
      <c r="M144" s="3">
        <v>2.0219999999999998</v>
      </c>
      <c r="N144" s="3">
        <v>1.764</v>
      </c>
      <c r="O144" s="3">
        <v>1.548</v>
      </c>
      <c r="P144" s="3">
        <v>1.37</v>
      </c>
      <c r="Q144" s="3">
        <v>1.202</v>
      </c>
    </row>
    <row r="145" spans="1:17" x14ac:dyDescent="0.25">
      <c r="A145" s="4" t="s">
        <v>21</v>
      </c>
      <c r="B145" s="4" t="s">
        <v>13</v>
      </c>
      <c r="C145" s="4" t="s">
        <v>25</v>
      </c>
      <c r="D145" s="4" t="s">
        <v>6</v>
      </c>
      <c r="E145" s="5">
        <v>2.3079999999999998</v>
      </c>
      <c r="F145" s="5">
        <v>2.2440000000000002</v>
      </c>
      <c r="G145" s="4" t="s">
        <v>21</v>
      </c>
      <c r="H145" s="5">
        <v>2.4260000000000002</v>
      </c>
      <c r="I145" s="5">
        <v>2.7280000000000002</v>
      </c>
      <c r="J145" s="5">
        <v>2.8719999999999999</v>
      </c>
      <c r="K145" s="5">
        <v>2.8769999999999998</v>
      </c>
      <c r="L145" s="5">
        <v>2.7879999999999998</v>
      </c>
      <c r="M145" s="5">
        <v>2.64</v>
      </c>
      <c r="N145" s="5">
        <v>2.4089999999999998</v>
      </c>
      <c r="O145" s="5">
        <v>2.177</v>
      </c>
      <c r="P145" s="5">
        <v>1.958</v>
      </c>
      <c r="Q145" s="5">
        <v>1.74</v>
      </c>
    </row>
    <row r="146" spans="1:17" hidden="1" x14ac:dyDescent="0.25">
      <c r="A146" s="2" t="s">
        <v>22</v>
      </c>
      <c r="B146" s="2" t="s">
        <v>5</v>
      </c>
      <c r="C146" s="2" t="s">
        <v>25</v>
      </c>
      <c r="D146" s="2" t="s">
        <v>6</v>
      </c>
      <c r="E146" s="3">
        <v>1.909</v>
      </c>
      <c r="F146" s="3">
        <v>2.2949999999999999</v>
      </c>
      <c r="G146" s="2" t="s">
        <v>22</v>
      </c>
      <c r="H146" s="3">
        <v>3.2189999999999999</v>
      </c>
      <c r="I146" s="3">
        <v>4.3819999999999997</v>
      </c>
      <c r="J146" s="3">
        <v>4.6520000000000001</v>
      </c>
      <c r="K146" s="3">
        <v>5.1710000000000003</v>
      </c>
      <c r="L146" s="3">
        <v>5.7119999999999997</v>
      </c>
      <c r="M146" s="3">
        <v>5.9539999999999997</v>
      </c>
      <c r="N146" s="3">
        <v>6.1139999999999999</v>
      </c>
      <c r="O146" s="3">
        <v>6.0869999999999997</v>
      </c>
      <c r="P146" s="3">
        <v>6.1130000000000004</v>
      </c>
      <c r="Q146" s="3">
        <v>5.7560000000000002</v>
      </c>
    </row>
    <row r="147" spans="1:17" hidden="1" x14ac:dyDescent="0.25">
      <c r="A147" s="4" t="s">
        <v>22</v>
      </c>
      <c r="B147" s="4" t="s">
        <v>7</v>
      </c>
      <c r="C147" s="4" t="s">
        <v>25</v>
      </c>
      <c r="D147" s="4" t="s">
        <v>6</v>
      </c>
      <c r="E147" s="5">
        <v>1.909</v>
      </c>
      <c r="F147" s="5">
        <v>2.2949999999999999</v>
      </c>
      <c r="G147" s="4" t="s">
        <v>22</v>
      </c>
      <c r="H147" s="5">
        <v>3.2189999999999999</v>
      </c>
      <c r="I147" s="5">
        <v>4.3819999999999997</v>
      </c>
      <c r="J147" s="5">
        <v>5.07</v>
      </c>
      <c r="K147" s="5">
        <v>5.6820000000000004</v>
      </c>
      <c r="L147" s="5">
        <v>6.3620000000000001</v>
      </c>
      <c r="M147" s="5">
        <v>6.601</v>
      </c>
      <c r="N147" s="5">
        <v>6.7690000000000001</v>
      </c>
      <c r="O147" s="5">
        <v>6.7389999999999999</v>
      </c>
      <c r="P147" s="5">
        <v>6.71</v>
      </c>
      <c r="Q147" s="5">
        <v>6.2569999999999997</v>
      </c>
    </row>
    <row r="148" spans="1:17" hidden="1" x14ac:dyDescent="0.25">
      <c r="A148" s="2" t="s">
        <v>22</v>
      </c>
      <c r="B148" s="2" t="s">
        <v>8</v>
      </c>
      <c r="C148" s="2" t="s">
        <v>25</v>
      </c>
      <c r="D148" s="2" t="s">
        <v>6</v>
      </c>
      <c r="E148" s="3">
        <v>1.909</v>
      </c>
      <c r="F148" s="3">
        <v>2.2949999999999999</v>
      </c>
      <c r="G148" s="2" t="s">
        <v>22</v>
      </c>
      <c r="H148" s="3">
        <v>3.22</v>
      </c>
      <c r="I148" s="3">
        <v>4.383</v>
      </c>
      <c r="J148" s="3">
        <v>5.4450000000000003</v>
      </c>
      <c r="K148" s="3">
        <v>6.2949999999999999</v>
      </c>
      <c r="L148" s="3">
        <v>7.226</v>
      </c>
      <c r="M148" s="3">
        <v>7.7110000000000003</v>
      </c>
      <c r="N148" s="3">
        <v>8.08</v>
      </c>
      <c r="O148" s="3">
        <v>8.2430000000000003</v>
      </c>
      <c r="P148" s="3">
        <v>8.3580000000000005</v>
      </c>
      <c r="Q148" s="3">
        <v>7.944</v>
      </c>
    </row>
    <row r="149" spans="1:17" hidden="1" x14ac:dyDescent="0.25">
      <c r="A149" s="4" t="s">
        <v>22</v>
      </c>
      <c r="B149" s="4" t="s">
        <v>9</v>
      </c>
      <c r="C149" s="4" t="s">
        <v>25</v>
      </c>
      <c r="D149" s="4" t="s">
        <v>6</v>
      </c>
      <c r="E149" s="5">
        <v>1.909</v>
      </c>
      <c r="F149" s="5">
        <v>2.294</v>
      </c>
      <c r="G149" s="4" t="s">
        <v>22</v>
      </c>
      <c r="H149" s="5">
        <v>3.0979999999999999</v>
      </c>
      <c r="I149" s="5">
        <v>4.4530000000000003</v>
      </c>
      <c r="J149" s="5">
        <v>4.6210000000000004</v>
      </c>
      <c r="K149" s="5">
        <v>4.9960000000000004</v>
      </c>
      <c r="L149" s="5">
        <v>5.4029999999999996</v>
      </c>
      <c r="M149" s="5">
        <v>5.6630000000000003</v>
      </c>
      <c r="N149" s="5">
        <v>5.7290000000000001</v>
      </c>
      <c r="O149" s="5">
        <v>5.7290000000000001</v>
      </c>
      <c r="P149" s="5">
        <v>5.7160000000000002</v>
      </c>
      <c r="Q149" s="5">
        <v>5.5119999999999996</v>
      </c>
    </row>
    <row r="150" spans="1:17" hidden="1" x14ac:dyDescent="0.25">
      <c r="A150" s="2" t="s">
        <v>22</v>
      </c>
      <c r="B150" s="2" t="s">
        <v>10</v>
      </c>
      <c r="C150" s="2" t="s">
        <v>25</v>
      </c>
      <c r="D150" s="2" t="s">
        <v>6</v>
      </c>
      <c r="E150" s="3">
        <v>1.909</v>
      </c>
      <c r="F150" s="3">
        <v>2.2959999999999998</v>
      </c>
      <c r="G150" s="2" t="s">
        <v>22</v>
      </c>
      <c r="H150" s="3">
        <v>3.0979999999999999</v>
      </c>
      <c r="I150" s="3">
        <v>4.4530000000000003</v>
      </c>
      <c r="J150" s="3">
        <v>5.14</v>
      </c>
      <c r="K150" s="3">
        <v>5.843</v>
      </c>
      <c r="L150" s="3">
        <v>6.4630000000000001</v>
      </c>
      <c r="M150" s="3">
        <v>6.81</v>
      </c>
      <c r="N150" s="3">
        <v>6.91</v>
      </c>
      <c r="O150" s="3">
        <v>6.9690000000000003</v>
      </c>
      <c r="P150" s="3">
        <v>7.0510000000000002</v>
      </c>
      <c r="Q150" s="3">
        <v>6.875</v>
      </c>
    </row>
    <row r="151" spans="1:17" hidden="1" x14ac:dyDescent="0.25">
      <c r="A151" s="4" t="s">
        <v>22</v>
      </c>
      <c r="B151" s="4" t="s">
        <v>11</v>
      </c>
      <c r="C151" s="4" t="s">
        <v>25</v>
      </c>
      <c r="D151" s="4" t="s">
        <v>6</v>
      </c>
      <c r="E151" s="5">
        <v>1.909</v>
      </c>
      <c r="F151" s="5">
        <v>2.2949999999999999</v>
      </c>
      <c r="G151" s="4" t="s">
        <v>22</v>
      </c>
      <c r="H151" s="5">
        <v>3.0979999999999999</v>
      </c>
      <c r="I151" s="5">
        <v>4.4539999999999997</v>
      </c>
      <c r="J151" s="5">
        <v>5.7050000000000001</v>
      </c>
      <c r="K151" s="5">
        <v>6.7290000000000001</v>
      </c>
      <c r="L151" s="5">
        <v>7.6580000000000004</v>
      </c>
      <c r="M151" s="5">
        <v>8.3219999999999992</v>
      </c>
      <c r="N151" s="5">
        <v>8.7050000000000001</v>
      </c>
      <c r="O151" s="5">
        <v>9.0990000000000002</v>
      </c>
      <c r="P151" s="5">
        <v>9.548</v>
      </c>
      <c r="Q151" s="5">
        <v>9.5519999999999996</v>
      </c>
    </row>
    <row r="152" spans="1:17" hidden="1" x14ac:dyDescent="0.25">
      <c r="A152" s="2" t="s">
        <v>22</v>
      </c>
      <c r="B152" s="2" t="s">
        <v>12</v>
      </c>
      <c r="C152" s="2" t="s">
        <v>25</v>
      </c>
      <c r="D152" s="2" t="s">
        <v>6</v>
      </c>
      <c r="E152" s="3">
        <v>1.909</v>
      </c>
      <c r="F152" s="3">
        <v>2.294</v>
      </c>
      <c r="G152" s="2" t="s">
        <v>22</v>
      </c>
      <c r="H152" s="3">
        <v>3.1040000000000001</v>
      </c>
      <c r="I152" s="3">
        <v>4.9089999999999998</v>
      </c>
      <c r="J152" s="3">
        <v>6.5679999999999996</v>
      </c>
      <c r="K152" s="3">
        <v>6.8390000000000004</v>
      </c>
      <c r="L152" s="3">
        <v>7.4989999999999997</v>
      </c>
      <c r="M152" s="3">
        <v>7.9139999999999997</v>
      </c>
      <c r="N152" s="3">
        <v>8.06</v>
      </c>
      <c r="O152" s="3">
        <v>8.3490000000000002</v>
      </c>
      <c r="P152" s="3">
        <v>8.5820000000000007</v>
      </c>
      <c r="Q152" s="3">
        <v>8.6750000000000007</v>
      </c>
    </row>
    <row r="153" spans="1:17" x14ac:dyDescent="0.25">
      <c r="A153" s="4" t="s">
        <v>22</v>
      </c>
      <c r="B153" s="4" t="s">
        <v>13</v>
      </c>
      <c r="C153" s="4" t="s">
        <v>25</v>
      </c>
      <c r="D153" s="4" t="s">
        <v>6</v>
      </c>
      <c r="E153" s="5">
        <v>1.909</v>
      </c>
      <c r="F153" s="5">
        <v>2.294</v>
      </c>
      <c r="G153" s="4" t="s">
        <v>22</v>
      </c>
      <c r="H153" s="5">
        <v>3.1040000000000001</v>
      </c>
      <c r="I153" s="5">
        <v>4.9080000000000004</v>
      </c>
      <c r="J153" s="5">
        <v>6.5739999999999998</v>
      </c>
      <c r="K153" s="5">
        <v>7.9809999999999999</v>
      </c>
      <c r="L153" s="5">
        <v>9.35</v>
      </c>
      <c r="M153" s="5">
        <v>10.409000000000001</v>
      </c>
      <c r="N153" s="5">
        <v>11.138</v>
      </c>
      <c r="O153" s="5">
        <v>12.065</v>
      </c>
      <c r="P153" s="5">
        <v>13.183999999999999</v>
      </c>
      <c r="Q153" s="5">
        <v>13.965999999999999</v>
      </c>
    </row>
    <row r="154" spans="1:17" hidden="1" x14ac:dyDescent="0.25">
      <c r="A154" s="2" t="s">
        <v>23</v>
      </c>
      <c r="B154" s="2" t="s">
        <v>5</v>
      </c>
      <c r="C154" s="2" t="s">
        <v>25</v>
      </c>
      <c r="D154" s="2" t="s">
        <v>6</v>
      </c>
      <c r="E154" s="3">
        <v>1.407</v>
      </c>
      <c r="F154" s="3">
        <v>1.87</v>
      </c>
      <c r="G154" s="2" t="s">
        <v>23</v>
      </c>
      <c r="H154" s="3">
        <v>3.04</v>
      </c>
      <c r="I154" s="3">
        <v>5.0460000000000003</v>
      </c>
      <c r="J154" s="3">
        <v>7.5789999999999997</v>
      </c>
      <c r="K154" s="3">
        <v>10.143000000000001</v>
      </c>
      <c r="L154" s="3">
        <v>12.766999999999999</v>
      </c>
      <c r="M154" s="3">
        <v>15.851000000000001</v>
      </c>
      <c r="N154" s="3">
        <v>17.829999999999998</v>
      </c>
      <c r="O154" s="3">
        <v>18.911999999999999</v>
      </c>
      <c r="P154" s="3">
        <v>18.864999999999998</v>
      </c>
      <c r="Q154" s="3">
        <v>17.905999999999999</v>
      </c>
    </row>
    <row r="155" spans="1:17" hidden="1" x14ac:dyDescent="0.25">
      <c r="A155" s="4" t="s">
        <v>23</v>
      </c>
      <c r="B155" s="4" t="s">
        <v>7</v>
      </c>
      <c r="C155" s="4" t="s">
        <v>25</v>
      </c>
      <c r="D155" s="4" t="s">
        <v>6</v>
      </c>
      <c r="E155" s="5">
        <v>1.407</v>
      </c>
      <c r="F155" s="5">
        <v>1.87</v>
      </c>
      <c r="G155" s="4" t="s">
        <v>23</v>
      </c>
      <c r="H155" s="5">
        <v>3.04</v>
      </c>
      <c r="I155" s="5">
        <v>5.0460000000000003</v>
      </c>
      <c r="J155" s="5">
        <v>8.2249999999999996</v>
      </c>
      <c r="K155" s="5">
        <v>11.372999999999999</v>
      </c>
      <c r="L155" s="5">
        <v>14.129</v>
      </c>
      <c r="M155" s="5">
        <v>17.353999999999999</v>
      </c>
      <c r="N155" s="5">
        <v>19.521999999999998</v>
      </c>
      <c r="O155" s="5">
        <v>20.798999999999999</v>
      </c>
      <c r="P155" s="5">
        <v>20.814</v>
      </c>
      <c r="Q155" s="5">
        <v>19.606999999999999</v>
      </c>
    </row>
    <row r="156" spans="1:17" hidden="1" x14ac:dyDescent="0.25">
      <c r="A156" s="2" t="s">
        <v>23</v>
      </c>
      <c r="B156" s="2" t="s">
        <v>8</v>
      </c>
      <c r="C156" s="2" t="s">
        <v>25</v>
      </c>
      <c r="D156" s="2" t="s">
        <v>6</v>
      </c>
      <c r="E156" s="3">
        <v>1.407</v>
      </c>
      <c r="F156" s="3">
        <v>1.87</v>
      </c>
      <c r="G156" s="2" t="s">
        <v>23</v>
      </c>
      <c r="H156" s="3">
        <v>3.04</v>
      </c>
      <c r="I156" s="3">
        <v>5.0449999999999999</v>
      </c>
      <c r="J156" s="3">
        <v>8.8279999999999994</v>
      </c>
      <c r="K156" s="3">
        <v>12.475</v>
      </c>
      <c r="L156" s="3">
        <v>16.149999999999999</v>
      </c>
      <c r="M156" s="3">
        <v>20.228000000000002</v>
      </c>
      <c r="N156" s="3">
        <v>23.161000000000001</v>
      </c>
      <c r="O156" s="3">
        <v>25.143999999999998</v>
      </c>
      <c r="P156" s="3">
        <v>25.731000000000002</v>
      </c>
      <c r="Q156" s="3">
        <v>24.849</v>
      </c>
    </row>
    <row r="157" spans="1:17" hidden="1" x14ac:dyDescent="0.25">
      <c r="A157" s="4" t="s">
        <v>23</v>
      </c>
      <c r="B157" s="4" t="s">
        <v>9</v>
      </c>
      <c r="C157" s="4" t="s">
        <v>25</v>
      </c>
      <c r="D157" s="4" t="s">
        <v>6</v>
      </c>
      <c r="E157" s="5">
        <v>1.407</v>
      </c>
      <c r="F157" s="5">
        <v>1.87</v>
      </c>
      <c r="G157" s="4" t="s">
        <v>23</v>
      </c>
      <c r="H157" s="5">
        <v>3.0169999999999999</v>
      </c>
      <c r="I157" s="5">
        <v>5.2939999999999996</v>
      </c>
      <c r="J157" s="5">
        <v>7.2279999999999998</v>
      </c>
      <c r="K157" s="5">
        <v>9.7680000000000007</v>
      </c>
      <c r="L157" s="5">
        <v>12.076000000000001</v>
      </c>
      <c r="M157" s="5">
        <v>13.993</v>
      </c>
      <c r="N157" s="5">
        <v>15.672000000000001</v>
      </c>
      <c r="O157" s="5">
        <v>17.459</v>
      </c>
      <c r="P157" s="5">
        <v>18.106000000000002</v>
      </c>
      <c r="Q157" s="5">
        <v>18.581</v>
      </c>
    </row>
    <row r="158" spans="1:17" hidden="1" x14ac:dyDescent="0.25">
      <c r="A158" s="2" t="s">
        <v>23</v>
      </c>
      <c r="B158" s="2" t="s">
        <v>10</v>
      </c>
      <c r="C158" s="2" t="s">
        <v>25</v>
      </c>
      <c r="D158" s="2" t="s">
        <v>6</v>
      </c>
      <c r="E158" s="3">
        <v>1.407</v>
      </c>
      <c r="F158" s="3">
        <v>1.87</v>
      </c>
      <c r="G158" s="2" t="s">
        <v>23</v>
      </c>
      <c r="H158" s="3">
        <v>3.0169999999999999</v>
      </c>
      <c r="I158" s="3">
        <v>5.2939999999999996</v>
      </c>
      <c r="J158" s="3">
        <v>8.0709999999999997</v>
      </c>
      <c r="K158" s="3">
        <v>11.529</v>
      </c>
      <c r="L158" s="3">
        <v>14.343</v>
      </c>
      <c r="M158" s="3">
        <v>16.91</v>
      </c>
      <c r="N158" s="3">
        <v>19.55</v>
      </c>
      <c r="O158" s="3">
        <v>22.248999999999999</v>
      </c>
      <c r="P158" s="3">
        <v>23.582999999999998</v>
      </c>
      <c r="Q158" s="3">
        <v>24.538</v>
      </c>
    </row>
    <row r="159" spans="1:17" hidden="1" x14ac:dyDescent="0.25">
      <c r="A159" s="4" t="s">
        <v>23</v>
      </c>
      <c r="B159" s="4" t="s">
        <v>11</v>
      </c>
      <c r="C159" s="4" t="s">
        <v>25</v>
      </c>
      <c r="D159" s="4" t="s">
        <v>6</v>
      </c>
      <c r="E159" s="5">
        <v>1.407</v>
      </c>
      <c r="F159" s="5">
        <v>1.87</v>
      </c>
      <c r="G159" s="4" t="s">
        <v>23</v>
      </c>
      <c r="H159" s="5">
        <v>3.0169999999999999</v>
      </c>
      <c r="I159" s="5">
        <v>5.2939999999999996</v>
      </c>
      <c r="J159" s="5">
        <v>8.8569999999999993</v>
      </c>
      <c r="K159" s="5">
        <v>13.269</v>
      </c>
      <c r="L159" s="5">
        <v>16.956</v>
      </c>
      <c r="M159" s="5">
        <v>20.501999999999999</v>
      </c>
      <c r="N159" s="5">
        <v>24.361000000000001</v>
      </c>
      <c r="O159" s="5">
        <v>28.756</v>
      </c>
      <c r="P159" s="5">
        <v>31.759</v>
      </c>
      <c r="Q159" s="5">
        <v>34.097000000000001</v>
      </c>
    </row>
    <row r="160" spans="1:17" hidden="1" x14ac:dyDescent="0.25">
      <c r="A160" s="2" t="s">
        <v>23</v>
      </c>
      <c r="B160" s="2" t="s">
        <v>12</v>
      </c>
      <c r="C160" s="2" t="s">
        <v>25</v>
      </c>
      <c r="D160" s="2" t="s">
        <v>6</v>
      </c>
      <c r="E160" s="3">
        <v>1.407</v>
      </c>
      <c r="F160" s="3">
        <v>1.87</v>
      </c>
      <c r="G160" s="2" t="s">
        <v>23</v>
      </c>
      <c r="H160" s="3">
        <v>3.0169999999999999</v>
      </c>
      <c r="I160" s="3">
        <v>6.1159999999999997</v>
      </c>
      <c r="J160" s="3">
        <v>11.183</v>
      </c>
      <c r="K160" s="3">
        <v>14.331</v>
      </c>
      <c r="L160" s="3">
        <v>16.876999999999999</v>
      </c>
      <c r="M160" s="3">
        <v>19.315999999999999</v>
      </c>
      <c r="N160" s="3">
        <v>22.152999999999999</v>
      </c>
      <c r="O160" s="3">
        <v>25.140999999999998</v>
      </c>
      <c r="P160" s="3">
        <v>26.391999999999999</v>
      </c>
      <c r="Q160" s="3">
        <v>27.795000000000002</v>
      </c>
    </row>
    <row r="161" spans="1:17" x14ac:dyDescent="0.25">
      <c r="A161" s="4" t="s">
        <v>23</v>
      </c>
      <c r="B161" s="4" t="s">
        <v>13</v>
      </c>
      <c r="C161" s="4" t="s">
        <v>25</v>
      </c>
      <c r="D161" s="4" t="s">
        <v>6</v>
      </c>
      <c r="E161" s="5">
        <v>1.407</v>
      </c>
      <c r="F161" s="5">
        <v>1.87</v>
      </c>
      <c r="G161" s="4" t="s">
        <v>23</v>
      </c>
      <c r="H161" s="5">
        <v>3.0169999999999999</v>
      </c>
      <c r="I161" s="5">
        <v>6.1260000000000003</v>
      </c>
      <c r="J161" s="5">
        <v>11.196999999999999</v>
      </c>
      <c r="K161" s="5">
        <v>16.8</v>
      </c>
      <c r="L161" s="5">
        <v>21.385000000000002</v>
      </c>
      <c r="M161" s="5">
        <v>26.39</v>
      </c>
      <c r="N161" s="5">
        <v>32.651000000000003</v>
      </c>
      <c r="O161" s="5">
        <v>40.17</v>
      </c>
      <c r="P161" s="5">
        <v>46.265999999999998</v>
      </c>
      <c r="Q161" s="5">
        <v>51.738999999999997</v>
      </c>
    </row>
    <row r="162" spans="1:17" hidden="1" x14ac:dyDescent="0.25">
      <c r="A162" s="2" t="s">
        <v>24</v>
      </c>
      <c r="B162" s="2" t="s">
        <v>5</v>
      </c>
      <c r="C162" s="2" t="s">
        <v>25</v>
      </c>
      <c r="D162" s="2" t="s">
        <v>6</v>
      </c>
      <c r="E162" s="3">
        <v>6.0179999999999998</v>
      </c>
      <c r="F162" s="3">
        <v>6.3810000000000002</v>
      </c>
      <c r="G162" s="2" t="s">
        <v>24</v>
      </c>
      <c r="H162" s="3">
        <v>5.9859999999999998</v>
      </c>
      <c r="I162" s="3">
        <v>6.0060000000000002</v>
      </c>
      <c r="J162" s="3">
        <v>5.42</v>
      </c>
      <c r="K162" s="3">
        <v>5.6420000000000003</v>
      </c>
      <c r="L162" s="3">
        <v>5.8159999999999998</v>
      </c>
      <c r="M162" s="3">
        <v>6.0389999999999997</v>
      </c>
      <c r="N162" s="3">
        <v>6.36</v>
      </c>
      <c r="O162" s="3">
        <v>6.5789999999999997</v>
      </c>
      <c r="P162" s="3">
        <v>6.7359999999999998</v>
      </c>
      <c r="Q162" s="3">
        <v>6.8869999999999996</v>
      </c>
    </row>
    <row r="163" spans="1:17" hidden="1" x14ac:dyDescent="0.25">
      <c r="A163" s="4" t="s">
        <v>24</v>
      </c>
      <c r="B163" s="4" t="s">
        <v>7</v>
      </c>
      <c r="C163" s="4" t="s">
        <v>25</v>
      </c>
      <c r="D163" s="4" t="s">
        <v>6</v>
      </c>
      <c r="E163" s="5">
        <v>6.0179999999999998</v>
      </c>
      <c r="F163" s="5">
        <v>6.3810000000000002</v>
      </c>
      <c r="G163" s="4" t="s">
        <v>24</v>
      </c>
      <c r="H163" s="5">
        <v>5.9930000000000003</v>
      </c>
      <c r="I163" s="5">
        <v>6.0060000000000002</v>
      </c>
      <c r="J163" s="5">
        <v>5.8979999999999997</v>
      </c>
      <c r="K163" s="5">
        <v>6.24</v>
      </c>
      <c r="L163" s="5">
        <v>6.5170000000000003</v>
      </c>
      <c r="M163" s="5">
        <v>6.83</v>
      </c>
      <c r="N163" s="5">
        <v>7.2030000000000003</v>
      </c>
      <c r="O163" s="5">
        <v>7.2839999999999998</v>
      </c>
      <c r="P163" s="5">
        <v>7.3440000000000003</v>
      </c>
      <c r="Q163" s="5">
        <v>7.4260000000000002</v>
      </c>
    </row>
    <row r="164" spans="1:17" hidden="1" x14ac:dyDescent="0.25">
      <c r="A164" s="2" t="s">
        <v>24</v>
      </c>
      <c r="B164" s="2" t="s">
        <v>8</v>
      </c>
      <c r="C164" s="2" t="s">
        <v>25</v>
      </c>
      <c r="D164" s="2" t="s">
        <v>6</v>
      </c>
      <c r="E164" s="3">
        <v>6.0179999999999998</v>
      </c>
      <c r="F164" s="3">
        <v>6.3810000000000002</v>
      </c>
      <c r="G164" s="2" t="s">
        <v>24</v>
      </c>
      <c r="H164" s="3">
        <v>5.9939999999999998</v>
      </c>
      <c r="I164" s="3">
        <v>6.0090000000000003</v>
      </c>
      <c r="J164" s="3">
        <v>6.2489999999999997</v>
      </c>
      <c r="K164" s="3">
        <v>6.8049999999999997</v>
      </c>
      <c r="L164" s="3">
        <v>7.3659999999999997</v>
      </c>
      <c r="M164" s="3">
        <v>7.9610000000000003</v>
      </c>
      <c r="N164" s="3">
        <v>8.6950000000000003</v>
      </c>
      <c r="O164" s="3">
        <v>9.2170000000000005</v>
      </c>
      <c r="P164" s="3">
        <v>9.5389999999999997</v>
      </c>
      <c r="Q164" s="3">
        <v>9.8119999999999994</v>
      </c>
    </row>
    <row r="165" spans="1:17" hidden="1" x14ac:dyDescent="0.25">
      <c r="A165" s="4" t="s">
        <v>24</v>
      </c>
      <c r="B165" s="4" t="s">
        <v>9</v>
      </c>
      <c r="C165" s="4" t="s">
        <v>25</v>
      </c>
      <c r="D165" s="4" t="s">
        <v>6</v>
      </c>
      <c r="E165" s="5">
        <v>6.0179999999999998</v>
      </c>
      <c r="F165" s="5">
        <v>6.3810000000000002</v>
      </c>
      <c r="G165" s="4" t="s">
        <v>24</v>
      </c>
      <c r="H165" s="5">
        <v>5.9939999999999998</v>
      </c>
      <c r="I165" s="5">
        <v>5.9589999999999996</v>
      </c>
      <c r="J165" s="5">
        <v>5.08</v>
      </c>
      <c r="K165" s="5">
        <v>4.75</v>
      </c>
      <c r="L165" s="5">
        <v>4.8529999999999998</v>
      </c>
      <c r="M165" s="5">
        <v>5.0419999999999998</v>
      </c>
      <c r="N165" s="5">
        <v>5.4530000000000003</v>
      </c>
      <c r="O165" s="5">
        <v>5.569</v>
      </c>
      <c r="P165" s="5">
        <v>5.7210000000000001</v>
      </c>
      <c r="Q165" s="5">
        <v>5.9749999999999996</v>
      </c>
    </row>
    <row r="166" spans="1:17" hidden="1" x14ac:dyDescent="0.25">
      <c r="A166" s="2" t="s">
        <v>24</v>
      </c>
      <c r="B166" s="2" t="s">
        <v>10</v>
      </c>
      <c r="C166" s="2" t="s">
        <v>25</v>
      </c>
      <c r="D166" s="2" t="s">
        <v>6</v>
      </c>
      <c r="E166" s="3">
        <v>6.0179999999999998</v>
      </c>
      <c r="F166" s="3">
        <v>6.3810000000000002</v>
      </c>
      <c r="G166" s="2" t="s">
        <v>24</v>
      </c>
      <c r="H166" s="3">
        <v>5.9939999999999998</v>
      </c>
      <c r="I166" s="3">
        <v>5.9589999999999996</v>
      </c>
      <c r="J166" s="3">
        <v>5.6280000000000001</v>
      </c>
      <c r="K166" s="3">
        <v>5.6280000000000001</v>
      </c>
      <c r="L166" s="3">
        <v>5.859</v>
      </c>
      <c r="M166" s="3">
        <v>6.0570000000000004</v>
      </c>
      <c r="N166" s="3">
        <v>6.4130000000000003</v>
      </c>
      <c r="O166" s="3">
        <v>6.4980000000000002</v>
      </c>
      <c r="P166" s="3">
        <v>6.6680000000000001</v>
      </c>
      <c r="Q166" s="3">
        <v>7.008</v>
      </c>
    </row>
    <row r="167" spans="1:17" hidden="1" x14ac:dyDescent="0.25">
      <c r="A167" s="4" t="s">
        <v>24</v>
      </c>
      <c r="B167" s="4" t="s">
        <v>11</v>
      </c>
      <c r="C167" s="4" t="s">
        <v>25</v>
      </c>
      <c r="D167" s="4" t="s">
        <v>6</v>
      </c>
      <c r="E167" s="5">
        <v>6.0179999999999998</v>
      </c>
      <c r="F167" s="5">
        <v>6.3810000000000002</v>
      </c>
      <c r="G167" s="4" t="s">
        <v>24</v>
      </c>
      <c r="H167" s="5">
        <v>5.9939999999999998</v>
      </c>
      <c r="I167" s="5">
        <v>5.9589999999999996</v>
      </c>
      <c r="J167" s="5">
        <v>6.1660000000000004</v>
      </c>
      <c r="K167" s="5">
        <v>6.4790000000000001</v>
      </c>
      <c r="L167" s="5">
        <v>7</v>
      </c>
      <c r="M167" s="5">
        <v>7.48</v>
      </c>
      <c r="N167" s="5">
        <v>8.2530000000000001</v>
      </c>
      <c r="O167" s="5">
        <v>8.7690000000000001</v>
      </c>
      <c r="P167" s="5">
        <v>9.3870000000000005</v>
      </c>
      <c r="Q167" s="5">
        <v>10.102</v>
      </c>
    </row>
    <row r="168" spans="1:17" hidden="1" x14ac:dyDescent="0.25">
      <c r="A168" s="2" t="s">
        <v>24</v>
      </c>
      <c r="B168" s="2" t="s">
        <v>12</v>
      </c>
      <c r="C168" s="2" t="s">
        <v>25</v>
      </c>
      <c r="D168" s="2" t="s">
        <v>6</v>
      </c>
      <c r="E168" s="3">
        <v>6.0179999999999998</v>
      </c>
      <c r="F168" s="3">
        <v>6.3810000000000002</v>
      </c>
      <c r="G168" s="2" t="s">
        <v>24</v>
      </c>
      <c r="H168" s="3">
        <v>5.9939999999999998</v>
      </c>
      <c r="I168" s="3">
        <v>6.1139999999999999</v>
      </c>
      <c r="J168" s="3">
        <v>6.2779999999999996</v>
      </c>
      <c r="K168" s="3">
        <v>5.39</v>
      </c>
      <c r="L168" s="3">
        <v>5.16</v>
      </c>
      <c r="M168" s="3">
        <v>4.9809999999999999</v>
      </c>
      <c r="N168" s="3">
        <v>4.88</v>
      </c>
      <c r="O168" s="3">
        <v>4.6669999999999998</v>
      </c>
      <c r="P168" s="3">
        <v>4.5659999999999998</v>
      </c>
      <c r="Q168" s="3">
        <v>4.51</v>
      </c>
    </row>
    <row r="169" spans="1:17" x14ac:dyDescent="0.25">
      <c r="A169" s="4" t="s">
        <v>24</v>
      </c>
      <c r="B169" s="4" t="s">
        <v>13</v>
      </c>
      <c r="C169" s="4" t="s">
        <v>25</v>
      </c>
      <c r="D169" s="4" t="s">
        <v>6</v>
      </c>
      <c r="E169" s="5">
        <v>6.0179999999999998</v>
      </c>
      <c r="F169" s="5">
        <v>6.3810000000000002</v>
      </c>
      <c r="G169" s="4" t="s">
        <v>24</v>
      </c>
      <c r="H169" s="5">
        <v>5.9859999999999998</v>
      </c>
      <c r="I169" s="5">
        <v>6.1189999999999998</v>
      </c>
      <c r="J169" s="5">
        <v>6.2850000000000001</v>
      </c>
      <c r="K169" s="5">
        <v>6.4180000000000001</v>
      </c>
      <c r="L169" s="5">
        <v>6.5940000000000003</v>
      </c>
      <c r="M169" s="5">
        <v>6.617</v>
      </c>
      <c r="N169" s="5">
        <v>6.7679999999999998</v>
      </c>
      <c r="O169" s="5">
        <v>6.6879999999999997</v>
      </c>
      <c r="P169" s="5">
        <v>6.665</v>
      </c>
      <c r="Q169" s="5">
        <v>6.7</v>
      </c>
    </row>
    <row r="170" spans="1:17" hidden="1" x14ac:dyDescent="0.25">
      <c r="A170" s="2" t="s">
        <v>4</v>
      </c>
      <c r="B170" s="2" t="s">
        <v>5</v>
      </c>
      <c r="C170" s="2" t="s">
        <v>25</v>
      </c>
      <c r="D170" s="2" t="s">
        <v>6</v>
      </c>
      <c r="E170" s="3">
        <v>35.71</v>
      </c>
      <c r="F170" s="3">
        <v>40.884</v>
      </c>
      <c r="G170" s="2" t="s">
        <v>4</v>
      </c>
      <c r="H170" s="3">
        <v>49.387999999999998</v>
      </c>
      <c r="I170" s="3">
        <v>59.929000000000002</v>
      </c>
      <c r="J170" s="3">
        <v>62.603999999999999</v>
      </c>
      <c r="K170" s="3">
        <v>69.828000000000003</v>
      </c>
      <c r="L170" s="3">
        <v>76.058000000000007</v>
      </c>
      <c r="M170" s="3">
        <v>82.451999999999998</v>
      </c>
      <c r="N170" s="3">
        <v>86.588999999999999</v>
      </c>
      <c r="O170" s="3">
        <v>89.394000000000005</v>
      </c>
      <c r="P170" s="3">
        <v>90.072999999999993</v>
      </c>
      <c r="Q170" s="3">
        <v>89.072999999999993</v>
      </c>
    </row>
    <row r="171" spans="1:17" hidden="1" x14ac:dyDescent="0.25">
      <c r="A171" s="4" t="s">
        <v>4</v>
      </c>
      <c r="B171" s="4" t="s">
        <v>7</v>
      </c>
      <c r="C171" s="4" t="s">
        <v>25</v>
      </c>
      <c r="D171" s="4" t="s">
        <v>6</v>
      </c>
      <c r="E171" s="5">
        <v>35.71</v>
      </c>
      <c r="F171" s="5">
        <v>40.884</v>
      </c>
      <c r="G171" s="4" t="s">
        <v>4</v>
      </c>
      <c r="H171" s="5">
        <v>49.395000000000003</v>
      </c>
      <c r="I171" s="5">
        <v>59.929000000000002</v>
      </c>
      <c r="J171" s="5">
        <v>68.004999999999995</v>
      </c>
      <c r="K171" s="5">
        <v>76.784999999999997</v>
      </c>
      <c r="L171" s="5">
        <v>84.001999999999995</v>
      </c>
      <c r="M171" s="5">
        <v>90.498000000000005</v>
      </c>
      <c r="N171" s="5">
        <v>94.971000000000004</v>
      </c>
      <c r="O171" s="5">
        <v>97.576999999999998</v>
      </c>
      <c r="P171" s="5">
        <v>97.126999999999995</v>
      </c>
      <c r="Q171" s="5">
        <v>94.62</v>
      </c>
    </row>
    <row r="172" spans="1:17" hidden="1" x14ac:dyDescent="0.25">
      <c r="A172" s="2" t="s">
        <v>4</v>
      </c>
      <c r="B172" s="2" t="s">
        <v>8</v>
      </c>
      <c r="C172" s="2" t="s">
        <v>25</v>
      </c>
      <c r="D172" s="2" t="s">
        <v>6</v>
      </c>
      <c r="E172" s="3">
        <v>35.71</v>
      </c>
      <c r="F172" s="3">
        <v>40.884</v>
      </c>
      <c r="G172" s="2" t="s">
        <v>4</v>
      </c>
      <c r="H172" s="3">
        <v>49.396000000000001</v>
      </c>
      <c r="I172" s="3">
        <v>59.929000000000002</v>
      </c>
      <c r="J172" s="3">
        <v>72.046999999999997</v>
      </c>
      <c r="K172" s="3">
        <v>83.546000000000006</v>
      </c>
      <c r="L172" s="3">
        <v>94.227000000000004</v>
      </c>
      <c r="M172" s="3">
        <v>103.983</v>
      </c>
      <c r="N172" s="3">
        <v>111.654</v>
      </c>
      <c r="O172" s="3">
        <v>117.78</v>
      </c>
      <c r="P172" s="3">
        <v>119.95099999999999</v>
      </c>
      <c r="Q172" s="3">
        <v>119.105</v>
      </c>
    </row>
    <row r="173" spans="1:17" hidden="1" x14ac:dyDescent="0.25">
      <c r="A173" s="4" t="s">
        <v>4</v>
      </c>
      <c r="B173" s="4" t="s">
        <v>9</v>
      </c>
      <c r="C173" s="4" t="s">
        <v>25</v>
      </c>
      <c r="D173" s="4" t="s">
        <v>6</v>
      </c>
      <c r="E173" s="5">
        <v>35.698</v>
      </c>
      <c r="F173" s="5">
        <v>40.854999999999997</v>
      </c>
      <c r="G173" s="4" t="s">
        <v>4</v>
      </c>
      <c r="H173" s="5">
        <v>49.093000000000004</v>
      </c>
      <c r="I173" s="5">
        <v>61.404000000000003</v>
      </c>
      <c r="J173" s="5">
        <v>61.024999999999999</v>
      </c>
      <c r="K173" s="5">
        <v>65.510000000000005</v>
      </c>
      <c r="L173" s="5">
        <v>71.873999999999995</v>
      </c>
      <c r="M173" s="5">
        <v>77.283000000000001</v>
      </c>
      <c r="N173" s="5">
        <v>81.039000000000001</v>
      </c>
      <c r="O173" s="5">
        <v>83.638999999999996</v>
      </c>
      <c r="P173" s="5">
        <v>84.201999999999998</v>
      </c>
      <c r="Q173" s="5">
        <v>84.977999999999994</v>
      </c>
    </row>
    <row r="174" spans="1:17" hidden="1" x14ac:dyDescent="0.25">
      <c r="A174" s="2" t="s">
        <v>4</v>
      </c>
      <c r="B174" s="2" t="s">
        <v>10</v>
      </c>
      <c r="C174" s="2" t="s">
        <v>25</v>
      </c>
      <c r="D174" s="2" t="s">
        <v>6</v>
      </c>
      <c r="E174" s="3">
        <v>35.698</v>
      </c>
      <c r="F174" s="3">
        <v>40.856000000000002</v>
      </c>
      <c r="G174" s="2" t="s">
        <v>4</v>
      </c>
      <c r="H174" s="3">
        <v>49.093000000000004</v>
      </c>
      <c r="I174" s="3">
        <v>61.404000000000003</v>
      </c>
      <c r="J174" s="3">
        <v>68.394000000000005</v>
      </c>
      <c r="K174" s="3">
        <v>76.947000000000003</v>
      </c>
      <c r="L174" s="3">
        <v>85.213999999999999</v>
      </c>
      <c r="M174" s="3">
        <v>91.965999999999994</v>
      </c>
      <c r="N174" s="3">
        <v>97.191999999999993</v>
      </c>
      <c r="O174" s="3">
        <v>101.01300000000001</v>
      </c>
      <c r="P174" s="3">
        <v>102.61</v>
      </c>
      <c r="Q174" s="3">
        <v>104.495</v>
      </c>
    </row>
    <row r="175" spans="1:17" hidden="1" x14ac:dyDescent="0.25">
      <c r="A175" s="4" t="s">
        <v>4</v>
      </c>
      <c r="B175" s="4" t="s">
        <v>11</v>
      </c>
      <c r="C175" s="4" t="s">
        <v>25</v>
      </c>
      <c r="D175" s="4" t="s">
        <v>6</v>
      </c>
      <c r="E175" s="5">
        <v>35.698</v>
      </c>
      <c r="F175" s="5">
        <v>40.856000000000002</v>
      </c>
      <c r="G175" s="4" t="s">
        <v>4</v>
      </c>
      <c r="H175" s="5">
        <v>49.093000000000004</v>
      </c>
      <c r="I175" s="5">
        <v>61.408000000000001</v>
      </c>
      <c r="J175" s="5">
        <v>74.397000000000006</v>
      </c>
      <c r="K175" s="5">
        <v>87.116</v>
      </c>
      <c r="L175" s="5">
        <v>99.304000000000002</v>
      </c>
      <c r="M175" s="5">
        <v>110.544</v>
      </c>
      <c r="N175" s="5">
        <v>120.96599999999999</v>
      </c>
      <c r="O175" s="5">
        <v>130.70400000000001</v>
      </c>
      <c r="P175" s="5">
        <v>137.86500000000001</v>
      </c>
      <c r="Q175" s="5">
        <v>144.107</v>
      </c>
    </row>
    <row r="176" spans="1:17" hidden="1" x14ac:dyDescent="0.25">
      <c r="A176" s="2" t="s">
        <v>4</v>
      </c>
      <c r="B176" s="2" t="s">
        <v>12</v>
      </c>
      <c r="C176" s="2" t="s">
        <v>25</v>
      </c>
      <c r="D176" s="2" t="s">
        <v>6</v>
      </c>
      <c r="E176" s="3">
        <v>35.71</v>
      </c>
      <c r="F176" s="3">
        <v>40.877000000000002</v>
      </c>
      <c r="G176" s="2" t="s">
        <v>4</v>
      </c>
      <c r="H176" s="3">
        <v>49.118000000000002</v>
      </c>
      <c r="I176" s="3">
        <v>69.582999999999998</v>
      </c>
      <c r="J176" s="3">
        <v>88.177000000000007</v>
      </c>
      <c r="K176" s="3">
        <v>89.823999999999998</v>
      </c>
      <c r="L176" s="3">
        <v>97.066000000000003</v>
      </c>
      <c r="M176" s="3">
        <v>103.60899999999999</v>
      </c>
      <c r="N176" s="3">
        <v>109.97199999999999</v>
      </c>
      <c r="O176" s="3">
        <v>117.351</v>
      </c>
      <c r="P176" s="3">
        <v>121.974</v>
      </c>
      <c r="Q176" s="3">
        <v>127.65600000000001</v>
      </c>
    </row>
    <row r="177" spans="1:17" hidden="1" x14ac:dyDescent="0.25">
      <c r="A177" s="4" t="s">
        <v>4</v>
      </c>
      <c r="B177" s="4" t="s">
        <v>13</v>
      </c>
      <c r="C177" s="4" t="s">
        <v>25</v>
      </c>
      <c r="D177" s="4" t="s">
        <v>6</v>
      </c>
      <c r="E177" s="5">
        <v>35.71</v>
      </c>
      <c r="F177" s="5">
        <v>40.877000000000002</v>
      </c>
      <c r="G177" s="4" t="s">
        <v>4</v>
      </c>
      <c r="H177" s="5">
        <v>49.100999999999999</v>
      </c>
      <c r="I177" s="5">
        <v>69.637</v>
      </c>
      <c r="J177" s="5">
        <v>88.29</v>
      </c>
      <c r="K177" s="5">
        <v>105.258</v>
      </c>
      <c r="L177" s="5">
        <v>120.526</v>
      </c>
      <c r="M177" s="5">
        <v>135.53800000000001</v>
      </c>
      <c r="N177" s="5">
        <v>152.06100000000001</v>
      </c>
      <c r="O177" s="5">
        <v>171.03800000000001</v>
      </c>
      <c r="P177" s="5">
        <v>188.73</v>
      </c>
      <c r="Q177" s="5">
        <v>206.131</v>
      </c>
    </row>
    <row r="178" spans="1:17" hidden="1" x14ac:dyDescent="0.25">
      <c r="A178" s="2" t="s">
        <v>14</v>
      </c>
      <c r="B178" s="2" t="s">
        <v>5</v>
      </c>
      <c r="C178" s="2" t="s">
        <v>26</v>
      </c>
      <c r="D178" s="2" t="s">
        <v>6</v>
      </c>
      <c r="E178" s="3">
        <v>0.30399999999999999</v>
      </c>
      <c r="F178" s="3">
        <v>0.184</v>
      </c>
      <c r="G178" s="2" t="s">
        <v>14</v>
      </c>
      <c r="H178" s="3">
        <v>0.20399999999999999</v>
      </c>
      <c r="I178" s="3">
        <v>0.25600000000000001</v>
      </c>
      <c r="J178" s="3">
        <v>0.35499999999999998</v>
      </c>
      <c r="K178" s="3">
        <v>0.55300000000000005</v>
      </c>
      <c r="L178" s="3">
        <v>0.81100000000000005</v>
      </c>
      <c r="M178" s="3">
        <v>1.1779999999999999</v>
      </c>
      <c r="N178" s="3">
        <v>1.804</v>
      </c>
      <c r="O178" s="3">
        <v>2.819</v>
      </c>
      <c r="P178" s="3">
        <v>4.306</v>
      </c>
      <c r="Q178" s="3">
        <v>6.2389999999999999</v>
      </c>
    </row>
    <row r="179" spans="1:17" hidden="1" x14ac:dyDescent="0.25">
      <c r="A179" s="4" t="s">
        <v>14</v>
      </c>
      <c r="B179" s="4" t="s">
        <v>7</v>
      </c>
      <c r="C179" s="4" t="s">
        <v>26</v>
      </c>
      <c r="D179" s="4" t="s">
        <v>6</v>
      </c>
      <c r="E179" s="5">
        <v>0.30399999999999999</v>
      </c>
      <c r="F179" s="5">
        <v>0.184</v>
      </c>
      <c r="G179" s="4" t="s">
        <v>14</v>
      </c>
      <c r="H179" s="5">
        <v>0.20399999999999999</v>
      </c>
      <c r="I179" s="5">
        <v>0.25600000000000001</v>
      </c>
      <c r="J179" s="5">
        <v>0.39100000000000001</v>
      </c>
      <c r="K179" s="5">
        <v>0.61899999999999999</v>
      </c>
      <c r="L179" s="5">
        <v>0.91200000000000003</v>
      </c>
      <c r="M179" s="5">
        <v>1.3120000000000001</v>
      </c>
      <c r="N179" s="5">
        <v>1.92</v>
      </c>
      <c r="O179" s="5">
        <v>2.9049999999999998</v>
      </c>
      <c r="P179" s="5">
        <v>4.2850000000000001</v>
      </c>
      <c r="Q179" s="5">
        <v>5.9550000000000001</v>
      </c>
    </row>
    <row r="180" spans="1:17" hidden="1" x14ac:dyDescent="0.25">
      <c r="A180" s="2" t="s">
        <v>14</v>
      </c>
      <c r="B180" s="2" t="s">
        <v>8</v>
      </c>
      <c r="C180" s="2" t="s">
        <v>26</v>
      </c>
      <c r="D180" s="2" t="s">
        <v>6</v>
      </c>
      <c r="E180" s="3">
        <v>0.30399999999999999</v>
      </c>
      <c r="F180" s="3">
        <v>0.184</v>
      </c>
      <c r="G180" s="2" t="s">
        <v>14</v>
      </c>
      <c r="H180" s="3">
        <v>0.20399999999999999</v>
      </c>
      <c r="I180" s="3">
        <v>0.25600000000000001</v>
      </c>
      <c r="J180" s="3">
        <v>0.41499999999999998</v>
      </c>
      <c r="K180" s="3">
        <v>0.66700000000000004</v>
      </c>
      <c r="L180" s="3">
        <v>1.0129999999999999</v>
      </c>
      <c r="M180" s="3">
        <v>1.512</v>
      </c>
      <c r="N180" s="3">
        <v>2.3029999999999999</v>
      </c>
      <c r="O180" s="3">
        <v>3.6080000000000001</v>
      </c>
      <c r="P180" s="3">
        <v>5.4210000000000003</v>
      </c>
      <c r="Q180" s="3">
        <v>7.6180000000000003</v>
      </c>
    </row>
    <row r="181" spans="1:17" hidden="1" x14ac:dyDescent="0.25">
      <c r="A181" s="4" t="s">
        <v>14</v>
      </c>
      <c r="B181" s="4" t="s">
        <v>9</v>
      </c>
      <c r="C181" s="4" t="s">
        <v>26</v>
      </c>
      <c r="D181" s="4" t="s">
        <v>6</v>
      </c>
      <c r="E181" s="5">
        <v>0.30399999999999999</v>
      </c>
      <c r="F181" s="5">
        <v>0.184</v>
      </c>
      <c r="G181" s="4" t="s">
        <v>14</v>
      </c>
      <c r="H181" s="5">
        <v>0.20399999999999999</v>
      </c>
      <c r="I181" s="5">
        <v>0.23899999999999999</v>
      </c>
      <c r="J181" s="5">
        <v>0.26300000000000001</v>
      </c>
      <c r="K181" s="5">
        <v>0.375</v>
      </c>
      <c r="L181" s="5">
        <v>0.69199999999999995</v>
      </c>
      <c r="M181" s="5">
        <v>1.4339999999999999</v>
      </c>
      <c r="N181" s="5">
        <v>2.5830000000000002</v>
      </c>
      <c r="O181" s="5">
        <v>3.2360000000000002</v>
      </c>
      <c r="P181" s="5">
        <v>3.8079999999999998</v>
      </c>
      <c r="Q181" s="5">
        <v>4.5529999999999999</v>
      </c>
    </row>
    <row r="182" spans="1:17" hidden="1" x14ac:dyDescent="0.25">
      <c r="A182" s="2" t="s">
        <v>14</v>
      </c>
      <c r="B182" s="2" t="s">
        <v>10</v>
      </c>
      <c r="C182" s="2" t="s">
        <v>26</v>
      </c>
      <c r="D182" s="2" t="s">
        <v>6</v>
      </c>
      <c r="E182" s="3">
        <v>0.30399999999999999</v>
      </c>
      <c r="F182" s="3">
        <v>0.184</v>
      </c>
      <c r="G182" s="2" t="s">
        <v>14</v>
      </c>
      <c r="H182" s="3">
        <v>0.20399999999999999</v>
      </c>
      <c r="I182" s="3">
        <v>0.23899999999999999</v>
      </c>
      <c r="J182" s="3">
        <v>0.309</v>
      </c>
      <c r="K182" s="3">
        <v>0.46400000000000002</v>
      </c>
      <c r="L182" s="3">
        <v>0.86299999999999999</v>
      </c>
      <c r="M182" s="3">
        <v>1.76</v>
      </c>
      <c r="N182" s="3">
        <v>3.1520000000000001</v>
      </c>
      <c r="O182" s="3">
        <v>4.0880000000000001</v>
      </c>
      <c r="P182" s="3">
        <v>4.8460000000000001</v>
      </c>
      <c r="Q182" s="3">
        <v>5.8120000000000003</v>
      </c>
    </row>
    <row r="183" spans="1:17" hidden="1" x14ac:dyDescent="0.25">
      <c r="A183" s="4" t="s">
        <v>14</v>
      </c>
      <c r="B183" s="4" t="s">
        <v>11</v>
      </c>
      <c r="C183" s="4" t="s">
        <v>26</v>
      </c>
      <c r="D183" s="4" t="s">
        <v>6</v>
      </c>
      <c r="E183" s="5">
        <v>0.30399999999999999</v>
      </c>
      <c r="F183" s="5">
        <v>0.184</v>
      </c>
      <c r="G183" s="4" t="s">
        <v>14</v>
      </c>
      <c r="H183" s="5">
        <v>0.20399999999999999</v>
      </c>
      <c r="I183" s="5">
        <v>0.23899999999999999</v>
      </c>
      <c r="J183" s="5">
        <v>0.35099999999999998</v>
      </c>
      <c r="K183" s="5">
        <v>0.55800000000000005</v>
      </c>
      <c r="L183" s="5">
        <v>1.0860000000000001</v>
      </c>
      <c r="M183" s="5">
        <v>2.319</v>
      </c>
      <c r="N183" s="5">
        <v>4.3570000000000002</v>
      </c>
      <c r="O183" s="5">
        <v>5.9630000000000001</v>
      </c>
      <c r="P183" s="5">
        <v>7.3840000000000003</v>
      </c>
      <c r="Q183" s="5">
        <v>9.0359999999999996</v>
      </c>
    </row>
    <row r="184" spans="1:17" hidden="1" x14ac:dyDescent="0.25">
      <c r="A184" s="2" t="s">
        <v>14</v>
      </c>
      <c r="B184" s="2" t="s">
        <v>12</v>
      </c>
      <c r="C184" s="2" t="s">
        <v>26</v>
      </c>
      <c r="D184" s="2" t="s">
        <v>6</v>
      </c>
      <c r="E184" s="3">
        <v>0.30399999999999999</v>
      </c>
      <c r="F184" s="3">
        <v>0.184</v>
      </c>
      <c r="G184" s="2" t="s">
        <v>14</v>
      </c>
      <c r="H184" s="3">
        <v>0.20399999999999999</v>
      </c>
      <c r="I184" s="3">
        <v>0.29499999999999998</v>
      </c>
      <c r="J184" s="3">
        <v>0.501</v>
      </c>
      <c r="K184" s="3">
        <v>0.63600000000000001</v>
      </c>
      <c r="L184" s="3">
        <v>0.88900000000000001</v>
      </c>
      <c r="M184" s="3">
        <v>1.2829999999999999</v>
      </c>
      <c r="N184" s="3">
        <v>1.9279999999999999</v>
      </c>
      <c r="O184" s="3">
        <v>2.9649999999999999</v>
      </c>
      <c r="P184" s="3">
        <v>4.4089999999999998</v>
      </c>
      <c r="Q184" s="3">
        <v>6.2080000000000002</v>
      </c>
    </row>
    <row r="185" spans="1:17" x14ac:dyDescent="0.25">
      <c r="A185" s="4" t="s">
        <v>14</v>
      </c>
      <c r="B185" s="4" t="s">
        <v>13</v>
      </c>
      <c r="C185" s="4" t="s">
        <v>26</v>
      </c>
      <c r="D185" s="4" t="s">
        <v>6</v>
      </c>
      <c r="E185" s="5">
        <v>0.30399999999999999</v>
      </c>
      <c r="F185" s="5">
        <v>0.184</v>
      </c>
      <c r="G185" s="4" t="s">
        <v>14</v>
      </c>
      <c r="H185" s="5">
        <v>0.20399999999999999</v>
      </c>
      <c r="I185" s="5">
        <v>0.29599999999999999</v>
      </c>
      <c r="J185" s="5">
        <v>0.502</v>
      </c>
      <c r="K185" s="5">
        <v>0.77100000000000002</v>
      </c>
      <c r="L185" s="5">
        <v>1.1739999999999999</v>
      </c>
      <c r="M185" s="5">
        <v>1.8380000000000001</v>
      </c>
      <c r="N185" s="5">
        <v>3.0059999999999998</v>
      </c>
      <c r="O185" s="5">
        <v>5.0019999999999998</v>
      </c>
      <c r="P185" s="5">
        <v>8.1219999999999999</v>
      </c>
      <c r="Q185" s="5">
        <v>12.065</v>
      </c>
    </row>
    <row r="186" spans="1:17" hidden="1" x14ac:dyDescent="0.25">
      <c r="A186" s="2" t="s">
        <v>16</v>
      </c>
      <c r="B186" s="2" t="s">
        <v>5</v>
      </c>
      <c r="C186" s="2" t="s">
        <v>26</v>
      </c>
      <c r="D186" s="2" t="s">
        <v>6</v>
      </c>
      <c r="E186" s="3">
        <v>2.113</v>
      </c>
      <c r="F186" s="3">
        <v>3.823</v>
      </c>
      <c r="G186" s="2" t="s">
        <v>16</v>
      </c>
      <c r="H186" s="3">
        <v>4.9950000000000001</v>
      </c>
      <c r="I186" s="3">
        <v>6.2759999999999998</v>
      </c>
      <c r="J186" s="3">
        <v>6.8479999999999999</v>
      </c>
      <c r="K186" s="3">
        <v>7.6769999999999996</v>
      </c>
      <c r="L186" s="3">
        <v>8.0030000000000001</v>
      </c>
      <c r="M186" s="3">
        <v>7.69</v>
      </c>
      <c r="N186" s="3">
        <v>7.1059999999999999</v>
      </c>
      <c r="O186" s="3">
        <v>6.5220000000000002</v>
      </c>
      <c r="P186" s="3">
        <v>5.8739999999999997</v>
      </c>
      <c r="Q186" s="3">
        <v>5.2539999999999996</v>
      </c>
    </row>
    <row r="187" spans="1:17" hidden="1" x14ac:dyDescent="0.25">
      <c r="A187" s="4" t="s">
        <v>16</v>
      </c>
      <c r="B187" s="4" t="s">
        <v>7</v>
      </c>
      <c r="C187" s="4" t="s">
        <v>26</v>
      </c>
      <c r="D187" s="4" t="s">
        <v>6</v>
      </c>
      <c r="E187" s="5">
        <v>2.113</v>
      </c>
      <c r="F187" s="5">
        <v>3.823</v>
      </c>
      <c r="G187" s="4" t="s">
        <v>16</v>
      </c>
      <c r="H187" s="5">
        <v>4.9950000000000001</v>
      </c>
      <c r="I187" s="5">
        <v>6.2759999999999998</v>
      </c>
      <c r="J187" s="5">
        <v>7.5119999999999996</v>
      </c>
      <c r="K187" s="5">
        <v>8.5589999999999993</v>
      </c>
      <c r="L187" s="5">
        <v>9.0050000000000008</v>
      </c>
      <c r="M187" s="5">
        <v>8.7260000000000009</v>
      </c>
      <c r="N187" s="5">
        <v>7.9409999999999998</v>
      </c>
      <c r="O187" s="5">
        <v>7.1289999999999996</v>
      </c>
      <c r="P187" s="5">
        <v>6.2910000000000004</v>
      </c>
      <c r="Q187" s="5">
        <v>5.4569999999999999</v>
      </c>
    </row>
    <row r="188" spans="1:17" hidden="1" x14ac:dyDescent="0.25">
      <c r="A188" s="2" t="s">
        <v>16</v>
      </c>
      <c r="B188" s="2" t="s">
        <v>8</v>
      </c>
      <c r="C188" s="2" t="s">
        <v>26</v>
      </c>
      <c r="D188" s="2" t="s">
        <v>6</v>
      </c>
      <c r="E188" s="3">
        <v>2.113</v>
      </c>
      <c r="F188" s="3">
        <v>3.823</v>
      </c>
      <c r="G188" s="2" t="s">
        <v>16</v>
      </c>
      <c r="H188" s="3">
        <v>4.9950000000000001</v>
      </c>
      <c r="I188" s="3">
        <v>6.2809999999999997</v>
      </c>
      <c r="J188" s="3">
        <v>7.8659999999999997</v>
      </c>
      <c r="K188" s="3">
        <v>9.1950000000000003</v>
      </c>
      <c r="L188" s="3">
        <v>9.8670000000000009</v>
      </c>
      <c r="M188" s="3">
        <v>9.7590000000000003</v>
      </c>
      <c r="N188" s="3">
        <v>9.2059999999999995</v>
      </c>
      <c r="O188" s="3">
        <v>8.4450000000000003</v>
      </c>
      <c r="P188" s="3">
        <v>7.5750000000000002</v>
      </c>
      <c r="Q188" s="3">
        <v>6.6470000000000002</v>
      </c>
    </row>
    <row r="189" spans="1:17" hidden="1" x14ac:dyDescent="0.25">
      <c r="A189" s="4" t="s">
        <v>16</v>
      </c>
      <c r="B189" s="4" t="s">
        <v>9</v>
      </c>
      <c r="C189" s="4" t="s">
        <v>26</v>
      </c>
      <c r="D189" s="4" t="s">
        <v>6</v>
      </c>
      <c r="E189" s="5">
        <v>2.113</v>
      </c>
      <c r="F189" s="5">
        <v>3.823</v>
      </c>
      <c r="G189" s="4" t="s">
        <v>16</v>
      </c>
      <c r="H189" s="5">
        <v>5.5540000000000003</v>
      </c>
      <c r="I189" s="5">
        <v>6.8970000000000002</v>
      </c>
      <c r="J189" s="5">
        <v>6.4480000000000004</v>
      </c>
      <c r="K189" s="5">
        <v>6.298</v>
      </c>
      <c r="L189" s="5">
        <v>6.29</v>
      </c>
      <c r="M189" s="5">
        <v>6.1909999999999998</v>
      </c>
      <c r="N189" s="5">
        <v>5.9279999999999999</v>
      </c>
      <c r="O189" s="5">
        <v>5.5590000000000002</v>
      </c>
      <c r="P189" s="5">
        <v>5.1139999999999999</v>
      </c>
      <c r="Q189" s="5">
        <v>4.718</v>
      </c>
    </row>
    <row r="190" spans="1:17" hidden="1" x14ac:dyDescent="0.25">
      <c r="A190" s="2" t="s">
        <v>16</v>
      </c>
      <c r="B190" s="2" t="s">
        <v>10</v>
      </c>
      <c r="C190" s="2" t="s">
        <v>26</v>
      </c>
      <c r="D190" s="2" t="s">
        <v>6</v>
      </c>
      <c r="E190" s="3">
        <v>2.113</v>
      </c>
      <c r="F190" s="3">
        <v>3.823</v>
      </c>
      <c r="G190" s="2" t="s">
        <v>16</v>
      </c>
      <c r="H190" s="3">
        <v>5.5540000000000003</v>
      </c>
      <c r="I190" s="3">
        <v>6.8970000000000002</v>
      </c>
      <c r="J190" s="3">
        <v>7.4660000000000002</v>
      </c>
      <c r="K190" s="3">
        <v>7.7240000000000002</v>
      </c>
      <c r="L190" s="3">
        <v>7.8719999999999999</v>
      </c>
      <c r="M190" s="3">
        <v>7.6890000000000001</v>
      </c>
      <c r="N190" s="3">
        <v>7.3689999999999998</v>
      </c>
      <c r="O190" s="3">
        <v>7.016</v>
      </c>
      <c r="P190" s="3">
        <v>6.5419999999999998</v>
      </c>
      <c r="Q190" s="3">
        <v>6.1</v>
      </c>
    </row>
    <row r="191" spans="1:17" hidden="1" x14ac:dyDescent="0.25">
      <c r="A191" s="4" t="s">
        <v>16</v>
      </c>
      <c r="B191" s="4" t="s">
        <v>11</v>
      </c>
      <c r="C191" s="4" t="s">
        <v>26</v>
      </c>
      <c r="D191" s="4" t="s">
        <v>6</v>
      </c>
      <c r="E191" s="5">
        <v>2.113</v>
      </c>
      <c r="F191" s="5">
        <v>3.823</v>
      </c>
      <c r="G191" s="4" t="s">
        <v>16</v>
      </c>
      <c r="H191" s="5">
        <v>5.5540000000000003</v>
      </c>
      <c r="I191" s="5">
        <v>6.9020000000000001</v>
      </c>
      <c r="J191" s="5">
        <v>8.2110000000000003</v>
      </c>
      <c r="K191" s="5">
        <v>8.9860000000000007</v>
      </c>
      <c r="L191" s="5">
        <v>9.58</v>
      </c>
      <c r="M191" s="5">
        <v>9.8130000000000006</v>
      </c>
      <c r="N191" s="5">
        <v>9.7560000000000002</v>
      </c>
      <c r="O191" s="5">
        <v>9.6560000000000006</v>
      </c>
      <c r="P191" s="5">
        <v>9.4280000000000008</v>
      </c>
      <c r="Q191" s="5">
        <v>9.0739999999999998</v>
      </c>
    </row>
    <row r="192" spans="1:17" hidden="1" x14ac:dyDescent="0.25">
      <c r="A192" s="2" t="s">
        <v>16</v>
      </c>
      <c r="B192" s="2" t="s">
        <v>12</v>
      </c>
      <c r="C192" s="2" t="s">
        <v>26</v>
      </c>
      <c r="D192" s="2" t="s">
        <v>6</v>
      </c>
      <c r="E192" s="3">
        <v>2.113</v>
      </c>
      <c r="F192" s="3">
        <v>3.823</v>
      </c>
      <c r="G192" s="2" t="s">
        <v>16</v>
      </c>
      <c r="H192" s="3">
        <v>5.0620000000000003</v>
      </c>
      <c r="I192" s="3">
        <v>10.65</v>
      </c>
      <c r="J192" s="3">
        <v>16.670999999999999</v>
      </c>
      <c r="K192" s="3">
        <v>15.878</v>
      </c>
      <c r="L192" s="3">
        <v>15.425000000000001</v>
      </c>
      <c r="M192" s="3">
        <v>14.419</v>
      </c>
      <c r="N192" s="3">
        <v>13.233000000000001</v>
      </c>
      <c r="O192" s="3">
        <v>12.121</v>
      </c>
      <c r="P192" s="3">
        <v>11.173999999999999</v>
      </c>
      <c r="Q192" s="3">
        <v>10.62</v>
      </c>
    </row>
    <row r="193" spans="1:17" x14ac:dyDescent="0.25">
      <c r="A193" s="4" t="s">
        <v>16</v>
      </c>
      <c r="B193" s="4" t="s">
        <v>13</v>
      </c>
      <c r="C193" s="4" t="s">
        <v>26</v>
      </c>
      <c r="D193" s="4" t="s">
        <v>6</v>
      </c>
      <c r="E193" s="5">
        <v>2.113</v>
      </c>
      <c r="F193" s="5">
        <v>3.823</v>
      </c>
      <c r="G193" s="4" t="s">
        <v>16</v>
      </c>
      <c r="H193" s="5">
        <v>5.0620000000000003</v>
      </c>
      <c r="I193" s="5">
        <v>10.656000000000001</v>
      </c>
      <c r="J193" s="5">
        <v>16.689</v>
      </c>
      <c r="K193" s="5">
        <v>18.763999999999999</v>
      </c>
      <c r="L193" s="5">
        <v>19.148</v>
      </c>
      <c r="M193" s="5">
        <v>18.753</v>
      </c>
      <c r="N193" s="5">
        <v>18.268000000000001</v>
      </c>
      <c r="O193" s="5">
        <v>17.798999999999999</v>
      </c>
      <c r="P193" s="5">
        <v>17.510999999999999</v>
      </c>
      <c r="Q193" s="5">
        <v>17.641999999999999</v>
      </c>
    </row>
    <row r="194" spans="1:17" hidden="1" x14ac:dyDescent="0.25">
      <c r="A194" s="2" t="s">
        <v>17</v>
      </c>
      <c r="B194" s="2" t="s">
        <v>5</v>
      </c>
      <c r="C194" s="2" t="s">
        <v>26</v>
      </c>
      <c r="D194" s="2" t="s">
        <v>6</v>
      </c>
      <c r="E194" s="3">
        <v>0.621</v>
      </c>
      <c r="F194" s="3">
        <v>0.72899999999999998</v>
      </c>
      <c r="G194" s="2" t="s">
        <v>17</v>
      </c>
      <c r="H194" s="3">
        <v>0.63</v>
      </c>
      <c r="I194" s="3">
        <v>0.65500000000000003</v>
      </c>
      <c r="J194" s="3">
        <v>0.58899999999999997</v>
      </c>
      <c r="K194" s="3">
        <v>0.56999999999999995</v>
      </c>
      <c r="L194" s="3">
        <v>0.51700000000000002</v>
      </c>
      <c r="M194" s="3">
        <v>0.49199999999999999</v>
      </c>
      <c r="N194" s="3">
        <v>0.48099999999999998</v>
      </c>
      <c r="O194" s="3">
        <v>0.47299999999999998</v>
      </c>
      <c r="P194" s="3">
        <v>0.46400000000000002</v>
      </c>
      <c r="Q194" s="3">
        <v>0.46300000000000002</v>
      </c>
    </row>
    <row r="195" spans="1:17" hidden="1" x14ac:dyDescent="0.25">
      <c r="A195" s="4" t="s">
        <v>17</v>
      </c>
      <c r="B195" s="4" t="s">
        <v>7</v>
      </c>
      <c r="C195" s="4" t="s">
        <v>26</v>
      </c>
      <c r="D195" s="4" t="s">
        <v>6</v>
      </c>
      <c r="E195" s="5">
        <v>0.621</v>
      </c>
      <c r="F195" s="5">
        <v>0.72899999999999998</v>
      </c>
      <c r="G195" s="4" t="s">
        <v>17</v>
      </c>
      <c r="H195" s="5">
        <v>0.63</v>
      </c>
      <c r="I195" s="5">
        <v>0.65500000000000003</v>
      </c>
      <c r="J195" s="5">
        <v>0.63700000000000001</v>
      </c>
      <c r="K195" s="5">
        <v>0.64100000000000001</v>
      </c>
      <c r="L195" s="5">
        <v>0.59199999999999997</v>
      </c>
      <c r="M195" s="5">
        <v>0.56599999999999995</v>
      </c>
      <c r="N195" s="5">
        <v>0.55300000000000005</v>
      </c>
      <c r="O195" s="5">
        <v>0.53</v>
      </c>
      <c r="P195" s="5">
        <v>0.5</v>
      </c>
      <c r="Q195" s="5">
        <v>0.47499999999999998</v>
      </c>
    </row>
    <row r="196" spans="1:17" hidden="1" x14ac:dyDescent="0.25">
      <c r="A196" s="2" t="s">
        <v>17</v>
      </c>
      <c r="B196" s="2" t="s">
        <v>8</v>
      </c>
      <c r="C196" s="2" t="s">
        <v>26</v>
      </c>
      <c r="D196" s="2" t="s">
        <v>6</v>
      </c>
      <c r="E196" s="3">
        <v>0.621</v>
      </c>
      <c r="F196" s="3">
        <v>0.72899999999999998</v>
      </c>
      <c r="G196" s="2" t="s">
        <v>17</v>
      </c>
      <c r="H196" s="3">
        <v>0.63</v>
      </c>
      <c r="I196" s="3">
        <v>0.65500000000000003</v>
      </c>
      <c r="J196" s="3">
        <v>0.66700000000000004</v>
      </c>
      <c r="K196" s="3">
        <v>0.70399999999999996</v>
      </c>
      <c r="L196" s="3">
        <v>0.73699999999999999</v>
      </c>
      <c r="M196" s="3">
        <v>0.75900000000000001</v>
      </c>
      <c r="N196" s="3">
        <v>0.77500000000000002</v>
      </c>
      <c r="O196" s="3">
        <v>0.77800000000000002</v>
      </c>
      <c r="P196" s="3">
        <v>0.77200000000000002</v>
      </c>
      <c r="Q196" s="3">
        <v>0.76300000000000001</v>
      </c>
    </row>
    <row r="197" spans="1:17" hidden="1" x14ac:dyDescent="0.25">
      <c r="A197" s="4" t="s">
        <v>17</v>
      </c>
      <c r="B197" s="4" t="s">
        <v>9</v>
      </c>
      <c r="C197" s="4" t="s">
        <v>26</v>
      </c>
      <c r="D197" s="4" t="s">
        <v>6</v>
      </c>
      <c r="E197" s="5">
        <v>0.621</v>
      </c>
      <c r="F197" s="5">
        <v>0.72899999999999998</v>
      </c>
      <c r="G197" s="4" t="s">
        <v>17</v>
      </c>
      <c r="H197" s="5">
        <v>0.63</v>
      </c>
      <c r="I197" s="5">
        <v>0.69</v>
      </c>
      <c r="J197" s="5">
        <v>0.56899999999999995</v>
      </c>
      <c r="K197" s="5">
        <v>0.53</v>
      </c>
      <c r="L197" s="5">
        <v>0.49099999999999999</v>
      </c>
      <c r="M197" s="5">
        <v>0.46800000000000003</v>
      </c>
      <c r="N197" s="5">
        <v>0.44900000000000001</v>
      </c>
      <c r="O197" s="5">
        <v>0.42</v>
      </c>
      <c r="P197" s="5">
        <v>0.39500000000000002</v>
      </c>
      <c r="Q197" s="5">
        <v>0.378</v>
      </c>
    </row>
    <row r="198" spans="1:17" hidden="1" x14ac:dyDescent="0.25">
      <c r="A198" s="2" t="s">
        <v>17</v>
      </c>
      <c r="B198" s="2" t="s">
        <v>10</v>
      </c>
      <c r="C198" s="2" t="s">
        <v>26</v>
      </c>
      <c r="D198" s="2" t="s">
        <v>6</v>
      </c>
      <c r="E198" s="3">
        <v>0.621</v>
      </c>
      <c r="F198" s="3">
        <v>0.72899999999999998</v>
      </c>
      <c r="G198" s="2" t="s">
        <v>17</v>
      </c>
      <c r="H198" s="3">
        <v>0.63</v>
      </c>
      <c r="I198" s="3">
        <v>0.69</v>
      </c>
      <c r="J198" s="3">
        <v>0.63900000000000001</v>
      </c>
      <c r="K198" s="3">
        <v>0.64100000000000001</v>
      </c>
      <c r="L198" s="3">
        <v>0.61199999999999999</v>
      </c>
      <c r="M198" s="3">
        <v>0.59899999999999998</v>
      </c>
      <c r="N198" s="3">
        <v>0.58099999999999996</v>
      </c>
      <c r="O198" s="3">
        <v>0.55400000000000005</v>
      </c>
      <c r="P198" s="3">
        <v>0.52800000000000002</v>
      </c>
      <c r="Q198" s="3">
        <v>0.51300000000000001</v>
      </c>
    </row>
    <row r="199" spans="1:17" hidden="1" x14ac:dyDescent="0.25">
      <c r="A199" s="4" t="s">
        <v>17</v>
      </c>
      <c r="B199" s="4" t="s">
        <v>11</v>
      </c>
      <c r="C199" s="4" t="s">
        <v>26</v>
      </c>
      <c r="D199" s="4" t="s">
        <v>6</v>
      </c>
      <c r="E199" s="5">
        <v>0.621</v>
      </c>
      <c r="F199" s="5">
        <v>0.72899999999999998</v>
      </c>
      <c r="G199" s="4" t="s">
        <v>17</v>
      </c>
      <c r="H199" s="5">
        <v>0.63</v>
      </c>
      <c r="I199" s="5">
        <v>0.69</v>
      </c>
      <c r="J199" s="5">
        <v>0.71299999999999997</v>
      </c>
      <c r="K199" s="5">
        <v>0.73799999999999999</v>
      </c>
      <c r="L199" s="5">
        <v>0.76700000000000002</v>
      </c>
      <c r="M199" s="5">
        <v>0.79</v>
      </c>
      <c r="N199" s="5">
        <v>0.80400000000000005</v>
      </c>
      <c r="O199" s="5">
        <v>0.81100000000000005</v>
      </c>
      <c r="P199" s="5">
        <v>0.82299999999999995</v>
      </c>
      <c r="Q199" s="5">
        <v>0.83599999999999997</v>
      </c>
    </row>
    <row r="200" spans="1:17" hidden="1" x14ac:dyDescent="0.25">
      <c r="A200" s="2" t="s">
        <v>17</v>
      </c>
      <c r="B200" s="2" t="s">
        <v>12</v>
      </c>
      <c r="C200" s="2" t="s">
        <v>26</v>
      </c>
      <c r="D200" s="2" t="s">
        <v>6</v>
      </c>
      <c r="E200" s="3">
        <v>0.621</v>
      </c>
      <c r="F200" s="3">
        <v>0.72899999999999998</v>
      </c>
      <c r="G200" s="2" t="s">
        <v>17</v>
      </c>
      <c r="H200" s="3">
        <v>0.629</v>
      </c>
      <c r="I200" s="3">
        <v>0.73799999999999999</v>
      </c>
      <c r="J200" s="3">
        <v>0.78700000000000003</v>
      </c>
      <c r="K200" s="3">
        <v>0.66</v>
      </c>
      <c r="L200" s="3">
        <v>0.58699999999999997</v>
      </c>
      <c r="M200" s="3">
        <v>0.52800000000000002</v>
      </c>
      <c r="N200" s="3">
        <v>0.47699999999999998</v>
      </c>
      <c r="O200" s="3">
        <v>0.434</v>
      </c>
      <c r="P200" s="3">
        <v>0.39600000000000002</v>
      </c>
      <c r="Q200" s="3">
        <v>0.36899999999999999</v>
      </c>
    </row>
    <row r="201" spans="1:17" x14ac:dyDescent="0.25">
      <c r="A201" s="4" t="s">
        <v>17</v>
      </c>
      <c r="B201" s="4" t="s">
        <v>13</v>
      </c>
      <c r="C201" s="4" t="s">
        <v>26</v>
      </c>
      <c r="D201" s="4" t="s">
        <v>6</v>
      </c>
      <c r="E201" s="5">
        <v>0.621</v>
      </c>
      <c r="F201" s="5">
        <v>0.72899999999999998</v>
      </c>
      <c r="G201" s="4" t="s">
        <v>17</v>
      </c>
      <c r="H201" s="5">
        <v>0.629</v>
      </c>
      <c r="I201" s="5">
        <v>0.73799999999999999</v>
      </c>
      <c r="J201" s="5">
        <v>0.78800000000000003</v>
      </c>
      <c r="K201" s="5">
        <v>0.80500000000000005</v>
      </c>
      <c r="L201" s="5">
        <v>0.79600000000000004</v>
      </c>
      <c r="M201" s="5">
        <v>0.78300000000000003</v>
      </c>
      <c r="N201" s="5">
        <v>0.76500000000000001</v>
      </c>
      <c r="O201" s="5">
        <v>0.745</v>
      </c>
      <c r="P201" s="5">
        <v>0.73199999999999998</v>
      </c>
      <c r="Q201" s="5">
        <v>0.72499999999999998</v>
      </c>
    </row>
    <row r="202" spans="1:17" hidden="1" x14ac:dyDescent="0.25">
      <c r="A202" s="2" t="s">
        <v>18</v>
      </c>
      <c r="B202" s="2" t="s">
        <v>5</v>
      </c>
      <c r="C202" s="2" t="s">
        <v>26</v>
      </c>
      <c r="D202" s="2" t="s">
        <v>6</v>
      </c>
      <c r="E202" s="3">
        <v>1.806</v>
      </c>
      <c r="F202" s="3">
        <v>2.3889999999999998</v>
      </c>
      <c r="G202" s="2" t="s">
        <v>18</v>
      </c>
      <c r="H202" s="3">
        <v>2.6120000000000001</v>
      </c>
      <c r="I202" s="3">
        <v>3.3610000000000002</v>
      </c>
      <c r="J202" s="3">
        <v>3.012</v>
      </c>
      <c r="K202" s="3">
        <v>2.9009999999999998</v>
      </c>
      <c r="L202" s="3">
        <v>2.7069999999999999</v>
      </c>
      <c r="M202" s="3">
        <v>2.4990000000000001</v>
      </c>
      <c r="N202" s="3">
        <v>2.238</v>
      </c>
      <c r="O202" s="3">
        <v>2.0099999999999998</v>
      </c>
      <c r="P202" s="3">
        <v>1.8620000000000001</v>
      </c>
      <c r="Q202" s="3">
        <v>1.7629999999999999</v>
      </c>
    </row>
    <row r="203" spans="1:17" hidden="1" x14ac:dyDescent="0.25">
      <c r="A203" s="4" t="s">
        <v>18</v>
      </c>
      <c r="B203" s="4" t="s">
        <v>7</v>
      </c>
      <c r="C203" s="4" t="s">
        <v>26</v>
      </c>
      <c r="D203" s="4" t="s">
        <v>6</v>
      </c>
      <c r="E203" s="5">
        <v>1.806</v>
      </c>
      <c r="F203" s="5">
        <v>2.3889999999999998</v>
      </c>
      <c r="G203" s="4" t="s">
        <v>18</v>
      </c>
      <c r="H203" s="5">
        <v>2.6120000000000001</v>
      </c>
      <c r="I203" s="5">
        <v>3.3610000000000002</v>
      </c>
      <c r="J203" s="5">
        <v>3.3490000000000002</v>
      </c>
      <c r="K203" s="5">
        <v>3.2869999999999999</v>
      </c>
      <c r="L203" s="5">
        <v>3.0960000000000001</v>
      </c>
      <c r="M203" s="5">
        <v>2.831</v>
      </c>
      <c r="N203" s="5">
        <v>2.5840000000000001</v>
      </c>
      <c r="O203" s="5">
        <v>2.3170000000000002</v>
      </c>
      <c r="P203" s="5">
        <v>2.0379999999999998</v>
      </c>
      <c r="Q203" s="5">
        <v>1.806</v>
      </c>
    </row>
    <row r="204" spans="1:17" hidden="1" x14ac:dyDescent="0.25">
      <c r="A204" s="2" t="s">
        <v>18</v>
      </c>
      <c r="B204" s="2" t="s">
        <v>8</v>
      </c>
      <c r="C204" s="2" t="s">
        <v>26</v>
      </c>
      <c r="D204" s="2" t="s">
        <v>6</v>
      </c>
      <c r="E204" s="3">
        <v>1.806</v>
      </c>
      <c r="F204" s="3">
        <v>2.3889999999999998</v>
      </c>
      <c r="G204" s="2" t="s">
        <v>18</v>
      </c>
      <c r="H204" s="3">
        <v>2.6120000000000001</v>
      </c>
      <c r="I204" s="3">
        <v>3.36</v>
      </c>
      <c r="J204" s="3">
        <v>3.5369999999999999</v>
      </c>
      <c r="K204" s="3">
        <v>3.5779999999999998</v>
      </c>
      <c r="L204" s="3">
        <v>3.4809999999999999</v>
      </c>
      <c r="M204" s="3">
        <v>3.306</v>
      </c>
      <c r="N204" s="3">
        <v>3.11</v>
      </c>
      <c r="O204" s="3">
        <v>2.8719999999999999</v>
      </c>
      <c r="P204" s="3">
        <v>2.6080000000000001</v>
      </c>
      <c r="Q204" s="3">
        <v>2.3439999999999999</v>
      </c>
    </row>
    <row r="205" spans="1:17" hidden="1" x14ac:dyDescent="0.25">
      <c r="A205" s="4" t="s">
        <v>18</v>
      </c>
      <c r="B205" s="4" t="s">
        <v>9</v>
      </c>
      <c r="C205" s="4" t="s">
        <v>26</v>
      </c>
      <c r="D205" s="4" t="s">
        <v>6</v>
      </c>
      <c r="E205" s="5">
        <v>1.7989999999999999</v>
      </c>
      <c r="F205" s="5">
        <v>2.3889999999999998</v>
      </c>
      <c r="G205" s="4" t="s">
        <v>18</v>
      </c>
      <c r="H205" s="5">
        <v>2.6120000000000001</v>
      </c>
      <c r="I205" s="5">
        <v>3.472</v>
      </c>
      <c r="J205" s="5">
        <v>2.8479999999999999</v>
      </c>
      <c r="K205" s="5">
        <v>2.4990000000000001</v>
      </c>
      <c r="L205" s="5">
        <v>2.323</v>
      </c>
      <c r="M205" s="5">
        <v>2.1819999999999999</v>
      </c>
      <c r="N205" s="5">
        <v>2.0059999999999998</v>
      </c>
      <c r="O205" s="5">
        <v>1.837</v>
      </c>
      <c r="P205" s="5">
        <v>1.6859999999999999</v>
      </c>
      <c r="Q205" s="5">
        <v>1.5529999999999999</v>
      </c>
    </row>
    <row r="206" spans="1:17" hidden="1" x14ac:dyDescent="0.25">
      <c r="A206" s="2" t="s">
        <v>18</v>
      </c>
      <c r="B206" s="2" t="s">
        <v>10</v>
      </c>
      <c r="C206" s="2" t="s">
        <v>26</v>
      </c>
      <c r="D206" s="2" t="s">
        <v>6</v>
      </c>
      <c r="E206" s="3">
        <v>1.7989999999999999</v>
      </c>
      <c r="F206" s="3">
        <v>2.3889999999999998</v>
      </c>
      <c r="G206" s="2" t="s">
        <v>18</v>
      </c>
      <c r="H206" s="3">
        <v>2.6120000000000001</v>
      </c>
      <c r="I206" s="3">
        <v>3.472</v>
      </c>
      <c r="J206" s="3">
        <v>3.343</v>
      </c>
      <c r="K206" s="3">
        <v>3.1760000000000002</v>
      </c>
      <c r="L206" s="3">
        <v>3.0070000000000001</v>
      </c>
      <c r="M206" s="3">
        <v>2.8439999999999999</v>
      </c>
      <c r="N206" s="3">
        <v>2.6589999999999998</v>
      </c>
      <c r="O206" s="3">
        <v>2.4790000000000001</v>
      </c>
      <c r="P206" s="3">
        <v>2.3079999999999998</v>
      </c>
      <c r="Q206" s="3">
        <v>2.1560000000000001</v>
      </c>
    </row>
    <row r="207" spans="1:17" hidden="1" x14ac:dyDescent="0.25">
      <c r="A207" s="4" t="s">
        <v>18</v>
      </c>
      <c r="B207" s="4" t="s">
        <v>11</v>
      </c>
      <c r="C207" s="4" t="s">
        <v>26</v>
      </c>
      <c r="D207" s="4" t="s">
        <v>6</v>
      </c>
      <c r="E207" s="5">
        <v>1.7989999999999999</v>
      </c>
      <c r="F207" s="5">
        <v>2.3889999999999998</v>
      </c>
      <c r="G207" s="4" t="s">
        <v>18</v>
      </c>
      <c r="H207" s="5">
        <v>2.6120000000000001</v>
      </c>
      <c r="I207" s="5">
        <v>3.4729999999999999</v>
      </c>
      <c r="J207" s="5">
        <v>3.6269999999999998</v>
      </c>
      <c r="K207" s="5">
        <v>3.6320000000000001</v>
      </c>
      <c r="L207" s="5">
        <v>3.6019999999999999</v>
      </c>
      <c r="M207" s="5">
        <v>3.5630000000000002</v>
      </c>
      <c r="N207" s="5">
        <v>3.5070000000000001</v>
      </c>
      <c r="O207" s="5">
        <v>3.4420000000000002</v>
      </c>
      <c r="P207" s="5">
        <v>3.38</v>
      </c>
      <c r="Q207" s="5">
        <v>3.27</v>
      </c>
    </row>
    <row r="208" spans="1:17" hidden="1" x14ac:dyDescent="0.25">
      <c r="A208" s="2" t="s">
        <v>18</v>
      </c>
      <c r="B208" s="2" t="s">
        <v>12</v>
      </c>
      <c r="C208" s="2" t="s">
        <v>26</v>
      </c>
      <c r="D208" s="2" t="s">
        <v>6</v>
      </c>
      <c r="E208" s="3">
        <v>1.806</v>
      </c>
      <c r="F208" s="3">
        <v>2.3889999999999998</v>
      </c>
      <c r="G208" s="2" t="s">
        <v>18</v>
      </c>
      <c r="H208" s="3">
        <v>2.6120000000000001</v>
      </c>
      <c r="I208" s="3">
        <v>3.8439999999999999</v>
      </c>
      <c r="J208" s="3">
        <v>4.3070000000000004</v>
      </c>
      <c r="K208" s="3">
        <v>3.758</v>
      </c>
      <c r="L208" s="3">
        <v>3.6110000000000002</v>
      </c>
      <c r="M208" s="3">
        <v>3.488</v>
      </c>
      <c r="N208" s="3">
        <v>3.34</v>
      </c>
      <c r="O208" s="3">
        <v>3.2050000000000001</v>
      </c>
      <c r="P208" s="3">
        <v>3.0569999999999999</v>
      </c>
      <c r="Q208" s="3">
        <v>3.024</v>
      </c>
    </row>
    <row r="209" spans="1:17" x14ac:dyDescent="0.25">
      <c r="A209" s="4" t="s">
        <v>18</v>
      </c>
      <c r="B209" s="4" t="s">
        <v>13</v>
      </c>
      <c r="C209" s="4" t="s">
        <v>26</v>
      </c>
      <c r="D209" s="4" t="s">
        <v>6</v>
      </c>
      <c r="E209" s="5">
        <v>1.806</v>
      </c>
      <c r="F209" s="5">
        <v>2.3889999999999998</v>
      </c>
      <c r="G209" s="4" t="s">
        <v>18</v>
      </c>
      <c r="H209" s="5">
        <v>2.6120000000000001</v>
      </c>
      <c r="I209" s="5">
        <v>3.8479999999999999</v>
      </c>
      <c r="J209" s="5">
        <v>4.3170000000000002</v>
      </c>
      <c r="K209" s="5">
        <v>4.5339999999999998</v>
      </c>
      <c r="L209" s="5">
        <v>4.6449999999999996</v>
      </c>
      <c r="M209" s="5">
        <v>4.76</v>
      </c>
      <c r="N209" s="5">
        <v>4.9180000000000001</v>
      </c>
      <c r="O209" s="5">
        <v>5.0970000000000004</v>
      </c>
      <c r="P209" s="5">
        <v>5.2770000000000001</v>
      </c>
      <c r="Q209" s="5">
        <v>5.5010000000000003</v>
      </c>
    </row>
    <row r="210" spans="1:17" hidden="1" x14ac:dyDescent="0.25">
      <c r="A210" s="2" t="s">
        <v>19</v>
      </c>
      <c r="B210" s="2" t="s">
        <v>5</v>
      </c>
      <c r="C210" s="2" t="s">
        <v>26</v>
      </c>
      <c r="D210" s="2" t="s">
        <v>6</v>
      </c>
      <c r="E210" s="3">
        <v>1.5960000000000001</v>
      </c>
      <c r="F210" s="3">
        <v>2.3759999999999999</v>
      </c>
      <c r="G210" s="2" t="s">
        <v>19</v>
      </c>
      <c r="H210" s="3">
        <v>3.2</v>
      </c>
      <c r="I210" s="3">
        <v>4.0049999999999999</v>
      </c>
      <c r="J210" s="3">
        <v>4.3449999999999998</v>
      </c>
      <c r="K210" s="3">
        <v>4.9749999999999996</v>
      </c>
      <c r="L210" s="3">
        <v>5.468</v>
      </c>
      <c r="M210" s="3">
        <v>5.8339999999999996</v>
      </c>
      <c r="N210" s="3">
        <v>5.8230000000000004</v>
      </c>
      <c r="O210" s="3">
        <v>5.6289999999999996</v>
      </c>
      <c r="P210" s="3">
        <v>5.476</v>
      </c>
      <c r="Q210" s="3">
        <v>5.2969999999999997</v>
      </c>
    </row>
    <row r="211" spans="1:17" hidden="1" x14ac:dyDescent="0.25">
      <c r="A211" s="4" t="s">
        <v>19</v>
      </c>
      <c r="B211" s="4" t="s">
        <v>7</v>
      </c>
      <c r="C211" s="4" t="s">
        <v>26</v>
      </c>
      <c r="D211" s="4" t="s">
        <v>6</v>
      </c>
      <c r="E211" s="5">
        <v>1.5960000000000001</v>
      </c>
      <c r="F211" s="5">
        <v>2.3769999999999998</v>
      </c>
      <c r="G211" s="4" t="s">
        <v>19</v>
      </c>
      <c r="H211" s="5">
        <v>3.2</v>
      </c>
      <c r="I211" s="5">
        <v>4.0049999999999999</v>
      </c>
      <c r="J211" s="5">
        <v>4.7309999999999999</v>
      </c>
      <c r="K211" s="5">
        <v>5.4980000000000002</v>
      </c>
      <c r="L211" s="5">
        <v>6.1210000000000004</v>
      </c>
      <c r="M211" s="5">
        <v>6.5380000000000003</v>
      </c>
      <c r="N211" s="5">
        <v>6.6230000000000002</v>
      </c>
      <c r="O211" s="5">
        <v>6.5030000000000001</v>
      </c>
      <c r="P211" s="5">
        <v>6.15</v>
      </c>
      <c r="Q211" s="5">
        <v>5.6760000000000002</v>
      </c>
    </row>
    <row r="212" spans="1:17" hidden="1" x14ac:dyDescent="0.25">
      <c r="A212" s="2" t="s">
        <v>19</v>
      </c>
      <c r="B212" s="2" t="s">
        <v>8</v>
      </c>
      <c r="C212" s="2" t="s">
        <v>26</v>
      </c>
      <c r="D212" s="2" t="s">
        <v>6</v>
      </c>
      <c r="E212" s="3">
        <v>1.5960000000000001</v>
      </c>
      <c r="F212" s="3">
        <v>2.3759999999999999</v>
      </c>
      <c r="G212" s="2" t="s">
        <v>19</v>
      </c>
      <c r="H212" s="3">
        <v>3.2</v>
      </c>
      <c r="I212" s="3">
        <v>4.0049999999999999</v>
      </c>
      <c r="J212" s="3">
        <v>4.9660000000000002</v>
      </c>
      <c r="K212" s="3">
        <v>5.9550000000000001</v>
      </c>
      <c r="L212" s="3">
        <v>6.7759999999999998</v>
      </c>
      <c r="M212" s="3">
        <v>7.3490000000000002</v>
      </c>
      <c r="N212" s="3">
        <v>7.6639999999999997</v>
      </c>
      <c r="O212" s="3">
        <v>7.7329999999999997</v>
      </c>
      <c r="P212" s="3">
        <v>7.6230000000000002</v>
      </c>
      <c r="Q212" s="3">
        <v>7.27</v>
      </c>
    </row>
    <row r="213" spans="1:17" hidden="1" x14ac:dyDescent="0.25">
      <c r="A213" s="4" t="s">
        <v>19</v>
      </c>
      <c r="B213" s="4" t="s">
        <v>9</v>
      </c>
      <c r="C213" s="4" t="s">
        <v>26</v>
      </c>
      <c r="D213" s="4" t="s">
        <v>6</v>
      </c>
      <c r="E213" s="5">
        <v>1.597</v>
      </c>
      <c r="F213" s="5">
        <v>2.3759999999999999</v>
      </c>
      <c r="G213" s="4" t="s">
        <v>19</v>
      </c>
      <c r="H213" s="5">
        <v>3.2029999999999998</v>
      </c>
      <c r="I213" s="5">
        <v>4.2830000000000004</v>
      </c>
      <c r="J213" s="5">
        <v>4.6050000000000004</v>
      </c>
      <c r="K213" s="5">
        <v>4.9539999999999997</v>
      </c>
      <c r="L213" s="5">
        <v>5.3029999999999999</v>
      </c>
      <c r="M213" s="5">
        <v>5.4560000000000004</v>
      </c>
      <c r="N213" s="5">
        <v>5.47</v>
      </c>
      <c r="O213" s="5">
        <v>5.3120000000000003</v>
      </c>
      <c r="P213" s="5">
        <v>5.0910000000000002</v>
      </c>
      <c r="Q213" s="5">
        <v>4.9960000000000004</v>
      </c>
    </row>
    <row r="214" spans="1:17" hidden="1" x14ac:dyDescent="0.25">
      <c r="A214" s="2" t="s">
        <v>19</v>
      </c>
      <c r="B214" s="2" t="s">
        <v>10</v>
      </c>
      <c r="C214" s="2" t="s">
        <v>26</v>
      </c>
      <c r="D214" s="2" t="s">
        <v>6</v>
      </c>
      <c r="E214" s="3">
        <v>1.597</v>
      </c>
      <c r="F214" s="3">
        <v>2.3759999999999999</v>
      </c>
      <c r="G214" s="2" t="s">
        <v>19</v>
      </c>
      <c r="H214" s="3">
        <v>3.2</v>
      </c>
      <c r="I214" s="3">
        <v>4.2830000000000004</v>
      </c>
      <c r="J214" s="3">
        <v>5.3289999999999997</v>
      </c>
      <c r="K214" s="3">
        <v>6.0679999999999996</v>
      </c>
      <c r="L214" s="3">
        <v>6.657</v>
      </c>
      <c r="M214" s="3">
        <v>6.9740000000000002</v>
      </c>
      <c r="N214" s="3">
        <v>7.0970000000000004</v>
      </c>
      <c r="O214" s="3">
        <v>6.9539999999999997</v>
      </c>
      <c r="P214" s="3">
        <v>6.7130000000000001</v>
      </c>
      <c r="Q214" s="3">
        <v>6.625</v>
      </c>
    </row>
    <row r="215" spans="1:17" hidden="1" x14ac:dyDescent="0.25">
      <c r="A215" s="4" t="s">
        <v>19</v>
      </c>
      <c r="B215" s="4" t="s">
        <v>11</v>
      </c>
      <c r="C215" s="4" t="s">
        <v>26</v>
      </c>
      <c r="D215" s="4" t="s">
        <v>6</v>
      </c>
      <c r="E215" s="5">
        <v>1.5960000000000001</v>
      </c>
      <c r="F215" s="5">
        <v>2.3759999999999999</v>
      </c>
      <c r="G215" s="4" t="s">
        <v>19</v>
      </c>
      <c r="H215" s="5">
        <v>3.2</v>
      </c>
      <c r="I215" s="5">
        <v>4.2839999999999998</v>
      </c>
      <c r="J215" s="5">
        <v>5.6909999999999998</v>
      </c>
      <c r="K215" s="5">
        <v>6.86</v>
      </c>
      <c r="L215" s="5">
        <v>7.75</v>
      </c>
      <c r="M215" s="5">
        <v>8.41</v>
      </c>
      <c r="N215" s="5">
        <v>8.8960000000000008</v>
      </c>
      <c r="O215" s="5">
        <v>9.1929999999999996</v>
      </c>
      <c r="P215" s="5">
        <v>9.4179999999999993</v>
      </c>
      <c r="Q215" s="5">
        <v>9.57</v>
      </c>
    </row>
    <row r="216" spans="1:17" hidden="1" x14ac:dyDescent="0.25">
      <c r="A216" s="2" t="s">
        <v>19</v>
      </c>
      <c r="B216" s="2" t="s">
        <v>12</v>
      </c>
      <c r="C216" s="2" t="s">
        <v>26</v>
      </c>
      <c r="D216" s="2" t="s">
        <v>6</v>
      </c>
      <c r="E216" s="3">
        <v>1.5960000000000001</v>
      </c>
      <c r="F216" s="3">
        <v>2.3759999999999999</v>
      </c>
      <c r="G216" s="2" t="s">
        <v>19</v>
      </c>
      <c r="H216" s="3">
        <v>3.2</v>
      </c>
      <c r="I216" s="3">
        <v>4.5170000000000003</v>
      </c>
      <c r="J216" s="3">
        <v>6.2370000000000001</v>
      </c>
      <c r="K216" s="3">
        <v>6.8920000000000003</v>
      </c>
      <c r="L216" s="3">
        <v>7.7060000000000004</v>
      </c>
      <c r="M216" s="3">
        <v>8.3800000000000008</v>
      </c>
      <c r="N216" s="3">
        <v>8.9369999999999994</v>
      </c>
      <c r="O216" s="3">
        <v>9.3979999999999997</v>
      </c>
      <c r="P216" s="3">
        <v>9.8339999999999996</v>
      </c>
      <c r="Q216" s="3">
        <v>10.298999999999999</v>
      </c>
    </row>
    <row r="217" spans="1:17" x14ac:dyDescent="0.25">
      <c r="A217" s="4" t="s">
        <v>19</v>
      </c>
      <c r="B217" s="4" t="s">
        <v>13</v>
      </c>
      <c r="C217" s="4" t="s">
        <v>26</v>
      </c>
      <c r="D217" s="4" t="s">
        <v>6</v>
      </c>
      <c r="E217" s="5">
        <v>1.5960000000000001</v>
      </c>
      <c r="F217" s="5">
        <v>2.3759999999999999</v>
      </c>
      <c r="G217" s="4" t="s">
        <v>19</v>
      </c>
      <c r="H217" s="5">
        <v>3.2</v>
      </c>
      <c r="I217" s="5">
        <v>4.5229999999999997</v>
      </c>
      <c r="J217" s="5">
        <v>6.2480000000000002</v>
      </c>
      <c r="K217" s="5">
        <v>7.9660000000000002</v>
      </c>
      <c r="L217" s="5">
        <v>9.4610000000000003</v>
      </c>
      <c r="M217" s="5">
        <v>10.814</v>
      </c>
      <c r="N217" s="5">
        <v>12.170999999999999</v>
      </c>
      <c r="O217" s="5">
        <v>13.583</v>
      </c>
      <c r="P217" s="5">
        <v>15.151999999999999</v>
      </c>
      <c r="Q217" s="5">
        <v>16.79</v>
      </c>
    </row>
    <row r="218" spans="1:17" hidden="1" x14ac:dyDescent="0.25">
      <c r="A218" s="2" t="s">
        <v>20</v>
      </c>
      <c r="B218" s="2" t="s">
        <v>5</v>
      </c>
      <c r="C218" s="2" t="s">
        <v>26</v>
      </c>
      <c r="D218" s="2" t="s">
        <v>6</v>
      </c>
      <c r="E218" s="3">
        <v>7.1779999999999999</v>
      </c>
      <c r="F218" s="3">
        <v>7.6550000000000002</v>
      </c>
      <c r="G218" s="2" t="s">
        <v>20</v>
      </c>
      <c r="H218" s="3">
        <v>6.6550000000000002</v>
      </c>
      <c r="I218" s="3">
        <v>6.5869999999999997</v>
      </c>
      <c r="J218" s="3">
        <v>5.7220000000000004</v>
      </c>
      <c r="K218" s="3">
        <v>5.4779999999999998</v>
      </c>
      <c r="L218" s="3">
        <v>5.258</v>
      </c>
      <c r="M218" s="3">
        <v>5.0869999999999997</v>
      </c>
      <c r="N218" s="3">
        <v>4.9489999999999998</v>
      </c>
      <c r="O218" s="3">
        <v>4.4050000000000002</v>
      </c>
      <c r="P218" s="3">
        <v>4.24</v>
      </c>
      <c r="Q218" s="3">
        <v>4.0819999999999999</v>
      </c>
    </row>
    <row r="219" spans="1:17" hidden="1" x14ac:dyDescent="0.25">
      <c r="A219" s="4" t="s">
        <v>20</v>
      </c>
      <c r="B219" s="4" t="s">
        <v>7</v>
      </c>
      <c r="C219" s="4" t="s">
        <v>26</v>
      </c>
      <c r="D219" s="4" t="s">
        <v>6</v>
      </c>
      <c r="E219" s="5">
        <v>7.1779999999999999</v>
      </c>
      <c r="F219" s="5">
        <v>7.6550000000000002</v>
      </c>
      <c r="G219" s="4" t="s">
        <v>20</v>
      </c>
      <c r="H219" s="5">
        <v>6.6550000000000002</v>
      </c>
      <c r="I219" s="5">
        <v>6.5869999999999997</v>
      </c>
      <c r="J219" s="5">
        <v>6.2990000000000004</v>
      </c>
      <c r="K219" s="5">
        <v>6.2220000000000004</v>
      </c>
      <c r="L219" s="5">
        <v>6.1349999999999998</v>
      </c>
      <c r="M219" s="5">
        <v>5.9980000000000002</v>
      </c>
      <c r="N219" s="5">
        <v>5.7750000000000004</v>
      </c>
      <c r="O219" s="5">
        <v>4.9020000000000001</v>
      </c>
      <c r="P219" s="5">
        <v>4.3159999999999998</v>
      </c>
      <c r="Q219" s="5">
        <v>3.9860000000000002</v>
      </c>
    </row>
    <row r="220" spans="1:17" hidden="1" x14ac:dyDescent="0.25">
      <c r="A220" s="2" t="s">
        <v>20</v>
      </c>
      <c r="B220" s="2" t="s">
        <v>8</v>
      </c>
      <c r="C220" s="2" t="s">
        <v>26</v>
      </c>
      <c r="D220" s="2" t="s">
        <v>6</v>
      </c>
      <c r="E220" s="3">
        <v>7.1779999999999999</v>
      </c>
      <c r="F220" s="3">
        <v>7.6550000000000002</v>
      </c>
      <c r="G220" s="2" t="s">
        <v>20</v>
      </c>
      <c r="H220" s="3">
        <v>6.6550000000000002</v>
      </c>
      <c r="I220" s="3">
        <v>6.5869999999999997</v>
      </c>
      <c r="J220" s="3">
        <v>6.6660000000000004</v>
      </c>
      <c r="K220" s="3">
        <v>6.7770000000000001</v>
      </c>
      <c r="L220" s="3">
        <v>6.9139999999999997</v>
      </c>
      <c r="M220" s="3">
        <v>7.0529999999999999</v>
      </c>
      <c r="N220" s="3">
        <v>7.1360000000000001</v>
      </c>
      <c r="O220" s="3">
        <v>7.1260000000000003</v>
      </c>
      <c r="P220" s="3">
        <v>6.9459999999999997</v>
      </c>
      <c r="Q220" s="3">
        <v>6.6059999999999999</v>
      </c>
    </row>
    <row r="221" spans="1:17" hidden="1" x14ac:dyDescent="0.25">
      <c r="A221" s="4" t="s">
        <v>20</v>
      </c>
      <c r="B221" s="4" t="s">
        <v>9</v>
      </c>
      <c r="C221" s="4" t="s">
        <v>26</v>
      </c>
      <c r="D221" s="4" t="s">
        <v>6</v>
      </c>
      <c r="E221" s="5">
        <v>7.1779999999999999</v>
      </c>
      <c r="F221" s="5">
        <v>7.6550000000000002</v>
      </c>
      <c r="G221" s="4" t="s">
        <v>20</v>
      </c>
      <c r="H221" s="5">
        <v>6.6550000000000002</v>
      </c>
      <c r="I221" s="5">
        <v>6.9329999999999998</v>
      </c>
      <c r="J221" s="5">
        <v>5.8310000000000004</v>
      </c>
      <c r="K221" s="5">
        <v>5.4059999999999997</v>
      </c>
      <c r="L221" s="5">
        <v>5.2750000000000004</v>
      </c>
      <c r="M221" s="5">
        <v>5.1829999999999998</v>
      </c>
      <c r="N221" s="5">
        <v>4.9749999999999996</v>
      </c>
      <c r="O221" s="5">
        <v>4.5039999999999996</v>
      </c>
      <c r="P221" s="5">
        <v>4.08</v>
      </c>
      <c r="Q221" s="5">
        <v>3.7829999999999999</v>
      </c>
    </row>
    <row r="222" spans="1:17" hidden="1" x14ac:dyDescent="0.25">
      <c r="A222" s="2" t="s">
        <v>20</v>
      </c>
      <c r="B222" s="2" t="s">
        <v>10</v>
      </c>
      <c r="C222" s="2" t="s">
        <v>26</v>
      </c>
      <c r="D222" s="2" t="s">
        <v>6</v>
      </c>
      <c r="E222" s="3">
        <v>7.1779999999999999</v>
      </c>
      <c r="F222" s="3">
        <v>7.6550000000000002</v>
      </c>
      <c r="G222" s="2" t="s">
        <v>20</v>
      </c>
      <c r="H222" s="3">
        <v>6.6550000000000002</v>
      </c>
      <c r="I222" s="3">
        <v>6.9329999999999998</v>
      </c>
      <c r="J222" s="3">
        <v>6.87</v>
      </c>
      <c r="K222" s="3">
        <v>6.8949999999999996</v>
      </c>
      <c r="L222" s="3">
        <v>6.9429999999999996</v>
      </c>
      <c r="M222" s="3">
        <v>6.9050000000000002</v>
      </c>
      <c r="N222" s="3">
        <v>6.8170000000000002</v>
      </c>
      <c r="O222" s="3">
        <v>6.3019999999999996</v>
      </c>
      <c r="P222" s="3">
        <v>5.8209999999999997</v>
      </c>
      <c r="Q222" s="3">
        <v>5.48</v>
      </c>
    </row>
    <row r="223" spans="1:17" hidden="1" x14ac:dyDescent="0.25">
      <c r="A223" s="4" t="s">
        <v>20</v>
      </c>
      <c r="B223" s="4" t="s">
        <v>11</v>
      </c>
      <c r="C223" s="4" t="s">
        <v>26</v>
      </c>
      <c r="D223" s="4" t="s">
        <v>6</v>
      </c>
      <c r="E223" s="5">
        <v>7.1779999999999999</v>
      </c>
      <c r="F223" s="5">
        <v>7.6550000000000002</v>
      </c>
      <c r="G223" s="4" t="s">
        <v>20</v>
      </c>
      <c r="H223" s="5">
        <v>6.6550000000000002</v>
      </c>
      <c r="I223" s="5">
        <v>6.9349999999999996</v>
      </c>
      <c r="J223" s="5">
        <v>7.3979999999999997</v>
      </c>
      <c r="K223" s="5">
        <v>7.867</v>
      </c>
      <c r="L223" s="5">
        <v>8.3000000000000007</v>
      </c>
      <c r="M223" s="5">
        <v>8.7319999999999993</v>
      </c>
      <c r="N223" s="5">
        <v>9.1690000000000005</v>
      </c>
      <c r="O223" s="5">
        <v>9.5220000000000002</v>
      </c>
      <c r="P223" s="5">
        <v>9.7569999999999997</v>
      </c>
      <c r="Q223" s="5">
        <v>9.9149999999999991</v>
      </c>
    </row>
    <row r="224" spans="1:17" hidden="1" x14ac:dyDescent="0.25">
      <c r="A224" s="2" t="s">
        <v>20</v>
      </c>
      <c r="B224" s="2" t="s">
        <v>12</v>
      </c>
      <c r="C224" s="2" t="s">
        <v>26</v>
      </c>
      <c r="D224" s="2" t="s">
        <v>6</v>
      </c>
      <c r="E224" s="3">
        <v>7.1779999999999999</v>
      </c>
      <c r="F224" s="3">
        <v>7.6550000000000002</v>
      </c>
      <c r="G224" s="2" t="s">
        <v>20</v>
      </c>
      <c r="H224" s="3">
        <v>6.6550000000000002</v>
      </c>
      <c r="I224" s="3">
        <v>7.1989999999999998</v>
      </c>
      <c r="J224" s="3">
        <v>7.5190000000000001</v>
      </c>
      <c r="K224" s="3">
        <v>6.431</v>
      </c>
      <c r="L224" s="3">
        <v>6.0170000000000003</v>
      </c>
      <c r="M224" s="3">
        <v>5.5419999999999998</v>
      </c>
      <c r="N224" s="3">
        <v>4.9660000000000002</v>
      </c>
      <c r="O224" s="3">
        <v>4.07</v>
      </c>
      <c r="P224" s="3">
        <v>3.3969999999999998</v>
      </c>
      <c r="Q224" s="3">
        <v>2.9079999999999999</v>
      </c>
    </row>
    <row r="225" spans="1:17" x14ac:dyDescent="0.25">
      <c r="A225" s="4" t="s">
        <v>20</v>
      </c>
      <c r="B225" s="4" t="s">
        <v>13</v>
      </c>
      <c r="C225" s="4" t="s">
        <v>26</v>
      </c>
      <c r="D225" s="4" t="s">
        <v>6</v>
      </c>
      <c r="E225" s="5">
        <v>7.1779999999999999</v>
      </c>
      <c r="F225" s="5">
        <v>7.6550000000000002</v>
      </c>
      <c r="G225" s="4" t="s">
        <v>20</v>
      </c>
      <c r="H225" s="5">
        <v>6.6550000000000002</v>
      </c>
      <c r="I225" s="5">
        <v>7.2039999999999997</v>
      </c>
      <c r="J225" s="5">
        <v>7.5339999999999998</v>
      </c>
      <c r="K225" s="5">
        <v>7.6719999999999997</v>
      </c>
      <c r="L225" s="5">
        <v>7.6379999999999999</v>
      </c>
      <c r="M225" s="5">
        <v>7.5389999999999997</v>
      </c>
      <c r="N225" s="5">
        <v>7.3579999999999997</v>
      </c>
      <c r="O225" s="5">
        <v>7.1449999999999996</v>
      </c>
      <c r="P225" s="5">
        <v>6.827</v>
      </c>
      <c r="Q225" s="5">
        <v>6.3929999999999998</v>
      </c>
    </row>
    <row r="226" spans="1:17" hidden="1" x14ac:dyDescent="0.25">
      <c r="A226" s="2" t="s">
        <v>21</v>
      </c>
      <c r="B226" s="2" t="s">
        <v>5</v>
      </c>
      <c r="C226" s="2" t="s">
        <v>26</v>
      </c>
      <c r="D226" s="2" t="s">
        <v>6</v>
      </c>
      <c r="E226" s="3">
        <v>1.8740000000000001</v>
      </c>
      <c r="F226" s="3">
        <v>1.9019999999999999</v>
      </c>
      <c r="G226" s="2" t="s">
        <v>21</v>
      </c>
      <c r="H226" s="3">
        <v>1.734</v>
      </c>
      <c r="I226" s="3">
        <v>1.887</v>
      </c>
      <c r="J226" s="3">
        <v>1.573</v>
      </c>
      <c r="K226" s="3">
        <v>1.4430000000000001</v>
      </c>
      <c r="L226" s="3">
        <v>1.33</v>
      </c>
      <c r="M226" s="3">
        <v>1.2170000000000001</v>
      </c>
      <c r="N226" s="3">
        <v>1.0840000000000001</v>
      </c>
      <c r="O226" s="3">
        <v>0.92</v>
      </c>
      <c r="P226" s="3">
        <v>0.84799999999999998</v>
      </c>
      <c r="Q226" s="3">
        <v>0.79400000000000004</v>
      </c>
    </row>
    <row r="227" spans="1:17" hidden="1" x14ac:dyDescent="0.25">
      <c r="A227" s="4" t="s">
        <v>21</v>
      </c>
      <c r="B227" s="4" t="s">
        <v>7</v>
      </c>
      <c r="C227" s="4" t="s">
        <v>26</v>
      </c>
      <c r="D227" s="4" t="s">
        <v>6</v>
      </c>
      <c r="E227" s="5">
        <v>1.8740000000000001</v>
      </c>
      <c r="F227" s="5">
        <v>1.9019999999999999</v>
      </c>
      <c r="G227" s="4" t="s">
        <v>21</v>
      </c>
      <c r="H227" s="5">
        <v>1.734</v>
      </c>
      <c r="I227" s="5">
        <v>1.887</v>
      </c>
      <c r="J227" s="5">
        <v>1.732</v>
      </c>
      <c r="K227" s="5">
        <v>1.645</v>
      </c>
      <c r="L227" s="5">
        <v>1.5669999999999999</v>
      </c>
      <c r="M227" s="5">
        <v>1.47</v>
      </c>
      <c r="N227" s="5">
        <v>1.32</v>
      </c>
      <c r="O227" s="5">
        <v>1.095</v>
      </c>
      <c r="P227" s="5">
        <v>0.92</v>
      </c>
      <c r="Q227" s="5">
        <v>0.80400000000000005</v>
      </c>
    </row>
    <row r="228" spans="1:17" hidden="1" x14ac:dyDescent="0.25">
      <c r="A228" s="2" t="s">
        <v>21</v>
      </c>
      <c r="B228" s="2" t="s">
        <v>8</v>
      </c>
      <c r="C228" s="2" t="s">
        <v>26</v>
      </c>
      <c r="D228" s="2" t="s">
        <v>6</v>
      </c>
      <c r="E228" s="3">
        <v>1.8740000000000001</v>
      </c>
      <c r="F228" s="3">
        <v>1.9019999999999999</v>
      </c>
      <c r="G228" s="2" t="s">
        <v>21</v>
      </c>
      <c r="H228" s="3">
        <v>1.734</v>
      </c>
      <c r="I228" s="3">
        <v>1.887</v>
      </c>
      <c r="J228" s="3">
        <v>1.829</v>
      </c>
      <c r="K228" s="3">
        <v>1.7809999999999999</v>
      </c>
      <c r="L228" s="3">
        <v>1.7529999999999999</v>
      </c>
      <c r="M228" s="3">
        <v>1.7250000000000001</v>
      </c>
      <c r="N228" s="3">
        <v>1.6739999999999999</v>
      </c>
      <c r="O228" s="3">
        <v>1.5940000000000001</v>
      </c>
      <c r="P228" s="3">
        <v>1.478</v>
      </c>
      <c r="Q228" s="3">
        <v>1.3779999999999999</v>
      </c>
    </row>
    <row r="229" spans="1:17" hidden="1" x14ac:dyDescent="0.25">
      <c r="A229" s="4" t="s">
        <v>21</v>
      </c>
      <c r="B229" s="4" t="s">
        <v>9</v>
      </c>
      <c r="C229" s="4" t="s">
        <v>26</v>
      </c>
      <c r="D229" s="4" t="s">
        <v>6</v>
      </c>
      <c r="E229" s="5">
        <v>1.8740000000000001</v>
      </c>
      <c r="F229" s="5">
        <v>1.9019999999999999</v>
      </c>
      <c r="G229" s="4" t="s">
        <v>21</v>
      </c>
      <c r="H229" s="5">
        <v>1.734</v>
      </c>
      <c r="I229" s="5">
        <v>1.919</v>
      </c>
      <c r="J229" s="5">
        <v>1.5129999999999999</v>
      </c>
      <c r="K229" s="5">
        <v>1.3089999999999999</v>
      </c>
      <c r="L229" s="5">
        <v>1.1830000000000001</v>
      </c>
      <c r="M229" s="5">
        <v>1.117</v>
      </c>
      <c r="N229" s="5">
        <v>1.002</v>
      </c>
      <c r="O229" s="5">
        <v>0.84499999999999997</v>
      </c>
      <c r="P229" s="5">
        <v>0.72399999999999998</v>
      </c>
      <c r="Q229" s="5">
        <v>0.64</v>
      </c>
    </row>
    <row r="230" spans="1:17" hidden="1" x14ac:dyDescent="0.25">
      <c r="A230" s="2" t="s">
        <v>21</v>
      </c>
      <c r="B230" s="2" t="s">
        <v>10</v>
      </c>
      <c r="C230" s="2" t="s">
        <v>26</v>
      </c>
      <c r="D230" s="2" t="s">
        <v>6</v>
      </c>
      <c r="E230" s="3">
        <v>1.8740000000000001</v>
      </c>
      <c r="F230" s="3">
        <v>1.9019999999999999</v>
      </c>
      <c r="G230" s="2" t="s">
        <v>21</v>
      </c>
      <c r="H230" s="3">
        <v>1.734</v>
      </c>
      <c r="I230" s="3">
        <v>1.919</v>
      </c>
      <c r="J230" s="3">
        <v>1.76</v>
      </c>
      <c r="K230" s="3">
        <v>1.649</v>
      </c>
      <c r="L230" s="3">
        <v>1.554</v>
      </c>
      <c r="M230" s="3">
        <v>1.4630000000000001</v>
      </c>
      <c r="N230" s="3">
        <v>1.3340000000000001</v>
      </c>
      <c r="O230" s="3">
        <v>1.161</v>
      </c>
      <c r="P230" s="3">
        <v>1.026</v>
      </c>
      <c r="Q230" s="3">
        <v>0.92500000000000004</v>
      </c>
    </row>
    <row r="231" spans="1:17" hidden="1" x14ac:dyDescent="0.25">
      <c r="A231" s="4" t="s">
        <v>21</v>
      </c>
      <c r="B231" s="4" t="s">
        <v>11</v>
      </c>
      <c r="C231" s="4" t="s">
        <v>26</v>
      </c>
      <c r="D231" s="4" t="s">
        <v>6</v>
      </c>
      <c r="E231" s="5">
        <v>1.8740000000000001</v>
      </c>
      <c r="F231" s="5">
        <v>1.9019999999999999</v>
      </c>
      <c r="G231" s="4" t="s">
        <v>21</v>
      </c>
      <c r="H231" s="5">
        <v>1.734</v>
      </c>
      <c r="I231" s="5">
        <v>1.92</v>
      </c>
      <c r="J231" s="5">
        <v>1.893</v>
      </c>
      <c r="K231" s="5">
        <v>1.869</v>
      </c>
      <c r="L231" s="5">
        <v>1.8520000000000001</v>
      </c>
      <c r="M231" s="5">
        <v>1.845</v>
      </c>
      <c r="N231" s="5">
        <v>1.825</v>
      </c>
      <c r="O231" s="5">
        <v>1.778</v>
      </c>
      <c r="P231" s="5">
        <v>1.7210000000000001</v>
      </c>
      <c r="Q231" s="5">
        <v>1.6559999999999999</v>
      </c>
    </row>
    <row r="232" spans="1:17" hidden="1" x14ac:dyDescent="0.25">
      <c r="A232" s="2" t="s">
        <v>21</v>
      </c>
      <c r="B232" s="2" t="s">
        <v>12</v>
      </c>
      <c r="C232" s="2" t="s">
        <v>26</v>
      </c>
      <c r="D232" s="2" t="s">
        <v>6</v>
      </c>
      <c r="E232" s="3">
        <v>1.8740000000000001</v>
      </c>
      <c r="F232" s="3">
        <v>1.9019999999999999</v>
      </c>
      <c r="G232" s="2" t="s">
        <v>21</v>
      </c>
      <c r="H232" s="3">
        <v>1.734</v>
      </c>
      <c r="I232" s="3">
        <v>2.0129999999999999</v>
      </c>
      <c r="J232" s="3">
        <v>1.9970000000000001</v>
      </c>
      <c r="K232" s="3">
        <v>1.631</v>
      </c>
      <c r="L232" s="3">
        <v>1.456</v>
      </c>
      <c r="M232" s="3">
        <v>1.2769999999999999</v>
      </c>
      <c r="N232" s="3">
        <v>1.087</v>
      </c>
      <c r="O232" s="3">
        <v>0.85099999999999998</v>
      </c>
      <c r="P232" s="3">
        <v>0.68200000000000005</v>
      </c>
      <c r="Q232" s="3">
        <v>0.55600000000000005</v>
      </c>
    </row>
    <row r="233" spans="1:17" x14ac:dyDescent="0.25">
      <c r="A233" s="4" t="s">
        <v>21</v>
      </c>
      <c r="B233" s="4" t="s">
        <v>13</v>
      </c>
      <c r="C233" s="4" t="s">
        <v>26</v>
      </c>
      <c r="D233" s="4" t="s">
        <v>6</v>
      </c>
      <c r="E233" s="5">
        <v>1.8740000000000001</v>
      </c>
      <c r="F233" s="5">
        <v>1.9019999999999999</v>
      </c>
      <c r="G233" s="4" t="s">
        <v>21</v>
      </c>
      <c r="H233" s="5">
        <v>1.734</v>
      </c>
      <c r="I233" s="5">
        <v>2.0150000000000001</v>
      </c>
      <c r="J233" s="5">
        <v>2</v>
      </c>
      <c r="K233" s="5">
        <v>1.92</v>
      </c>
      <c r="L233" s="5">
        <v>1.8129999999999999</v>
      </c>
      <c r="M233" s="5">
        <v>1.6779999999999999</v>
      </c>
      <c r="N233" s="5">
        <v>1.546</v>
      </c>
      <c r="O233" s="5">
        <v>1.405</v>
      </c>
      <c r="P233" s="5">
        <v>1.274</v>
      </c>
      <c r="Q233" s="5">
        <v>1.1419999999999999</v>
      </c>
    </row>
    <row r="234" spans="1:17" hidden="1" x14ac:dyDescent="0.25">
      <c r="A234" s="2" t="s">
        <v>22</v>
      </c>
      <c r="B234" s="2" t="s">
        <v>5</v>
      </c>
      <c r="C234" s="2" t="s">
        <v>26</v>
      </c>
      <c r="D234" s="2" t="s">
        <v>6</v>
      </c>
      <c r="E234" s="3">
        <v>2.2130000000000001</v>
      </c>
      <c r="F234" s="3">
        <v>3.3039999999999998</v>
      </c>
      <c r="G234" s="2" t="s">
        <v>22</v>
      </c>
      <c r="H234" s="3">
        <v>4.3170000000000002</v>
      </c>
      <c r="I234" s="3">
        <v>6.0140000000000002</v>
      </c>
      <c r="J234" s="3">
        <v>6.4729999999999999</v>
      </c>
      <c r="K234" s="3">
        <v>6.806</v>
      </c>
      <c r="L234" s="3">
        <v>6.84</v>
      </c>
      <c r="M234" s="3">
        <v>6.5540000000000003</v>
      </c>
      <c r="N234" s="3">
        <v>6.1289999999999996</v>
      </c>
      <c r="O234" s="3">
        <v>5.6139999999999999</v>
      </c>
      <c r="P234" s="3">
        <v>5.149</v>
      </c>
      <c r="Q234" s="3">
        <v>4.6180000000000003</v>
      </c>
    </row>
    <row r="235" spans="1:17" hidden="1" x14ac:dyDescent="0.25">
      <c r="A235" s="4" t="s">
        <v>22</v>
      </c>
      <c r="B235" s="4" t="s">
        <v>7</v>
      </c>
      <c r="C235" s="4" t="s">
        <v>26</v>
      </c>
      <c r="D235" s="4" t="s">
        <v>6</v>
      </c>
      <c r="E235" s="5">
        <v>2.2130000000000001</v>
      </c>
      <c r="F235" s="5">
        <v>3.3039999999999998</v>
      </c>
      <c r="G235" s="4" t="s">
        <v>22</v>
      </c>
      <c r="H235" s="5">
        <v>4.3170000000000002</v>
      </c>
      <c r="I235" s="5">
        <v>6.0140000000000002</v>
      </c>
      <c r="J235" s="5">
        <v>6.9649999999999999</v>
      </c>
      <c r="K235" s="5">
        <v>7.4960000000000004</v>
      </c>
      <c r="L235" s="5">
        <v>7.7039999999999997</v>
      </c>
      <c r="M235" s="5">
        <v>7.4950000000000001</v>
      </c>
      <c r="N235" s="5">
        <v>6.9370000000000003</v>
      </c>
      <c r="O235" s="5">
        <v>6.282</v>
      </c>
      <c r="P235" s="5">
        <v>5.5289999999999999</v>
      </c>
      <c r="Q235" s="5">
        <v>4.806</v>
      </c>
    </row>
    <row r="236" spans="1:17" hidden="1" x14ac:dyDescent="0.25">
      <c r="A236" s="2" t="s">
        <v>22</v>
      </c>
      <c r="B236" s="2" t="s">
        <v>8</v>
      </c>
      <c r="C236" s="2" t="s">
        <v>26</v>
      </c>
      <c r="D236" s="2" t="s">
        <v>6</v>
      </c>
      <c r="E236" s="3">
        <v>2.2130000000000001</v>
      </c>
      <c r="F236" s="3">
        <v>3.3010000000000002</v>
      </c>
      <c r="G236" s="2" t="s">
        <v>22</v>
      </c>
      <c r="H236" s="3">
        <v>4.3170000000000002</v>
      </c>
      <c r="I236" s="3">
        <v>6.0170000000000003</v>
      </c>
      <c r="J236" s="3">
        <v>7.258</v>
      </c>
      <c r="K236" s="3">
        <v>7.931</v>
      </c>
      <c r="L236" s="3">
        <v>8.3160000000000007</v>
      </c>
      <c r="M236" s="3">
        <v>8.3339999999999996</v>
      </c>
      <c r="N236" s="3">
        <v>7.9980000000000002</v>
      </c>
      <c r="O236" s="3">
        <v>7.47</v>
      </c>
      <c r="P236" s="3">
        <v>6.6760000000000002</v>
      </c>
      <c r="Q236" s="3">
        <v>5.8360000000000003</v>
      </c>
    </row>
    <row r="237" spans="1:17" hidden="1" x14ac:dyDescent="0.25">
      <c r="A237" s="4" t="s">
        <v>22</v>
      </c>
      <c r="B237" s="4" t="s">
        <v>9</v>
      </c>
      <c r="C237" s="4" t="s">
        <v>26</v>
      </c>
      <c r="D237" s="4" t="s">
        <v>6</v>
      </c>
      <c r="E237" s="5">
        <v>2.181</v>
      </c>
      <c r="F237" s="5">
        <v>3.36</v>
      </c>
      <c r="G237" s="4" t="s">
        <v>22</v>
      </c>
      <c r="H237" s="5">
        <v>4.3099999999999996</v>
      </c>
      <c r="I237" s="5">
        <v>6.1559999999999997</v>
      </c>
      <c r="J237" s="5">
        <v>6.4169999999999998</v>
      </c>
      <c r="K237" s="5">
        <v>6.4969999999999999</v>
      </c>
      <c r="L237" s="5">
        <v>6.4370000000000003</v>
      </c>
      <c r="M237" s="5">
        <v>6.3570000000000002</v>
      </c>
      <c r="N237" s="5">
        <v>5.8949999999999996</v>
      </c>
      <c r="O237" s="5">
        <v>5.3070000000000004</v>
      </c>
      <c r="P237" s="5">
        <v>4.7690000000000001</v>
      </c>
      <c r="Q237" s="5">
        <v>4.2309999999999999</v>
      </c>
    </row>
    <row r="238" spans="1:17" hidden="1" x14ac:dyDescent="0.25">
      <c r="A238" s="2" t="s">
        <v>22</v>
      </c>
      <c r="B238" s="2" t="s">
        <v>10</v>
      </c>
      <c r="C238" s="2" t="s">
        <v>26</v>
      </c>
      <c r="D238" s="2" t="s">
        <v>6</v>
      </c>
      <c r="E238" s="3">
        <v>2.2130000000000001</v>
      </c>
      <c r="F238" s="3">
        <v>3.3039999999999998</v>
      </c>
      <c r="G238" s="2" t="s">
        <v>22</v>
      </c>
      <c r="H238" s="3">
        <v>4.3099999999999996</v>
      </c>
      <c r="I238" s="3">
        <v>6.1559999999999997</v>
      </c>
      <c r="J238" s="3">
        <v>7.0810000000000004</v>
      </c>
      <c r="K238" s="3">
        <v>7.6879999999999997</v>
      </c>
      <c r="L238" s="3">
        <v>7.8630000000000004</v>
      </c>
      <c r="M238" s="3">
        <v>7.766</v>
      </c>
      <c r="N238" s="3">
        <v>7.1980000000000004</v>
      </c>
      <c r="O238" s="3">
        <v>6.6379999999999999</v>
      </c>
      <c r="P238" s="3">
        <v>6.0810000000000004</v>
      </c>
      <c r="Q238" s="3">
        <v>5.4580000000000002</v>
      </c>
    </row>
    <row r="239" spans="1:17" hidden="1" x14ac:dyDescent="0.25">
      <c r="A239" s="4" t="s">
        <v>22</v>
      </c>
      <c r="B239" s="4" t="s">
        <v>11</v>
      </c>
      <c r="C239" s="4" t="s">
        <v>26</v>
      </c>
      <c r="D239" s="4" t="s">
        <v>6</v>
      </c>
      <c r="E239" s="5">
        <v>2.2130000000000001</v>
      </c>
      <c r="F239" s="5">
        <v>3.3010000000000002</v>
      </c>
      <c r="G239" s="4" t="s">
        <v>22</v>
      </c>
      <c r="H239" s="5">
        <v>4.3099999999999996</v>
      </c>
      <c r="I239" s="5">
        <v>6.1589999999999998</v>
      </c>
      <c r="J239" s="5">
        <v>7.5609999999999999</v>
      </c>
      <c r="K239" s="5">
        <v>8.4550000000000001</v>
      </c>
      <c r="L239" s="5">
        <v>8.9359999999999999</v>
      </c>
      <c r="M239" s="5">
        <v>9.1489999999999991</v>
      </c>
      <c r="N239" s="5">
        <v>9.1300000000000008</v>
      </c>
      <c r="O239" s="5">
        <v>8.9019999999999992</v>
      </c>
      <c r="P239" s="5">
        <v>8.641</v>
      </c>
      <c r="Q239" s="5">
        <v>8.0670000000000002</v>
      </c>
    </row>
    <row r="240" spans="1:17" hidden="1" x14ac:dyDescent="0.25">
      <c r="A240" s="2" t="s">
        <v>22</v>
      </c>
      <c r="B240" s="2" t="s">
        <v>12</v>
      </c>
      <c r="C240" s="2" t="s">
        <v>26</v>
      </c>
      <c r="D240" s="2" t="s">
        <v>6</v>
      </c>
      <c r="E240" s="3">
        <v>2.1789999999999998</v>
      </c>
      <c r="F240" s="3">
        <v>3.3010000000000002</v>
      </c>
      <c r="G240" s="2" t="s">
        <v>22</v>
      </c>
      <c r="H240" s="3">
        <v>4.3179999999999996</v>
      </c>
      <c r="I240" s="3">
        <v>6.7709999999999999</v>
      </c>
      <c r="J240" s="3">
        <v>8.6129999999999995</v>
      </c>
      <c r="K240" s="3">
        <v>8.8480000000000008</v>
      </c>
      <c r="L240" s="3">
        <v>9.093</v>
      </c>
      <c r="M240" s="3">
        <v>9.1809999999999992</v>
      </c>
      <c r="N240" s="3">
        <v>9.1340000000000003</v>
      </c>
      <c r="O240" s="3">
        <v>9.0009999999999994</v>
      </c>
      <c r="P240" s="3">
        <v>8.7420000000000009</v>
      </c>
      <c r="Q240" s="3">
        <v>8.6310000000000002</v>
      </c>
    </row>
    <row r="241" spans="1:17" x14ac:dyDescent="0.25">
      <c r="A241" s="4" t="s">
        <v>22</v>
      </c>
      <c r="B241" s="4" t="s">
        <v>13</v>
      </c>
      <c r="C241" s="4" t="s">
        <v>26</v>
      </c>
      <c r="D241" s="4" t="s">
        <v>6</v>
      </c>
      <c r="E241" s="5">
        <v>2.2130000000000001</v>
      </c>
      <c r="F241" s="5">
        <v>3.3010000000000002</v>
      </c>
      <c r="G241" s="4" t="s">
        <v>22</v>
      </c>
      <c r="H241" s="5">
        <v>4.3179999999999996</v>
      </c>
      <c r="I241" s="5">
        <v>6.7789999999999999</v>
      </c>
      <c r="J241" s="5">
        <v>8.6289999999999996</v>
      </c>
      <c r="K241" s="5">
        <v>9.8710000000000004</v>
      </c>
      <c r="L241" s="5">
        <v>10.773</v>
      </c>
      <c r="M241" s="5">
        <v>11.486000000000001</v>
      </c>
      <c r="N241" s="5">
        <v>12.173999999999999</v>
      </c>
      <c r="O241" s="5">
        <v>12.849</v>
      </c>
      <c r="P241" s="5">
        <v>13.612</v>
      </c>
      <c r="Q241" s="5">
        <v>14.371</v>
      </c>
    </row>
    <row r="242" spans="1:17" hidden="1" x14ac:dyDescent="0.25">
      <c r="A242" s="2" t="s">
        <v>23</v>
      </c>
      <c r="B242" s="2" t="s">
        <v>5</v>
      </c>
      <c r="C242" s="2" t="s">
        <v>26</v>
      </c>
      <c r="D242" s="2" t="s">
        <v>6</v>
      </c>
      <c r="E242" s="3">
        <v>1.42</v>
      </c>
      <c r="F242" s="3">
        <v>1.593</v>
      </c>
      <c r="G242" s="2" t="s">
        <v>23</v>
      </c>
      <c r="H242" s="3">
        <v>1.742</v>
      </c>
      <c r="I242" s="3">
        <v>2.6339999999999999</v>
      </c>
      <c r="J242" s="3">
        <v>3.5840000000000001</v>
      </c>
      <c r="K242" s="3">
        <v>5.0819999999999999</v>
      </c>
      <c r="L242" s="3">
        <v>6.5289999999999999</v>
      </c>
      <c r="M242" s="3">
        <v>7.6980000000000004</v>
      </c>
      <c r="N242" s="3">
        <v>8.5380000000000003</v>
      </c>
      <c r="O242" s="3">
        <v>9.0969999999999995</v>
      </c>
      <c r="P242" s="3">
        <v>9.423</v>
      </c>
      <c r="Q242" s="3">
        <v>9.7149999999999999</v>
      </c>
    </row>
    <row r="243" spans="1:17" hidden="1" x14ac:dyDescent="0.25">
      <c r="A243" s="4" t="s">
        <v>23</v>
      </c>
      <c r="B243" s="4" t="s">
        <v>7</v>
      </c>
      <c r="C243" s="4" t="s">
        <v>26</v>
      </c>
      <c r="D243" s="4" t="s">
        <v>6</v>
      </c>
      <c r="E243" s="5">
        <v>1.42</v>
      </c>
      <c r="F243" s="5">
        <v>1.593</v>
      </c>
      <c r="G243" s="4" t="s">
        <v>23</v>
      </c>
      <c r="H243" s="5">
        <v>1.742</v>
      </c>
      <c r="I243" s="5">
        <v>2.6339999999999999</v>
      </c>
      <c r="J243" s="5">
        <v>3.8809999999999998</v>
      </c>
      <c r="K243" s="5">
        <v>5.641</v>
      </c>
      <c r="L243" s="5">
        <v>7.3689999999999998</v>
      </c>
      <c r="M243" s="5">
        <v>8.8190000000000008</v>
      </c>
      <c r="N243" s="5">
        <v>9.74</v>
      </c>
      <c r="O243" s="5">
        <v>10.186</v>
      </c>
      <c r="P243" s="5">
        <v>10.212</v>
      </c>
      <c r="Q243" s="5">
        <v>10.125999999999999</v>
      </c>
    </row>
    <row r="244" spans="1:17" hidden="1" x14ac:dyDescent="0.25">
      <c r="A244" s="2" t="s">
        <v>23</v>
      </c>
      <c r="B244" s="2" t="s">
        <v>8</v>
      </c>
      <c r="C244" s="2" t="s">
        <v>26</v>
      </c>
      <c r="D244" s="2" t="s">
        <v>6</v>
      </c>
      <c r="E244" s="3">
        <v>1.42</v>
      </c>
      <c r="F244" s="3">
        <v>1.593</v>
      </c>
      <c r="G244" s="2" t="s">
        <v>23</v>
      </c>
      <c r="H244" s="3">
        <v>1.742</v>
      </c>
      <c r="I244" s="3">
        <v>2.6339999999999999</v>
      </c>
      <c r="J244" s="3">
        <v>4.0579999999999998</v>
      </c>
      <c r="K244" s="3">
        <v>6.0019999999999998</v>
      </c>
      <c r="L244" s="3">
        <v>8.0269999999999992</v>
      </c>
      <c r="M244" s="3">
        <v>9.8689999999999998</v>
      </c>
      <c r="N244" s="3">
        <v>11.324</v>
      </c>
      <c r="O244" s="3">
        <v>12.327</v>
      </c>
      <c r="P244" s="3">
        <v>12.612</v>
      </c>
      <c r="Q244" s="3">
        <v>12.71</v>
      </c>
    </row>
    <row r="245" spans="1:17" hidden="1" x14ac:dyDescent="0.25">
      <c r="A245" s="4" t="s">
        <v>23</v>
      </c>
      <c r="B245" s="4" t="s">
        <v>9</v>
      </c>
      <c r="C245" s="4" t="s">
        <v>26</v>
      </c>
      <c r="D245" s="4" t="s">
        <v>6</v>
      </c>
      <c r="E245" s="5">
        <v>1.403</v>
      </c>
      <c r="F245" s="5">
        <v>1.593</v>
      </c>
      <c r="G245" s="4" t="s">
        <v>23</v>
      </c>
      <c r="H245" s="5">
        <v>1.742</v>
      </c>
      <c r="I245" s="5">
        <v>2.8180000000000001</v>
      </c>
      <c r="J245" s="5">
        <v>3.427</v>
      </c>
      <c r="K245" s="5">
        <v>4.29</v>
      </c>
      <c r="L245" s="5">
        <v>5.42</v>
      </c>
      <c r="M245" s="5">
        <v>6.3949999999999996</v>
      </c>
      <c r="N245" s="5">
        <v>7.0129999999999999</v>
      </c>
      <c r="O245" s="5">
        <v>7.5709999999999997</v>
      </c>
      <c r="P245" s="5">
        <v>8.0730000000000004</v>
      </c>
      <c r="Q245" s="5">
        <v>8.6790000000000003</v>
      </c>
    </row>
    <row r="246" spans="1:17" hidden="1" x14ac:dyDescent="0.25">
      <c r="A246" s="2" t="s">
        <v>23</v>
      </c>
      <c r="B246" s="2" t="s">
        <v>10</v>
      </c>
      <c r="C246" s="2" t="s">
        <v>26</v>
      </c>
      <c r="D246" s="2" t="s">
        <v>6</v>
      </c>
      <c r="E246" s="3">
        <v>1.403</v>
      </c>
      <c r="F246" s="3">
        <v>1.593</v>
      </c>
      <c r="G246" s="2" t="s">
        <v>23</v>
      </c>
      <c r="H246" s="3">
        <v>1.742</v>
      </c>
      <c r="I246" s="3">
        <v>2.8180000000000001</v>
      </c>
      <c r="J246" s="3">
        <v>3.9409999999999998</v>
      </c>
      <c r="K246" s="3">
        <v>5.2679999999999998</v>
      </c>
      <c r="L246" s="3">
        <v>6.6630000000000003</v>
      </c>
      <c r="M246" s="3">
        <v>7.8659999999999997</v>
      </c>
      <c r="N246" s="3">
        <v>8.8390000000000004</v>
      </c>
      <c r="O246" s="3">
        <v>9.8010000000000002</v>
      </c>
      <c r="P246" s="3">
        <v>10.706</v>
      </c>
      <c r="Q246" s="3">
        <v>11.692</v>
      </c>
    </row>
    <row r="247" spans="1:17" hidden="1" x14ac:dyDescent="0.25">
      <c r="A247" s="4" t="s">
        <v>23</v>
      </c>
      <c r="B247" s="4" t="s">
        <v>11</v>
      </c>
      <c r="C247" s="4" t="s">
        <v>26</v>
      </c>
      <c r="D247" s="4" t="s">
        <v>6</v>
      </c>
      <c r="E247" s="5">
        <v>1.403</v>
      </c>
      <c r="F247" s="5">
        <v>1.593</v>
      </c>
      <c r="G247" s="4" t="s">
        <v>23</v>
      </c>
      <c r="H247" s="5">
        <v>1.742</v>
      </c>
      <c r="I247" s="5">
        <v>2.8180000000000001</v>
      </c>
      <c r="J247" s="5">
        <v>4.1749999999999998</v>
      </c>
      <c r="K247" s="5">
        <v>5.843</v>
      </c>
      <c r="L247" s="5">
        <v>7.6520000000000001</v>
      </c>
      <c r="M247" s="5">
        <v>9.3819999999999997</v>
      </c>
      <c r="N247" s="5">
        <v>11.018000000000001</v>
      </c>
      <c r="O247" s="5">
        <v>12.709</v>
      </c>
      <c r="P247" s="5">
        <v>14.468999999999999</v>
      </c>
      <c r="Q247" s="5">
        <v>16.228999999999999</v>
      </c>
    </row>
    <row r="248" spans="1:17" hidden="1" x14ac:dyDescent="0.25">
      <c r="A248" s="2" t="s">
        <v>23</v>
      </c>
      <c r="B248" s="2" t="s">
        <v>12</v>
      </c>
      <c r="C248" s="2" t="s">
        <v>26</v>
      </c>
      <c r="D248" s="2" t="s">
        <v>6</v>
      </c>
      <c r="E248" s="3">
        <v>1.42</v>
      </c>
      <c r="F248" s="3">
        <v>1.593</v>
      </c>
      <c r="G248" s="2" t="s">
        <v>23</v>
      </c>
      <c r="H248" s="3">
        <v>1.742</v>
      </c>
      <c r="I248" s="3">
        <v>3.2480000000000002</v>
      </c>
      <c r="J248" s="3">
        <v>5.173</v>
      </c>
      <c r="K248" s="3">
        <v>6.2169999999999996</v>
      </c>
      <c r="L248" s="3">
        <v>7.3869999999999996</v>
      </c>
      <c r="M248" s="3">
        <v>8.4329999999999998</v>
      </c>
      <c r="N248" s="3">
        <v>9.2479999999999993</v>
      </c>
      <c r="O248" s="3">
        <v>9.8650000000000002</v>
      </c>
      <c r="P248" s="3">
        <v>10.273999999999999</v>
      </c>
      <c r="Q248" s="3">
        <v>10.938000000000001</v>
      </c>
    </row>
    <row r="249" spans="1:17" x14ac:dyDescent="0.25">
      <c r="A249" s="4" t="s">
        <v>23</v>
      </c>
      <c r="B249" s="4" t="s">
        <v>13</v>
      </c>
      <c r="C249" s="4" t="s">
        <v>26</v>
      </c>
      <c r="D249" s="4" t="s">
        <v>6</v>
      </c>
      <c r="E249" s="5">
        <v>1.42</v>
      </c>
      <c r="F249" s="5">
        <v>1.593</v>
      </c>
      <c r="G249" s="4" t="s">
        <v>23</v>
      </c>
      <c r="H249" s="5">
        <v>1.742</v>
      </c>
      <c r="I249" s="5">
        <v>3.254</v>
      </c>
      <c r="J249" s="5">
        <v>5.1829999999999998</v>
      </c>
      <c r="K249" s="5">
        <v>7.101</v>
      </c>
      <c r="L249" s="5">
        <v>9.0289999999999999</v>
      </c>
      <c r="M249" s="5">
        <v>10.994</v>
      </c>
      <c r="N249" s="5">
        <v>13.077999999999999</v>
      </c>
      <c r="O249" s="5">
        <v>15.255000000000001</v>
      </c>
      <c r="P249" s="5">
        <v>17.405000000000001</v>
      </c>
      <c r="Q249" s="5">
        <v>19.565000000000001</v>
      </c>
    </row>
    <row r="250" spans="1:17" hidden="1" x14ac:dyDescent="0.25">
      <c r="A250" s="2" t="s">
        <v>24</v>
      </c>
      <c r="B250" s="2" t="s">
        <v>5</v>
      </c>
      <c r="C250" s="2" t="s">
        <v>26</v>
      </c>
      <c r="D250" s="2" t="s">
        <v>6</v>
      </c>
      <c r="E250" s="3">
        <v>4.2460000000000004</v>
      </c>
      <c r="F250" s="3">
        <v>4.3650000000000002</v>
      </c>
      <c r="G250" s="2" t="s">
        <v>24</v>
      </c>
      <c r="H250" s="3">
        <v>3.9780000000000002</v>
      </c>
      <c r="I250" s="3">
        <v>4.4329999999999998</v>
      </c>
      <c r="J250" s="3">
        <v>4.0449999999999999</v>
      </c>
      <c r="K250" s="3">
        <v>4.0220000000000002</v>
      </c>
      <c r="L250" s="3">
        <v>3.9209999999999998</v>
      </c>
      <c r="M250" s="3">
        <v>3.8620000000000001</v>
      </c>
      <c r="N250" s="3">
        <v>3.4390000000000001</v>
      </c>
      <c r="O250" s="3">
        <v>3.2170000000000001</v>
      </c>
      <c r="P250" s="3">
        <v>3.1040000000000001</v>
      </c>
      <c r="Q250" s="3">
        <v>3.1</v>
      </c>
    </row>
    <row r="251" spans="1:17" hidden="1" x14ac:dyDescent="0.25">
      <c r="A251" s="4" t="s">
        <v>24</v>
      </c>
      <c r="B251" s="4" t="s">
        <v>7</v>
      </c>
      <c r="C251" s="4" t="s">
        <v>26</v>
      </c>
      <c r="D251" s="4" t="s">
        <v>6</v>
      </c>
      <c r="E251" s="5">
        <v>4.2460000000000004</v>
      </c>
      <c r="F251" s="5">
        <v>4.3650000000000002</v>
      </c>
      <c r="G251" s="4" t="s">
        <v>24</v>
      </c>
      <c r="H251" s="5">
        <v>3.9780000000000002</v>
      </c>
      <c r="I251" s="5">
        <v>4.4329999999999998</v>
      </c>
      <c r="J251" s="5">
        <v>4.4470000000000001</v>
      </c>
      <c r="K251" s="5">
        <v>4.5890000000000004</v>
      </c>
      <c r="L251" s="5">
        <v>4.6449999999999996</v>
      </c>
      <c r="M251" s="5">
        <v>4.6050000000000004</v>
      </c>
      <c r="N251" s="5">
        <v>4.1230000000000002</v>
      </c>
      <c r="O251" s="5">
        <v>3.7989999999999999</v>
      </c>
      <c r="P251" s="5">
        <v>3.5270000000000001</v>
      </c>
      <c r="Q251" s="5">
        <v>3.3119999999999998</v>
      </c>
    </row>
    <row r="252" spans="1:17" hidden="1" x14ac:dyDescent="0.25">
      <c r="A252" s="2" t="s">
        <v>24</v>
      </c>
      <c r="B252" s="2" t="s">
        <v>8</v>
      </c>
      <c r="C252" s="2" t="s">
        <v>26</v>
      </c>
      <c r="D252" s="2" t="s">
        <v>6</v>
      </c>
      <c r="E252" s="3">
        <v>4.242</v>
      </c>
      <c r="F252" s="3">
        <v>4.3650000000000002</v>
      </c>
      <c r="G252" s="2" t="s">
        <v>24</v>
      </c>
      <c r="H252" s="3">
        <v>3.9780000000000002</v>
      </c>
      <c r="I252" s="3">
        <v>4.4340000000000002</v>
      </c>
      <c r="J252" s="3">
        <v>4.6900000000000004</v>
      </c>
      <c r="K252" s="3">
        <v>4.9480000000000004</v>
      </c>
      <c r="L252" s="3">
        <v>5.1639999999999997</v>
      </c>
      <c r="M252" s="3">
        <v>5.3739999999999997</v>
      </c>
      <c r="N252" s="3">
        <v>5.4960000000000004</v>
      </c>
      <c r="O252" s="3">
        <v>5.5759999999999996</v>
      </c>
      <c r="P252" s="3">
        <v>5.524</v>
      </c>
      <c r="Q252" s="3">
        <v>5.4850000000000003</v>
      </c>
    </row>
    <row r="253" spans="1:17" hidden="1" x14ac:dyDescent="0.25">
      <c r="A253" s="4" t="s">
        <v>24</v>
      </c>
      <c r="B253" s="4" t="s">
        <v>9</v>
      </c>
      <c r="C253" s="4" t="s">
        <v>26</v>
      </c>
      <c r="D253" s="4" t="s">
        <v>6</v>
      </c>
      <c r="E253" s="5">
        <v>4.2460000000000004</v>
      </c>
      <c r="F253" s="5">
        <v>4.3650000000000002</v>
      </c>
      <c r="G253" s="4" t="s">
        <v>24</v>
      </c>
      <c r="H253" s="5">
        <v>3.9780000000000002</v>
      </c>
      <c r="I253" s="5">
        <v>4.4349999999999996</v>
      </c>
      <c r="J253" s="5">
        <v>3.7389999999999999</v>
      </c>
      <c r="K253" s="5">
        <v>3.456</v>
      </c>
      <c r="L253" s="5">
        <v>3.3359999999999999</v>
      </c>
      <c r="M253" s="5">
        <v>3.1850000000000001</v>
      </c>
      <c r="N253" s="5">
        <v>2.9670000000000001</v>
      </c>
      <c r="O253" s="5">
        <v>2.77</v>
      </c>
      <c r="P253" s="5">
        <v>2.6160000000000001</v>
      </c>
      <c r="Q253" s="5">
        <v>2.528</v>
      </c>
    </row>
    <row r="254" spans="1:17" hidden="1" x14ac:dyDescent="0.25">
      <c r="A254" s="2" t="s">
        <v>24</v>
      </c>
      <c r="B254" s="2" t="s">
        <v>10</v>
      </c>
      <c r="C254" s="2" t="s">
        <v>26</v>
      </c>
      <c r="D254" s="2" t="s">
        <v>6</v>
      </c>
      <c r="E254" s="3">
        <v>4.2460000000000004</v>
      </c>
      <c r="F254" s="3">
        <v>4.3650000000000002</v>
      </c>
      <c r="G254" s="2" t="s">
        <v>24</v>
      </c>
      <c r="H254" s="3">
        <v>3.9780000000000002</v>
      </c>
      <c r="I254" s="3">
        <v>4.4349999999999996</v>
      </c>
      <c r="J254" s="3">
        <v>4.2830000000000004</v>
      </c>
      <c r="K254" s="3">
        <v>4.298</v>
      </c>
      <c r="L254" s="3">
        <v>4.3239999999999998</v>
      </c>
      <c r="M254" s="3">
        <v>4.2380000000000004</v>
      </c>
      <c r="N254" s="3">
        <v>4.0359999999999996</v>
      </c>
      <c r="O254" s="3">
        <v>3.8809999999999998</v>
      </c>
      <c r="P254" s="3">
        <v>3.7669999999999999</v>
      </c>
      <c r="Q254" s="3">
        <v>3.7080000000000002</v>
      </c>
    </row>
    <row r="255" spans="1:17" hidden="1" x14ac:dyDescent="0.25">
      <c r="A255" s="4" t="s">
        <v>24</v>
      </c>
      <c r="B255" s="4" t="s">
        <v>11</v>
      </c>
      <c r="C255" s="4" t="s">
        <v>26</v>
      </c>
      <c r="D255" s="4" t="s">
        <v>6</v>
      </c>
      <c r="E255" s="5">
        <v>4.242</v>
      </c>
      <c r="F255" s="5">
        <v>4.3650000000000002</v>
      </c>
      <c r="G255" s="4" t="s">
        <v>24</v>
      </c>
      <c r="H255" s="5">
        <v>3.9780000000000002</v>
      </c>
      <c r="I255" s="5">
        <v>4.4359999999999999</v>
      </c>
      <c r="J255" s="5">
        <v>4.6550000000000002</v>
      </c>
      <c r="K255" s="5">
        <v>4.8899999999999997</v>
      </c>
      <c r="L255" s="5">
        <v>5.1440000000000001</v>
      </c>
      <c r="M255" s="5">
        <v>5.4139999999999997</v>
      </c>
      <c r="N255" s="5">
        <v>5.7050000000000001</v>
      </c>
      <c r="O255" s="5">
        <v>5.9580000000000002</v>
      </c>
      <c r="P255" s="5">
        <v>6.2130000000000001</v>
      </c>
      <c r="Q255" s="5">
        <v>6.4489999999999998</v>
      </c>
    </row>
    <row r="256" spans="1:17" hidden="1" x14ac:dyDescent="0.25">
      <c r="A256" s="2" t="s">
        <v>24</v>
      </c>
      <c r="B256" s="2" t="s">
        <v>12</v>
      </c>
      <c r="C256" s="2" t="s">
        <v>26</v>
      </c>
      <c r="D256" s="2" t="s">
        <v>6</v>
      </c>
      <c r="E256" s="3">
        <v>4.242</v>
      </c>
      <c r="F256" s="3">
        <v>4.3650000000000002</v>
      </c>
      <c r="G256" s="2" t="s">
        <v>24</v>
      </c>
      <c r="H256" s="3">
        <v>3.9780000000000002</v>
      </c>
      <c r="I256" s="3">
        <v>4.5460000000000003</v>
      </c>
      <c r="J256" s="3">
        <v>4.7329999999999997</v>
      </c>
      <c r="K256" s="3">
        <v>4.1319999999999997</v>
      </c>
      <c r="L256" s="3">
        <v>3.8580000000000001</v>
      </c>
      <c r="M256" s="3">
        <v>3.5030000000000001</v>
      </c>
      <c r="N256" s="3">
        <v>2.9470000000000001</v>
      </c>
      <c r="O256" s="3">
        <v>2.5710000000000002</v>
      </c>
      <c r="P256" s="3">
        <v>2.2639999999999998</v>
      </c>
      <c r="Q256" s="3">
        <v>2.0339999999999998</v>
      </c>
    </row>
    <row r="257" spans="1:17" x14ac:dyDescent="0.25">
      <c r="A257" s="4" t="s">
        <v>24</v>
      </c>
      <c r="B257" s="4" t="s">
        <v>13</v>
      </c>
      <c r="C257" s="4" t="s">
        <v>26</v>
      </c>
      <c r="D257" s="4" t="s">
        <v>6</v>
      </c>
      <c r="E257" s="5">
        <v>4.242</v>
      </c>
      <c r="F257" s="5">
        <v>4.3650000000000002</v>
      </c>
      <c r="G257" s="4" t="s">
        <v>24</v>
      </c>
      <c r="H257" s="5">
        <v>3.9780000000000002</v>
      </c>
      <c r="I257" s="5">
        <v>4.55</v>
      </c>
      <c r="J257" s="5">
        <v>4.7380000000000004</v>
      </c>
      <c r="K257" s="5">
        <v>4.82</v>
      </c>
      <c r="L257" s="5">
        <v>4.8209999999999997</v>
      </c>
      <c r="M257" s="5">
        <v>4.758</v>
      </c>
      <c r="N257" s="5">
        <v>4.6719999999999997</v>
      </c>
      <c r="O257" s="5">
        <v>4.5750000000000002</v>
      </c>
      <c r="P257" s="5">
        <v>4.4859999999999998</v>
      </c>
      <c r="Q257" s="5">
        <v>4.3970000000000002</v>
      </c>
    </row>
    <row r="258" spans="1:17" hidden="1" x14ac:dyDescent="0.25">
      <c r="A258" s="2" t="s">
        <v>4</v>
      </c>
      <c r="B258" s="2" t="s">
        <v>5</v>
      </c>
      <c r="C258" s="2" t="s">
        <v>26</v>
      </c>
      <c r="D258" s="2" t="s">
        <v>6</v>
      </c>
      <c r="E258" s="3">
        <v>24.914000000000001</v>
      </c>
      <c r="F258" s="3">
        <v>29.88</v>
      </c>
      <c r="G258" s="2" t="s">
        <v>4</v>
      </c>
      <c r="H258" s="3">
        <v>31.940999999999999</v>
      </c>
      <c r="I258" s="3">
        <v>38.302</v>
      </c>
      <c r="J258" s="3">
        <v>38.731000000000002</v>
      </c>
      <c r="K258" s="3">
        <v>41.73</v>
      </c>
      <c r="L258" s="3">
        <v>43.720999999999997</v>
      </c>
      <c r="M258" s="3">
        <v>44.658999999999999</v>
      </c>
      <c r="N258" s="3">
        <v>44.453000000000003</v>
      </c>
      <c r="O258" s="3">
        <v>43.796999999999997</v>
      </c>
      <c r="P258" s="3">
        <v>44.021000000000001</v>
      </c>
      <c r="Q258" s="3">
        <v>44.654000000000003</v>
      </c>
    </row>
    <row r="259" spans="1:17" hidden="1" x14ac:dyDescent="0.25">
      <c r="A259" s="4" t="s">
        <v>4</v>
      </c>
      <c r="B259" s="4" t="s">
        <v>7</v>
      </c>
      <c r="C259" s="4" t="s">
        <v>26</v>
      </c>
      <c r="D259" s="4" t="s">
        <v>6</v>
      </c>
      <c r="E259" s="5">
        <v>24.914000000000001</v>
      </c>
      <c r="F259" s="5">
        <v>29.881</v>
      </c>
      <c r="G259" s="4" t="s">
        <v>4</v>
      </c>
      <c r="H259" s="5">
        <v>31.940999999999999</v>
      </c>
      <c r="I259" s="5">
        <v>38.302</v>
      </c>
      <c r="J259" s="5">
        <v>42.332000000000001</v>
      </c>
      <c r="K259" s="5">
        <v>46.677</v>
      </c>
      <c r="L259" s="5">
        <v>49.75</v>
      </c>
      <c r="M259" s="5">
        <v>51.152000000000001</v>
      </c>
      <c r="N259" s="5">
        <v>50.536000000000001</v>
      </c>
      <c r="O259" s="5">
        <v>48.786000000000001</v>
      </c>
      <c r="P259" s="5">
        <v>47.073</v>
      </c>
      <c r="Q259" s="5">
        <v>45.76</v>
      </c>
    </row>
    <row r="260" spans="1:17" hidden="1" x14ac:dyDescent="0.25">
      <c r="A260" s="2" t="s">
        <v>4</v>
      </c>
      <c r="B260" s="2" t="s">
        <v>8</v>
      </c>
      <c r="C260" s="2" t="s">
        <v>26</v>
      </c>
      <c r="D260" s="2" t="s">
        <v>6</v>
      </c>
      <c r="E260" s="3">
        <v>24.911000000000001</v>
      </c>
      <c r="F260" s="3">
        <v>29.876999999999999</v>
      </c>
      <c r="G260" s="2" t="s">
        <v>4</v>
      </c>
      <c r="H260" s="3">
        <v>31.940999999999999</v>
      </c>
      <c r="I260" s="3">
        <v>38.311</v>
      </c>
      <c r="J260" s="3">
        <v>44.433999999999997</v>
      </c>
      <c r="K260" s="3">
        <v>50.180999999999997</v>
      </c>
      <c r="L260" s="3">
        <v>54.88</v>
      </c>
      <c r="M260" s="3">
        <v>58.127000000000002</v>
      </c>
      <c r="N260" s="3">
        <v>60.027000000000001</v>
      </c>
      <c r="O260" s="3">
        <v>61.045000000000002</v>
      </c>
      <c r="P260" s="3">
        <v>60.866</v>
      </c>
      <c r="Q260" s="3">
        <v>60.304000000000002</v>
      </c>
    </row>
    <row r="261" spans="1:17" hidden="1" x14ac:dyDescent="0.25">
      <c r="A261" s="4" t="s">
        <v>4</v>
      </c>
      <c r="B261" s="4" t="s">
        <v>9</v>
      </c>
      <c r="C261" s="4" t="s">
        <v>26</v>
      </c>
      <c r="D261" s="4" t="s">
        <v>6</v>
      </c>
      <c r="E261" s="5">
        <v>24.859000000000002</v>
      </c>
      <c r="F261" s="5">
        <v>29.937000000000001</v>
      </c>
      <c r="G261" s="4" t="s">
        <v>4</v>
      </c>
      <c r="H261" s="5">
        <v>32.481999999999999</v>
      </c>
      <c r="I261" s="5">
        <v>40.106999999999999</v>
      </c>
      <c r="J261" s="5">
        <v>37.874000000000002</v>
      </c>
      <c r="K261" s="5">
        <v>37.914000000000001</v>
      </c>
      <c r="L261" s="5">
        <v>39.204000000000001</v>
      </c>
      <c r="M261" s="5">
        <v>40.534999999999997</v>
      </c>
      <c r="N261" s="5">
        <v>40.984000000000002</v>
      </c>
      <c r="O261" s="5">
        <v>40.162999999999997</v>
      </c>
      <c r="P261" s="5">
        <v>39.186999999999998</v>
      </c>
      <c r="Q261" s="5">
        <v>38.878999999999998</v>
      </c>
    </row>
    <row r="262" spans="1:17" hidden="1" x14ac:dyDescent="0.25">
      <c r="A262" s="2" t="s">
        <v>4</v>
      </c>
      <c r="B262" s="2" t="s">
        <v>10</v>
      </c>
      <c r="C262" s="2" t="s">
        <v>26</v>
      </c>
      <c r="D262" s="2" t="s">
        <v>6</v>
      </c>
      <c r="E262" s="3">
        <v>24.890999999999998</v>
      </c>
      <c r="F262" s="3">
        <v>29.88</v>
      </c>
      <c r="G262" s="2" t="s">
        <v>4</v>
      </c>
      <c r="H262" s="3">
        <v>32.478999999999999</v>
      </c>
      <c r="I262" s="3">
        <v>40.106999999999999</v>
      </c>
      <c r="J262" s="3">
        <v>43.51</v>
      </c>
      <c r="K262" s="3">
        <v>46.597999999999999</v>
      </c>
      <c r="L262" s="3">
        <v>49.271000000000001</v>
      </c>
      <c r="M262" s="3">
        <v>51.118000000000002</v>
      </c>
      <c r="N262" s="3">
        <v>52.185000000000002</v>
      </c>
      <c r="O262" s="3">
        <v>52.064</v>
      </c>
      <c r="P262" s="3">
        <v>51.594000000000001</v>
      </c>
      <c r="Q262" s="3">
        <v>51.777000000000001</v>
      </c>
    </row>
    <row r="263" spans="1:17" hidden="1" x14ac:dyDescent="0.25">
      <c r="A263" s="4" t="s">
        <v>4</v>
      </c>
      <c r="B263" s="4" t="s">
        <v>11</v>
      </c>
      <c r="C263" s="4" t="s">
        <v>26</v>
      </c>
      <c r="D263" s="4" t="s">
        <v>6</v>
      </c>
      <c r="E263" s="5">
        <v>24.887</v>
      </c>
      <c r="F263" s="5">
        <v>29.876999999999999</v>
      </c>
      <c r="G263" s="4" t="s">
        <v>4</v>
      </c>
      <c r="H263" s="5">
        <v>32.478999999999999</v>
      </c>
      <c r="I263" s="5">
        <v>40.119999999999997</v>
      </c>
      <c r="J263" s="5">
        <v>46.962000000000003</v>
      </c>
      <c r="K263" s="5">
        <v>52.720999999999997</v>
      </c>
      <c r="L263" s="5">
        <v>57.970999999999997</v>
      </c>
      <c r="M263" s="5">
        <v>62.951000000000001</v>
      </c>
      <c r="N263" s="5">
        <v>67.918999999999997</v>
      </c>
      <c r="O263" s="5">
        <v>71.882000000000005</v>
      </c>
      <c r="P263" s="5">
        <v>75.409000000000006</v>
      </c>
      <c r="Q263" s="5">
        <v>78.451999999999998</v>
      </c>
    </row>
    <row r="264" spans="1:17" hidden="1" x14ac:dyDescent="0.25">
      <c r="A264" s="2" t="s">
        <v>4</v>
      </c>
      <c r="B264" s="2" t="s">
        <v>12</v>
      </c>
      <c r="C264" s="2" t="s">
        <v>26</v>
      </c>
      <c r="D264" s="2" t="s">
        <v>6</v>
      </c>
      <c r="E264" s="3">
        <v>24.876999999999999</v>
      </c>
      <c r="F264" s="3">
        <v>29.876999999999999</v>
      </c>
      <c r="G264" s="2" t="s">
        <v>4</v>
      </c>
      <c r="H264" s="3">
        <v>32.000999999999998</v>
      </c>
      <c r="I264" s="3">
        <v>46.258000000000003</v>
      </c>
      <c r="J264" s="3">
        <v>59.506</v>
      </c>
      <c r="K264" s="3">
        <v>58.052</v>
      </c>
      <c r="L264" s="3">
        <v>59.238</v>
      </c>
      <c r="M264" s="3">
        <v>59.421999999999997</v>
      </c>
      <c r="N264" s="3">
        <v>58.826000000000001</v>
      </c>
      <c r="O264" s="3">
        <v>58.125999999999998</v>
      </c>
      <c r="P264" s="3">
        <v>57.942</v>
      </c>
      <c r="Q264" s="3">
        <v>59.414000000000001</v>
      </c>
    </row>
    <row r="265" spans="1:17" hidden="1" x14ac:dyDescent="0.25">
      <c r="A265" s="4" t="s">
        <v>4</v>
      </c>
      <c r="B265" s="4" t="s">
        <v>13</v>
      </c>
      <c r="C265" s="4" t="s">
        <v>26</v>
      </c>
      <c r="D265" s="4" t="s">
        <v>6</v>
      </c>
      <c r="E265" s="5">
        <v>24.911000000000001</v>
      </c>
      <c r="F265" s="5">
        <v>29.876999999999999</v>
      </c>
      <c r="G265" s="4" t="s">
        <v>4</v>
      </c>
      <c r="H265" s="5">
        <v>32.000999999999998</v>
      </c>
      <c r="I265" s="5">
        <v>46.302999999999997</v>
      </c>
      <c r="J265" s="5">
        <v>59.604999999999997</v>
      </c>
      <c r="K265" s="5">
        <v>67.64</v>
      </c>
      <c r="L265" s="5">
        <v>73.128</v>
      </c>
      <c r="M265" s="5">
        <v>77.638999999999996</v>
      </c>
      <c r="N265" s="5">
        <v>82.593000000000004</v>
      </c>
      <c r="O265" s="5">
        <v>88.515000000000001</v>
      </c>
      <c r="P265" s="5">
        <v>95.899000000000001</v>
      </c>
      <c r="Q265" s="5">
        <v>104.581</v>
      </c>
    </row>
    <row r="266" spans="1:17" hidden="1" x14ac:dyDescent="0.25">
      <c r="A266" s="2" t="s">
        <v>14</v>
      </c>
      <c r="B266" s="2" t="s">
        <v>5</v>
      </c>
      <c r="C266" s="2" t="s">
        <v>27</v>
      </c>
      <c r="D266" s="2" t="s">
        <v>6</v>
      </c>
      <c r="E266" s="3">
        <v>0.104</v>
      </c>
      <c r="F266" s="3">
        <v>0.16400000000000001</v>
      </c>
      <c r="G266" s="2" t="s">
        <v>14</v>
      </c>
      <c r="H266" s="3">
        <v>0.21</v>
      </c>
      <c r="I266" s="3">
        <v>0.45</v>
      </c>
      <c r="J266" s="3">
        <v>0.78</v>
      </c>
      <c r="K266" s="3">
        <v>1.4079999999999999</v>
      </c>
      <c r="L266" s="3">
        <v>2.6880000000000002</v>
      </c>
      <c r="M266" s="3">
        <v>5.3310000000000004</v>
      </c>
      <c r="N266" s="3">
        <v>9.9380000000000006</v>
      </c>
      <c r="O266" s="3">
        <v>15.361000000000001</v>
      </c>
      <c r="P266" s="3">
        <v>20.481000000000002</v>
      </c>
      <c r="Q266" s="3">
        <v>25.335000000000001</v>
      </c>
    </row>
    <row r="267" spans="1:17" hidden="1" x14ac:dyDescent="0.25">
      <c r="A267" s="4" t="s">
        <v>14</v>
      </c>
      <c r="B267" s="4" t="s">
        <v>7</v>
      </c>
      <c r="C267" s="4" t="s">
        <v>27</v>
      </c>
      <c r="D267" s="4" t="s">
        <v>6</v>
      </c>
      <c r="E267" s="5">
        <v>0.104</v>
      </c>
      <c r="F267" s="5">
        <v>0.16400000000000001</v>
      </c>
      <c r="G267" s="4" t="s">
        <v>14</v>
      </c>
      <c r="H267" s="5">
        <v>0.21</v>
      </c>
      <c r="I267" s="5">
        <v>0.45</v>
      </c>
      <c r="J267" s="5">
        <v>0.81100000000000005</v>
      </c>
      <c r="K267" s="5">
        <v>1.454</v>
      </c>
      <c r="L267" s="5">
        <v>2.7629999999999999</v>
      </c>
      <c r="M267" s="5">
        <v>5.41</v>
      </c>
      <c r="N267" s="5">
        <v>10.057</v>
      </c>
      <c r="O267" s="5">
        <v>15.555</v>
      </c>
      <c r="P267" s="5">
        <v>20.698</v>
      </c>
      <c r="Q267" s="5">
        <v>25.353999999999999</v>
      </c>
    </row>
    <row r="268" spans="1:17" hidden="1" x14ac:dyDescent="0.25">
      <c r="A268" s="2" t="s">
        <v>14</v>
      </c>
      <c r="B268" s="2" t="s">
        <v>8</v>
      </c>
      <c r="C268" s="2" t="s">
        <v>27</v>
      </c>
      <c r="D268" s="2" t="s">
        <v>6</v>
      </c>
      <c r="E268" s="3">
        <v>0.104</v>
      </c>
      <c r="F268" s="3">
        <v>0.16400000000000001</v>
      </c>
      <c r="G268" s="2" t="s">
        <v>14</v>
      </c>
      <c r="H268" s="3">
        <v>0.21</v>
      </c>
      <c r="I268" s="3">
        <v>0.45</v>
      </c>
      <c r="J268" s="3">
        <v>0.83799999999999997</v>
      </c>
      <c r="K268" s="3">
        <v>1.516</v>
      </c>
      <c r="L268" s="3">
        <v>2.919</v>
      </c>
      <c r="M268" s="3">
        <v>5.7220000000000004</v>
      </c>
      <c r="N268" s="3">
        <v>10.553000000000001</v>
      </c>
      <c r="O268" s="3">
        <v>16.289000000000001</v>
      </c>
      <c r="P268" s="3">
        <v>21.628</v>
      </c>
      <c r="Q268" s="3">
        <v>26.547000000000001</v>
      </c>
    </row>
    <row r="269" spans="1:17" hidden="1" x14ac:dyDescent="0.25">
      <c r="A269" s="4" t="s">
        <v>14</v>
      </c>
      <c r="B269" s="4" t="s">
        <v>9</v>
      </c>
      <c r="C269" s="4" t="s">
        <v>27</v>
      </c>
      <c r="D269" s="4" t="s">
        <v>6</v>
      </c>
      <c r="E269" s="5">
        <v>0.104</v>
      </c>
      <c r="F269" s="5">
        <v>0.16400000000000001</v>
      </c>
      <c r="G269" s="4" t="s">
        <v>14</v>
      </c>
      <c r="H269" s="5">
        <v>0.21</v>
      </c>
      <c r="I269" s="5">
        <v>0.39100000000000001</v>
      </c>
      <c r="J269" s="5">
        <v>0.66900000000000004</v>
      </c>
      <c r="K269" s="5">
        <v>1.181</v>
      </c>
      <c r="L269" s="5">
        <v>2.1139999999999999</v>
      </c>
      <c r="M269" s="5">
        <v>3.7170000000000001</v>
      </c>
      <c r="N269" s="5">
        <v>6.4530000000000003</v>
      </c>
      <c r="O269" s="5">
        <v>10.590999999999999</v>
      </c>
      <c r="P269" s="5">
        <v>16.071000000000002</v>
      </c>
      <c r="Q269" s="5">
        <v>23.367999999999999</v>
      </c>
    </row>
    <row r="270" spans="1:17" hidden="1" x14ac:dyDescent="0.25">
      <c r="A270" s="2" t="s">
        <v>14</v>
      </c>
      <c r="B270" s="2" t="s">
        <v>10</v>
      </c>
      <c r="C270" s="2" t="s">
        <v>27</v>
      </c>
      <c r="D270" s="2" t="s">
        <v>6</v>
      </c>
      <c r="E270" s="3">
        <v>0.104</v>
      </c>
      <c r="F270" s="3">
        <v>0.16400000000000001</v>
      </c>
      <c r="G270" s="2" t="s">
        <v>14</v>
      </c>
      <c r="H270" s="3">
        <v>0.21</v>
      </c>
      <c r="I270" s="3">
        <v>0.39100000000000001</v>
      </c>
      <c r="J270" s="3">
        <v>0.70499999999999996</v>
      </c>
      <c r="K270" s="3">
        <v>1.2729999999999999</v>
      </c>
      <c r="L270" s="3">
        <v>2.2690000000000001</v>
      </c>
      <c r="M270" s="3">
        <v>3.9209999999999998</v>
      </c>
      <c r="N270" s="3">
        <v>6.7519999999999998</v>
      </c>
      <c r="O270" s="3">
        <v>11.114000000000001</v>
      </c>
      <c r="P270" s="3">
        <v>16.863</v>
      </c>
      <c r="Q270" s="3">
        <v>24.463000000000001</v>
      </c>
    </row>
    <row r="271" spans="1:17" hidden="1" x14ac:dyDescent="0.25">
      <c r="A271" s="4" t="s">
        <v>14</v>
      </c>
      <c r="B271" s="4" t="s">
        <v>11</v>
      </c>
      <c r="C271" s="4" t="s">
        <v>27</v>
      </c>
      <c r="D271" s="4" t="s">
        <v>6</v>
      </c>
      <c r="E271" s="5">
        <v>0.104</v>
      </c>
      <c r="F271" s="5">
        <v>0.16400000000000001</v>
      </c>
      <c r="G271" s="4" t="s">
        <v>14</v>
      </c>
      <c r="H271" s="5">
        <v>0.21</v>
      </c>
      <c r="I271" s="5">
        <v>0.39100000000000001</v>
      </c>
      <c r="J271" s="5">
        <v>0.73499999999999999</v>
      </c>
      <c r="K271" s="5">
        <v>1.343</v>
      </c>
      <c r="L271" s="5">
        <v>2.4</v>
      </c>
      <c r="M271" s="5">
        <v>4.1849999999999996</v>
      </c>
      <c r="N271" s="5">
        <v>7.2469999999999999</v>
      </c>
      <c r="O271" s="5">
        <v>11.942</v>
      </c>
      <c r="P271" s="5">
        <v>18.151</v>
      </c>
      <c r="Q271" s="5">
        <v>26.337</v>
      </c>
    </row>
    <row r="272" spans="1:17" hidden="1" x14ac:dyDescent="0.25">
      <c r="A272" s="2" t="s">
        <v>14</v>
      </c>
      <c r="B272" s="2" t="s">
        <v>12</v>
      </c>
      <c r="C272" s="2" t="s">
        <v>27</v>
      </c>
      <c r="D272" s="2" t="s">
        <v>6</v>
      </c>
      <c r="E272" s="3">
        <v>0.104</v>
      </c>
      <c r="F272" s="3">
        <v>0.16400000000000001</v>
      </c>
      <c r="G272" s="2" t="s">
        <v>14</v>
      </c>
      <c r="H272" s="3">
        <v>0.21099999999999999</v>
      </c>
      <c r="I272" s="3">
        <v>0.438</v>
      </c>
      <c r="J272" s="3">
        <v>0.83199999999999996</v>
      </c>
      <c r="K272" s="3">
        <v>1.306</v>
      </c>
      <c r="L272" s="3">
        <v>2.032</v>
      </c>
      <c r="M272" s="3">
        <v>3.1549999999999998</v>
      </c>
      <c r="N272" s="3">
        <v>4.8449999999999998</v>
      </c>
      <c r="O272" s="3">
        <v>6.9740000000000002</v>
      </c>
      <c r="P272" s="3">
        <v>9.1679999999999993</v>
      </c>
      <c r="Q272" s="3">
        <v>11.862</v>
      </c>
    </row>
    <row r="273" spans="1:17" x14ac:dyDescent="0.25">
      <c r="A273" s="4" t="s">
        <v>14</v>
      </c>
      <c r="B273" s="4" t="s">
        <v>13</v>
      </c>
      <c r="C273" s="4" t="s">
        <v>27</v>
      </c>
      <c r="D273" s="4" t="s">
        <v>6</v>
      </c>
      <c r="E273" s="5">
        <v>0.104</v>
      </c>
      <c r="F273" s="5">
        <v>0.16400000000000001</v>
      </c>
      <c r="G273" s="4" t="s">
        <v>14</v>
      </c>
      <c r="H273" s="5">
        <v>0.21099999999999999</v>
      </c>
      <c r="I273" s="5">
        <v>0.439</v>
      </c>
      <c r="J273" s="5">
        <v>0.83399999999999996</v>
      </c>
      <c r="K273" s="5">
        <v>1.403</v>
      </c>
      <c r="L273" s="5">
        <v>2.2749999999999999</v>
      </c>
      <c r="M273" s="5">
        <v>3.6469999999999998</v>
      </c>
      <c r="N273" s="5">
        <v>5.7320000000000002</v>
      </c>
      <c r="O273" s="5">
        <v>8.4090000000000007</v>
      </c>
      <c r="P273" s="5">
        <v>11.506</v>
      </c>
      <c r="Q273" s="5">
        <v>15.147</v>
      </c>
    </row>
    <row r="274" spans="1:17" hidden="1" x14ac:dyDescent="0.25">
      <c r="A274" s="2" t="s">
        <v>16</v>
      </c>
      <c r="B274" s="2" t="s">
        <v>5</v>
      </c>
      <c r="C274" s="2" t="s">
        <v>27</v>
      </c>
      <c r="D274" s="2" t="s">
        <v>6</v>
      </c>
      <c r="E274" s="3">
        <v>0.45500000000000002</v>
      </c>
      <c r="F274" s="3">
        <v>0.82099999999999995</v>
      </c>
      <c r="G274" s="2" t="s">
        <v>16</v>
      </c>
      <c r="H274" s="3">
        <v>1.502</v>
      </c>
      <c r="I274" s="3">
        <v>2.6080000000000001</v>
      </c>
      <c r="J274" s="3">
        <v>3.9609999999999999</v>
      </c>
      <c r="K274" s="3">
        <v>6.9139999999999997</v>
      </c>
      <c r="L274" s="3">
        <v>9.5860000000000003</v>
      </c>
      <c r="M274" s="3">
        <v>11.436999999999999</v>
      </c>
      <c r="N274" s="3">
        <v>12.856</v>
      </c>
      <c r="O274" s="3">
        <v>13.209</v>
      </c>
      <c r="P274" s="3">
        <v>12.72</v>
      </c>
      <c r="Q274" s="3">
        <v>11.977</v>
      </c>
    </row>
    <row r="275" spans="1:17" hidden="1" x14ac:dyDescent="0.25">
      <c r="A275" s="4" t="s">
        <v>16</v>
      </c>
      <c r="B275" s="4" t="s">
        <v>7</v>
      </c>
      <c r="C275" s="4" t="s">
        <v>27</v>
      </c>
      <c r="D275" s="4" t="s">
        <v>6</v>
      </c>
      <c r="E275" s="5">
        <v>0.45500000000000002</v>
      </c>
      <c r="F275" s="5">
        <v>0.82099999999999995</v>
      </c>
      <c r="G275" s="4" t="s">
        <v>16</v>
      </c>
      <c r="H275" s="5">
        <v>1.502</v>
      </c>
      <c r="I275" s="5">
        <v>2.6080000000000001</v>
      </c>
      <c r="J275" s="5">
        <v>4.1900000000000004</v>
      </c>
      <c r="K275" s="5">
        <v>7.2080000000000002</v>
      </c>
      <c r="L275" s="5">
        <v>9.8859999999999992</v>
      </c>
      <c r="M275" s="5">
        <v>11.727</v>
      </c>
      <c r="N275" s="5">
        <v>13.148</v>
      </c>
      <c r="O275" s="5">
        <v>13.558999999999999</v>
      </c>
      <c r="P275" s="5">
        <v>13.102</v>
      </c>
      <c r="Q275" s="5">
        <v>12.25</v>
      </c>
    </row>
    <row r="276" spans="1:17" hidden="1" x14ac:dyDescent="0.25">
      <c r="A276" s="2" t="s">
        <v>16</v>
      </c>
      <c r="B276" s="2" t="s">
        <v>8</v>
      </c>
      <c r="C276" s="2" t="s">
        <v>27</v>
      </c>
      <c r="D276" s="2" t="s">
        <v>6</v>
      </c>
      <c r="E276" s="3">
        <v>0.45500000000000002</v>
      </c>
      <c r="F276" s="3">
        <v>0.82099999999999995</v>
      </c>
      <c r="G276" s="2" t="s">
        <v>16</v>
      </c>
      <c r="H276" s="3">
        <v>1.502</v>
      </c>
      <c r="I276" s="3">
        <v>2.6080000000000001</v>
      </c>
      <c r="J276" s="3">
        <v>4.3600000000000003</v>
      </c>
      <c r="K276" s="3">
        <v>7.407</v>
      </c>
      <c r="L276" s="3">
        <v>10.178000000000001</v>
      </c>
      <c r="M276" s="3">
        <v>12.282</v>
      </c>
      <c r="N276" s="3">
        <v>13.786</v>
      </c>
      <c r="O276" s="3">
        <v>14.196999999999999</v>
      </c>
      <c r="P276" s="3">
        <v>13.776999999999999</v>
      </c>
      <c r="Q276" s="3">
        <v>12.867000000000001</v>
      </c>
    </row>
    <row r="277" spans="1:17" hidden="1" x14ac:dyDescent="0.25">
      <c r="A277" s="4" t="s">
        <v>16</v>
      </c>
      <c r="B277" s="4" t="s">
        <v>9</v>
      </c>
      <c r="C277" s="4" t="s">
        <v>27</v>
      </c>
      <c r="D277" s="4" t="s">
        <v>6</v>
      </c>
      <c r="E277" s="5">
        <v>0.45500000000000002</v>
      </c>
      <c r="F277" s="5">
        <v>0.82099999999999995</v>
      </c>
      <c r="G277" s="4" t="s">
        <v>16</v>
      </c>
      <c r="H277" s="5">
        <v>1.474</v>
      </c>
      <c r="I277" s="5">
        <v>3.0259999999999998</v>
      </c>
      <c r="J277" s="5">
        <v>4.38</v>
      </c>
      <c r="K277" s="5">
        <v>6.1109999999999998</v>
      </c>
      <c r="L277" s="5">
        <v>8.18</v>
      </c>
      <c r="M277" s="5">
        <v>10.087999999999999</v>
      </c>
      <c r="N277" s="5">
        <v>11.846</v>
      </c>
      <c r="O277" s="5">
        <v>12.967000000000001</v>
      </c>
      <c r="P277" s="5">
        <v>13.475</v>
      </c>
      <c r="Q277" s="5">
        <v>13.73</v>
      </c>
    </row>
    <row r="278" spans="1:17" hidden="1" x14ac:dyDescent="0.25">
      <c r="A278" s="2" t="s">
        <v>16</v>
      </c>
      <c r="B278" s="2" t="s">
        <v>10</v>
      </c>
      <c r="C278" s="2" t="s">
        <v>27</v>
      </c>
      <c r="D278" s="2" t="s">
        <v>6</v>
      </c>
      <c r="E278" s="3">
        <v>0.45500000000000002</v>
      </c>
      <c r="F278" s="3">
        <v>0.82099999999999995</v>
      </c>
      <c r="G278" s="2" t="s">
        <v>16</v>
      </c>
      <c r="H278" s="3">
        <v>1.474</v>
      </c>
      <c r="I278" s="3">
        <v>3.0259999999999998</v>
      </c>
      <c r="J278" s="3">
        <v>4.6390000000000002</v>
      </c>
      <c r="K278" s="3">
        <v>6.484</v>
      </c>
      <c r="L278" s="3">
        <v>8.6210000000000004</v>
      </c>
      <c r="M278" s="3">
        <v>10.598000000000001</v>
      </c>
      <c r="N278" s="3">
        <v>12.471</v>
      </c>
      <c r="O278" s="3">
        <v>13.662000000000001</v>
      </c>
      <c r="P278" s="3">
        <v>14.192</v>
      </c>
      <c r="Q278" s="3">
        <v>14.468999999999999</v>
      </c>
    </row>
    <row r="279" spans="1:17" hidden="1" x14ac:dyDescent="0.25">
      <c r="A279" s="4" t="s">
        <v>16</v>
      </c>
      <c r="B279" s="4" t="s">
        <v>11</v>
      </c>
      <c r="C279" s="4" t="s">
        <v>27</v>
      </c>
      <c r="D279" s="4" t="s">
        <v>6</v>
      </c>
      <c r="E279" s="5">
        <v>0.45500000000000002</v>
      </c>
      <c r="F279" s="5">
        <v>0.82099999999999995</v>
      </c>
      <c r="G279" s="4" t="s">
        <v>16</v>
      </c>
      <c r="H279" s="5">
        <v>1.474</v>
      </c>
      <c r="I279" s="5">
        <v>3.0289999999999999</v>
      </c>
      <c r="J279" s="5">
        <v>4.8570000000000002</v>
      </c>
      <c r="K279" s="5">
        <v>6.8339999999999996</v>
      </c>
      <c r="L279" s="5">
        <v>9.1850000000000005</v>
      </c>
      <c r="M279" s="5">
        <v>11.362</v>
      </c>
      <c r="N279" s="5">
        <v>13.481999999999999</v>
      </c>
      <c r="O279" s="5">
        <v>14.904</v>
      </c>
      <c r="P279" s="5">
        <v>15.722</v>
      </c>
      <c r="Q279" s="5">
        <v>16.331</v>
      </c>
    </row>
    <row r="280" spans="1:17" hidden="1" x14ac:dyDescent="0.25">
      <c r="A280" s="2" t="s">
        <v>16</v>
      </c>
      <c r="B280" s="2" t="s">
        <v>12</v>
      </c>
      <c r="C280" s="2" t="s">
        <v>27</v>
      </c>
      <c r="D280" s="2" t="s">
        <v>6</v>
      </c>
      <c r="E280" s="3">
        <v>0.45500000000000002</v>
      </c>
      <c r="F280" s="3">
        <v>0.82099999999999995</v>
      </c>
      <c r="G280" s="2" t="s">
        <v>16</v>
      </c>
      <c r="H280" s="3">
        <v>1.5349999999999999</v>
      </c>
      <c r="I280" s="3">
        <v>4.0860000000000003</v>
      </c>
      <c r="J280" s="3">
        <v>7.7809999999999997</v>
      </c>
      <c r="K280" s="3">
        <v>9.8140000000000001</v>
      </c>
      <c r="L280" s="3">
        <v>11.568</v>
      </c>
      <c r="M280" s="3">
        <v>12.988</v>
      </c>
      <c r="N280" s="3">
        <v>14.396000000000001</v>
      </c>
      <c r="O280" s="3">
        <v>15.396000000000001</v>
      </c>
      <c r="P280" s="3">
        <v>15.805999999999999</v>
      </c>
      <c r="Q280" s="3">
        <v>16.277000000000001</v>
      </c>
    </row>
    <row r="281" spans="1:17" x14ac:dyDescent="0.25">
      <c r="A281" s="4" t="s">
        <v>16</v>
      </c>
      <c r="B281" s="4" t="s">
        <v>13</v>
      </c>
      <c r="C281" s="4" t="s">
        <v>27</v>
      </c>
      <c r="D281" s="4" t="s">
        <v>6</v>
      </c>
      <c r="E281" s="5">
        <v>0.45500000000000002</v>
      </c>
      <c r="F281" s="5">
        <v>0.82099999999999995</v>
      </c>
      <c r="G281" s="4" t="s">
        <v>16</v>
      </c>
      <c r="H281" s="5">
        <v>1.5349999999999999</v>
      </c>
      <c r="I281" s="5">
        <v>4.0819999999999999</v>
      </c>
      <c r="J281" s="5">
        <v>7.782</v>
      </c>
      <c r="K281" s="5">
        <v>10.756</v>
      </c>
      <c r="L281" s="5">
        <v>12.853999999999999</v>
      </c>
      <c r="M281" s="5">
        <v>14.478999999999999</v>
      </c>
      <c r="N281" s="5">
        <v>16.141999999999999</v>
      </c>
      <c r="O281" s="5">
        <v>17.376999999999999</v>
      </c>
      <c r="P281" s="5">
        <v>18.140999999999998</v>
      </c>
      <c r="Q281" s="5">
        <v>18.884</v>
      </c>
    </row>
    <row r="282" spans="1:17" hidden="1" x14ac:dyDescent="0.25">
      <c r="A282" s="2" t="s">
        <v>17</v>
      </c>
      <c r="B282" s="2" t="s">
        <v>5</v>
      </c>
      <c r="C282" s="2" t="s">
        <v>27</v>
      </c>
      <c r="D282" s="2" t="s">
        <v>6</v>
      </c>
      <c r="E282" s="3">
        <v>0.34799999999999998</v>
      </c>
      <c r="F282" s="3">
        <v>0.39900000000000002</v>
      </c>
      <c r="G282" s="2" t="s">
        <v>17</v>
      </c>
      <c r="H282" s="3">
        <v>0.5</v>
      </c>
      <c r="I282" s="3">
        <v>0.65900000000000003</v>
      </c>
      <c r="J282" s="3">
        <v>0.8</v>
      </c>
      <c r="K282" s="3">
        <v>1.0489999999999999</v>
      </c>
      <c r="L282" s="3">
        <v>1.262</v>
      </c>
      <c r="M282" s="3">
        <v>1.381</v>
      </c>
      <c r="N282" s="3">
        <v>1.4710000000000001</v>
      </c>
      <c r="O282" s="3">
        <v>1.5369999999999999</v>
      </c>
      <c r="P282" s="3">
        <v>1.5680000000000001</v>
      </c>
      <c r="Q282" s="3">
        <v>1.5940000000000001</v>
      </c>
    </row>
    <row r="283" spans="1:17" hidden="1" x14ac:dyDescent="0.25">
      <c r="A283" s="4" t="s">
        <v>17</v>
      </c>
      <c r="B283" s="4" t="s">
        <v>7</v>
      </c>
      <c r="C283" s="4" t="s">
        <v>27</v>
      </c>
      <c r="D283" s="4" t="s">
        <v>6</v>
      </c>
      <c r="E283" s="5">
        <v>0.34799999999999998</v>
      </c>
      <c r="F283" s="5">
        <v>0.39900000000000002</v>
      </c>
      <c r="G283" s="4" t="s">
        <v>17</v>
      </c>
      <c r="H283" s="5">
        <v>0.5</v>
      </c>
      <c r="I283" s="5">
        <v>0.65900000000000003</v>
      </c>
      <c r="J283" s="5">
        <v>0.84299999999999997</v>
      </c>
      <c r="K283" s="5">
        <v>1.093</v>
      </c>
      <c r="L283" s="5">
        <v>1.306</v>
      </c>
      <c r="M283" s="5">
        <v>1.419</v>
      </c>
      <c r="N283" s="5">
        <v>1.524</v>
      </c>
      <c r="O283" s="5">
        <v>1.58</v>
      </c>
      <c r="P283" s="5">
        <v>1.605</v>
      </c>
      <c r="Q283" s="5">
        <v>1.62</v>
      </c>
    </row>
    <row r="284" spans="1:17" hidden="1" x14ac:dyDescent="0.25">
      <c r="A284" s="2" t="s">
        <v>17</v>
      </c>
      <c r="B284" s="2" t="s">
        <v>8</v>
      </c>
      <c r="C284" s="2" t="s">
        <v>27</v>
      </c>
      <c r="D284" s="2" t="s">
        <v>6</v>
      </c>
      <c r="E284" s="3">
        <v>0.34799999999999998</v>
      </c>
      <c r="F284" s="3">
        <v>0.39900000000000002</v>
      </c>
      <c r="G284" s="2" t="s">
        <v>17</v>
      </c>
      <c r="H284" s="3">
        <v>0.5</v>
      </c>
      <c r="I284" s="3">
        <v>0.65700000000000003</v>
      </c>
      <c r="J284" s="3">
        <v>0.85699999999999998</v>
      </c>
      <c r="K284" s="3">
        <v>1.123</v>
      </c>
      <c r="L284" s="3">
        <v>1.3640000000000001</v>
      </c>
      <c r="M284" s="3">
        <v>1.4950000000000001</v>
      </c>
      <c r="N284" s="3">
        <v>1.615</v>
      </c>
      <c r="O284" s="3">
        <v>1.6879999999999999</v>
      </c>
      <c r="P284" s="3">
        <v>1.7230000000000001</v>
      </c>
      <c r="Q284" s="3">
        <v>1.736</v>
      </c>
    </row>
    <row r="285" spans="1:17" hidden="1" x14ac:dyDescent="0.25">
      <c r="A285" s="4" t="s">
        <v>17</v>
      </c>
      <c r="B285" s="4" t="s">
        <v>9</v>
      </c>
      <c r="C285" s="4" t="s">
        <v>27</v>
      </c>
      <c r="D285" s="4" t="s">
        <v>6</v>
      </c>
      <c r="E285" s="5">
        <v>0.34799999999999998</v>
      </c>
      <c r="F285" s="5">
        <v>0.39900000000000002</v>
      </c>
      <c r="G285" s="4" t="s">
        <v>17</v>
      </c>
      <c r="H285" s="5">
        <v>0.5</v>
      </c>
      <c r="I285" s="5">
        <v>0.69199999999999995</v>
      </c>
      <c r="J285" s="5">
        <v>0.82399999999999995</v>
      </c>
      <c r="K285" s="5">
        <v>1.0089999999999999</v>
      </c>
      <c r="L285" s="5">
        <v>1.1759999999999999</v>
      </c>
      <c r="M285" s="5">
        <v>1.3069999999999999</v>
      </c>
      <c r="N285" s="5">
        <v>1.45</v>
      </c>
      <c r="O285" s="5">
        <v>1.601</v>
      </c>
      <c r="P285" s="5">
        <v>1.7450000000000001</v>
      </c>
      <c r="Q285" s="5">
        <v>1.8740000000000001</v>
      </c>
    </row>
    <row r="286" spans="1:17" hidden="1" x14ac:dyDescent="0.25">
      <c r="A286" s="2" t="s">
        <v>17</v>
      </c>
      <c r="B286" s="2" t="s">
        <v>10</v>
      </c>
      <c r="C286" s="2" t="s">
        <v>27</v>
      </c>
      <c r="D286" s="2" t="s">
        <v>6</v>
      </c>
      <c r="E286" s="3">
        <v>0.34799999999999998</v>
      </c>
      <c r="F286" s="3">
        <v>0.39900000000000002</v>
      </c>
      <c r="G286" s="2" t="s">
        <v>17</v>
      </c>
      <c r="H286" s="3">
        <v>0.5</v>
      </c>
      <c r="I286" s="3">
        <v>0.69199999999999995</v>
      </c>
      <c r="J286" s="3">
        <v>0.86899999999999999</v>
      </c>
      <c r="K286" s="3">
        <v>1.077</v>
      </c>
      <c r="L286" s="3">
        <v>1.2509999999999999</v>
      </c>
      <c r="M286" s="3">
        <v>1.3919999999999999</v>
      </c>
      <c r="N286" s="3">
        <v>1.5489999999999999</v>
      </c>
      <c r="O286" s="3">
        <v>1.6850000000000001</v>
      </c>
      <c r="P286" s="3">
        <v>1.8009999999999999</v>
      </c>
      <c r="Q286" s="3">
        <v>1.931</v>
      </c>
    </row>
    <row r="287" spans="1:17" hidden="1" x14ac:dyDescent="0.25">
      <c r="A287" s="4" t="s">
        <v>17</v>
      </c>
      <c r="B287" s="4" t="s">
        <v>11</v>
      </c>
      <c r="C287" s="4" t="s">
        <v>27</v>
      </c>
      <c r="D287" s="4" t="s">
        <v>6</v>
      </c>
      <c r="E287" s="5">
        <v>0.34799999999999998</v>
      </c>
      <c r="F287" s="5">
        <v>0.39900000000000002</v>
      </c>
      <c r="G287" s="4" t="s">
        <v>17</v>
      </c>
      <c r="H287" s="5">
        <v>0.5</v>
      </c>
      <c r="I287" s="5">
        <v>0.69099999999999995</v>
      </c>
      <c r="J287" s="5">
        <v>0.92</v>
      </c>
      <c r="K287" s="5">
        <v>1.147</v>
      </c>
      <c r="L287" s="5">
        <v>1.3360000000000001</v>
      </c>
      <c r="M287" s="5">
        <v>1.494</v>
      </c>
      <c r="N287" s="5">
        <v>1.6739999999999999</v>
      </c>
      <c r="O287" s="5">
        <v>1.837</v>
      </c>
      <c r="P287" s="5">
        <v>1.9890000000000001</v>
      </c>
      <c r="Q287" s="5">
        <v>2.1560000000000001</v>
      </c>
    </row>
    <row r="288" spans="1:17" hidden="1" x14ac:dyDescent="0.25">
      <c r="A288" s="2" t="s">
        <v>17</v>
      </c>
      <c r="B288" s="2" t="s">
        <v>12</v>
      </c>
      <c r="C288" s="2" t="s">
        <v>27</v>
      </c>
      <c r="D288" s="2" t="s">
        <v>6</v>
      </c>
      <c r="E288" s="3">
        <v>0.34799999999999998</v>
      </c>
      <c r="F288" s="3">
        <v>0.39900000000000002</v>
      </c>
      <c r="G288" s="2" t="s">
        <v>17</v>
      </c>
      <c r="H288" s="3">
        <v>0.5</v>
      </c>
      <c r="I288" s="3">
        <v>0.75600000000000001</v>
      </c>
      <c r="J288" s="3">
        <v>1.03</v>
      </c>
      <c r="K288" s="3">
        <v>1.212</v>
      </c>
      <c r="L288" s="3">
        <v>1.403</v>
      </c>
      <c r="M288" s="3">
        <v>1.4630000000000001</v>
      </c>
      <c r="N288" s="3">
        <v>1.544</v>
      </c>
      <c r="O288" s="3">
        <v>1.5820000000000001</v>
      </c>
      <c r="P288" s="3">
        <v>1.5960000000000001</v>
      </c>
      <c r="Q288" s="3">
        <v>1.6240000000000001</v>
      </c>
    </row>
    <row r="289" spans="1:17" x14ac:dyDescent="0.25">
      <c r="A289" s="4" t="s">
        <v>17</v>
      </c>
      <c r="B289" s="4" t="s">
        <v>13</v>
      </c>
      <c r="C289" s="4" t="s">
        <v>27</v>
      </c>
      <c r="D289" s="4" t="s">
        <v>6</v>
      </c>
      <c r="E289" s="5">
        <v>0.34799999999999998</v>
      </c>
      <c r="F289" s="5">
        <v>0.39900000000000002</v>
      </c>
      <c r="G289" s="4" t="s">
        <v>17</v>
      </c>
      <c r="H289" s="5">
        <v>0.5</v>
      </c>
      <c r="I289" s="5">
        <v>0.75600000000000001</v>
      </c>
      <c r="J289" s="5">
        <v>1.0309999999999999</v>
      </c>
      <c r="K289" s="5">
        <v>1.3109999999999999</v>
      </c>
      <c r="L289" s="5">
        <v>1.52</v>
      </c>
      <c r="M289" s="5">
        <v>1.6040000000000001</v>
      </c>
      <c r="N289" s="5">
        <v>1.698</v>
      </c>
      <c r="O289" s="5">
        <v>1.7430000000000001</v>
      </c>
      <c r="P289" s="5">
        <v>1.772</v>
      </c>
      <c r="Q289" s="5">
        <v>1.81</v>
      </c>
    </row>
    <row r="290" spans="1:17" hidden="1" x14ac:dyDescent="0.25">
      <c r="A290" s="2" t="s">
        <v>18</v>
      </c>
      <c r="B290" s="2" t="s">
        <v>5</v>
      </c>
      <c r="C290" s="2" t="s">
        <v>27</v>
      </c>
      <c r="D290" s="2" t="s">
        <v>6</v>
      </c>
      <c r="E290" s="3">
        <v>0.65900000000000003</v>
      </c>
      <c r="F290" s="3">
        <v>0.92200000000000004</v>
      </c>
      <c r="G290" s="2" t="s">
        <v>18</v>
      </c>
      <c r="H290" s="3">
        <v>1.042</v>
      </c>
      <c r="I290" s="3">
        <v>1.381</v>
      </c>
      <c r="J290" s="3">
        <v>1.7010000000000001</v>
      </c>
      <c r="K290" s="3">
        <v>2.258</v>
      </c>
      <c r="L290" s="3">
        <v>2.7570000000000001</v>
      </c>
      <c r="M290" s="3">
        <v>2.9929999999999999</v>
      </c>
      <c r="N290" s="3">
        <v>3.1859999999999999</v>
      </c>
      <c r="O290" s="3">
        <v>3.24</v>
      </c>
      <c r="P290" s="3">
        <v>3.2349999999999999</v>
      </c>
      <c r="Q290" s="3">
        <v>3.2170000000000001</v>
      </c>
    </row>
    <row r="291" spans="1:17" hidden="1" x14ac:dyDescent="0.25">
      <c r="A291" s="4" t="s">
        <v>18</v>
      </c>
      <c r="B291" s="4" t="s">
        <v>7</v>
      </c>
      <c r="C291" s="4" t="s">
        <v>27</v>
      </c>
      <c r="D291" s="4" t="s">
        <v>6</v>
      </c>
      <c r="E291" s="5">
        <v>0.65900000000000003</v>
      </c>
      <c r="F291" s="5">
        <v>0.92200000000000004</v>
      </c>
      <c r="G291" s="4" t="s">
        <v>18</v>
      </c>
      <c r="H291" s="5">
        <v>1.042</v>
      </c>
      <c r="I291" s="5">
        <v>1.381</v>
      </c>
      <c r="J291" s="5">
        <v>1.7689999999999999</v>
      </c>
      <c r="K291" s="5">
        <v>2.3889999999999998</v>
      </c>
      <c r="L291" s="5">
        <v>2.88</v>
      </c>
      <c r="M291" s="5">
        <v>3.093</v>
      </c>
      <c r="N291" s="5">
        <v>3.262</v>
      </c>
      <c r="O291" s="5">
        <v>3.32</v>
      </c>
      <c r="P291" s="5">
        <v>3.3079999999999998</v>
      </c>
      <c r="Q291" s="5">
        <v>3.2210000000000001</v>
      </c>
    </row>
    <row r="292" spans="1:17" hidden="1" x14ac:dyDescent="0.25">
      <c r="A292" s="2" t="s">
        <v>18</v>
      </c>
      <c r="B292" s="2" t="s">
        <v>8</v>
      </c>
      <c r="C292" s="2" t="s">
        <v>27</v>
      </c>
      <c r="D292" s="2" t="s">
        <v>6</v>
      </c>
      <c r="E292" s="3">
        <v>0.65900000000000003</v>
      </c>
      <c r="F292" s="3">
        <v>0.92200000000000004</v>
      </c>
      <c r="G292" s="2" t="s">
        <v>18</v>
      </c>
      <c r="H292" s="3">
        <v>1.042</v>
      </c>
      <c r="I292" s="3">
        <v>1.381</v>
      </c>
      <c r="J292" s="3">
        <v>1.8480000000000001</v>
      </c>
      <c r="K292" s="3">
        <v>2.5209999999999999</v>
      </c>
      <c r="L292" s="3">
        <v>3.089</v>
      </c>
      <c r="M292" s="3">
        <v>3.3639999999999999</v>
      </c>
      <c r="N292" s="3">
        <v>3.5539999999999998</v>
      </c>
      <c r="O292" s="3">
        <v>3.577</v>
      </c>
      <c r="P292" s="3">
        <v>3.5230000000000001</v>
      </c>
      <c r="Q292" s="3">
        <v>3.4140000000000001</v>
      </c>
    </row>
    <row r="293" spans="1:17" hidden="1" x14ac:dyDescent="0.25">
      <c r="A293" s="4" t="s">
        <v>18</v>
      </c>
      <c r="B293" s="4" t="s">
        <v>9</v>
      </c>
      <c r="C293" s="4" t="s">
        <v>27</v>
      </c>
      <c r="D293" s="4" t="s">
        <v>6</v>
      </c>
      <c r="E293" s="5">
        <v>0.65900000000000003</v>
      </c>
      <c r="F293" s="5">
        <v>0.92200000000000004</v>
      </c>
      <c r="G293" s="4" t="s">
        <v>18</v>
      </c>
      <c r="H293" s="5">
        <v>1.04</v>
      </c>
      <c r="I293" s="5">
        <v>1.484</v>
      </c>
      <c r="J293" s="5">
        <v>1.764</v>
      </c>
      <c r="K293" s="5">
        <v>2.2040000000000002</v>
      </c>
      <c r="L293" s="5">
        <v>2.6070000000000002</v>
      </c>
      <c r="M293" s="5">
        <v>3.0270000000000001</v>
      </c>
      <c r="N293" s="5">
        <v>3.4950000000000001</v>
      </c>
      <c r="O293" s="5">
        <v>3.8889999999999998</v>
      </c>
      <c r="P293" s="5">
        <v>4.266</v>
      </c>
      <c r="Q293" s="5">
        <v>4.6040000000000001</v>
      </c>
    </row>
    <row r="294" spans="1:17" hidden="1" x14ac:dyDescent="0.25">
      <c r="A294" s="2" t="s">
        <v>18</v>
      </c>
      <c r="B294" s="2" t="s">
        <v>10</v>
      </c>
      <c r="C294" s="2" t="s">
        <v>27</v>
      </c>
      <c r="D294" s="2" t="s">
        <v>6</v>
      </c>
      <c r="E294" s="3">
        <v>0.65900000000000003</v>
      </c>
      <c r="F294" s="3">
        <v>0.92200000000000004</v>
      </c>
      <c r="G294" s="2" t="s">
        <v>18</v>
      </c>
      <c r="H294" s="3">
        <v>1.04</v>
      </c>
      <c r="I294" s="3">
        <v>1.484</v>
      </c>
      <c r="J294" s="3">
        <v>1.8680000000000001</v>
      </c>
      <c r="K294" s="3">
        <v>2.335</v>
      </c>
      <c r="L294" s="3">
        <v>2.74</v>
      </c>
      <c r="M294" s="3">
        <v>3.1579999999999999</v>
      </c>
      <c r="N294" s="3">
        <v>3.65</v>
      </c>
      <c r="O294" s="3">
        <v>4.0640000000000001</v>
      </c>
      <c r="P294" s="3">
        <v>4.452</v>
      </c>
      <c r="Q294" s="3">
        <v>4.7919999999999998</v>
      </c>
    </row>
    <row r="295" spans="1:17" hidden="1" x14ac:dyDescent="0.25">
      <c r="A295" s="4" t="s">
        <v>18</v>
      </c>
      <c r="B295" s="4" t="s">
        <v>11</v>
      </c>
      <c r="C295" s="4" t="s">
        <v>27</v>
      </c>
      <c r="D295" s="4" t="s">
        <v>6</v>
      </c>
      <c r="E295" s="5">
        <v>0.65900000000000003</v>
      </c>
      <c r="F295" s="5">
        <v>0.92200000000000004</v>
      </c>
      <c r="G295" s="4" t="s">
        <v>18</v>
      </c>
      <c r="H295" s="5">
        <v>1.04</v>
      </c>
      <c r="I295" s="5">
        <v>1.4890000000000001</v>
      </c>
      <c r="J295" s="5">
        <v>1.954</v>
      </c>
      <c r="K295" s="5">
        <v>2.5129999999999999</v>
      </c>
      <c r="L295" s="5">
        <v>2.9870000000000001</v>
      </c>
      <c r="M295" s="5">
        <v>3.4620000000000002</v>
      </c>
      <c r="N295" s="5">
        <v>4.0119999999999996</v>
      </c>
      <c r="O295" s="5">
        <v>4.4740000000000002</v>
      </c>
      <c r="P295" s="5">
        <v>4.9359999999999999</v>
      </c>
      <c r="Q295" s="5">
        <v>5.399</v>
      </c>
    </row>
    <row r="296" spans="1:17" hidden="1" x14ac:dyDescent="0.25">
      <c r="A296" s="2" t="s">
        <v>18</v>
      </c>
      <c r="B296" s="2" t="s">
        <v>12</v>
      </c>
      <c r="C296" s="2" t="s">
        <v>27</v>
      </c>
      <c r="D296" s="2" t="s">
        <v>6</v>
      </c>
      <c r="E296" s="3">
        <v>0.65900000000000003</v>
      </c>
      <c r="F296" s="3">
        <v>0.92200000000000004</v>
      </c>
      <c r="G296" s="2" t="s">
        <v>18</v>
      </c>
      <c r="H296" s="3">
        <v>1.0449999999999999</v>
      </c>
      <c r="I296" s="3">
        <v>1.6679999999999999</v>
      </c>
      <c r="J296" s="3">
        <v>2.5009999999999999</v>
      </c>
      <c r="K296" s="3">
        <v>3.218</v>
      </c>
      <c r="L296" s="3">
        <v>3.8130000000000002</v>
      </c>
      <c r="M296" s="3">
        <v>4.1319999999999997</v>
      </c>
      <c r="N296" s="3">
        <v>4.6790000000000003</v>
      </c>
      <c r="O296" s="3">
        <v>5.2629999999999999</v>
      </c>
      <c r="P296" s="3">
        <v>5.7539999999999996</v>
      </c>
      <c r="Q296" s="3">
        <v>6.343</v>
      </c>
    </row>
    <row r="297" spans="1:17" x14ac:dyDescent="0.25">
      <c r="A297" s="4" t="s">
        <v>18</v>
      </c>
      <c r="B297" s="4" t="s">
        <v>13</v>
      </c>
      <c r="C297" s="4" t="s">
        <v>27</v>
      </c>
      <c r="D297" s="4" t="s">
        <v>6</v>
      </c>
      <c r="E297" s="5">
        <v>0.65900000000000003</v>
      </c>
      <c r="F297" s="5">
        <v>0.92200000000000004</v>
      </c>
      <c r="G297" s="4" t="s">
        <v>18</v>
      </c>
      <c r="H297" s="5">
        <v>1.0449999999999999</v>
      </c>
      <c r="I297" s="5">
        <v>1.669</v>
      </c>
      <c r="J297" s="5">
        <v>2.5030000000000001</v>
      </c>
      <c r="K297" s="5">
        <v>3.508</v>
      </c>
      <c r="L297" s="5">
        <v>4.2119999999999997</v>
      </c>
      <c r="M297" s="5">
        <v>4.5960000000000001</v>
      </c>
      <c r="N297" s="5">
        <v>5.2750000000000004</v>
      </c>
      <c r="O297" s="5">
        <v>6.016</v>
      </c>
      <c r="P297" s="5">
        <v>6.7480000000000002</v>
      </c>
      <c r="Q297" s="5">
        <v>7.5389999999999997</v>
      </c>
    </row>
    <row r="298" spans="1:17" hidden="1" x14ac:dyDescent="0.25">
      <c r="A298" s="2" t="s">
        <v>19</v>
      </c>
      <c r="B298" s="2" t="s">
        <v>5</v>
      </c>
      <c r="C298" s="2" t="s">
        <v>27</v>
      </c>
      <c r="D298" s="2" t="s">
        <v>6</v>
      </c>
      <c r="E298" s="3">
        <v>0.39600000000000002</v>
      </c>
      <c r="F298" s="3">
        <v>0.6</v>
      </c>
      <c r="G298" s="2" t="s">
        <v>19</v>
      </c>
      <c r="H298" s="3">
        <v>0.93300000000000005</v>
      </c>
      <c r="I298" s="3">
        <v>1.631</v>
      </c>
      <c r="J298" s="3">
        <v>2.6360000000000001</v>
      </c>
      <c r="K298" s="3">
        <v>4.0640000000000001</v>
      </c>
      <c r="L298" s="3">
        <v>5.6909999999999998</v>
      </c>
      <c r="M298" s="3">
        <v>7.5179999999999998</v>
      </c>
      <c r="N298" s="3">
        <v>9.1590000000000007</v>
      </c>
      <c r="O298" s="3">
        <v>10.176</v>
      </c>
      <c r="P298" s="3">
        <v>10.612</v>
      </c>
      <c r="Q298" s="3">
        <v>10.919</v>
      </c>
    </row>
    <row r="299" spans="1:17" hidden="1" x14ac:dyDescent="0.25">
      <c r="A299" s="4" t="s">
        <v>19</v>
      </c>
      <c r="B299" s="4" t="s">
        <v>7</v>
      </c>
      <c r="C299" s="4" t="s">
        <v>27</v>
      </c>
      <c r="D299" s="4" t="s">
        <v>6</v>
      </c>
      <c r="E299" s="5">
        <v>0.39600000000000002</v>
      </c>
      <c r="F299" s="5">
        <v>0.6</v>
      </c>
      <c r="G299" s="4" t="s">
        <v>19</v>
      </c>
      <c r="H299" s="5">
        <v>0.93300000000000005</v>
      </c>
      <c r="I299" s="5">
        <v>1.631</v>
      </c>
      <c r="J299" s="5">
        <v>2.7509999999999999</v>
      </c>
      <c r="K299" s="5">
        <v>4.3140000000000001</v>
      </c>
      <c r="L299" s="5">
        <v>6</v>
      </c>
      <c r="M299" s="5">
        <v>7.7569999999999997</v>
      </c>
      <c r="N299" s="5">
        <v>9.5169999999999995</v>
      </c>
      <c r="O299" s="5">
        <v>10.571</v>
      </c>
      <c r="P299" s="5">
        <v>10.955</v>
      </c>
      <c r="Q299" s="5">
        <v>11.013999999999999</v>
      </c>
    </row>
    <row r="300" spans="1:17" hidden="1" x14ac:dyDescent="0.25">
      <c r="A300" s="2" t="s">
        <v>19</v>
      </c>
      <c r="B300" s="2" t="s">
        <v>8</v>
      </c>
      <c r="C300" s="2" t="s">
        <v>27</v>
      </c>
      <c r="D300" s="2" t="s">
        <v>6</v>
      </c>
      <c r="E300" s="3">
        <v>0.39600000000000002</v>
      </c>
      <c r="F300" s="3">
        <v>0.6</v>
      </c>
      <c r="G300" s="2" t="s">
        <v>19</v>
      </c>
      <c r="H300" s="3">
        <v>0.93300000000000005</v>
      </c>
      <c r="I300" s="3">
        <v>1.631</v>
      </c>
      <c r="J300" s="3">
        <v>2.82</v>
      </c>
      <c r="K300" s="3">
        <v>4.4850000000000003</v>
      </c>
      <c r="L300" s="3">
        <v>6.3380000000000001</v>
      </c>
      <c r="M300" s="3">
        <v>8.2710000000000008</v>
      </c>
      <c r="N300" s="3">
        <v>10.115</v>
      </c>
      <c r="O300" s="3">
        <v>11.239000000000001</v>
      </c>
      <c r="P300" s="3">
        <v>11.606</v>
      </c>
      <c r="Q300" s="3">
        <v>11.56</v>
      </c>
    </row>
    <row r="301" spans="1:17" hidden="1" x14ac:dyDescent="0.25">
      <c r="A301" s="4" t="s">
        <v>19</v>
      </c>
      <c r="B301" s="4" t="s">
        <v>9</v>
      </c>
      <c r="C301" s="4" t="s">
        <v>27</v>
      </c>
      <c r="D301" s="4" t="s">
        <v>6</v>
      </c>
      <c r="E301" s="5">
        <v>0.39600000000000002</v>
      </c>
      <c r="F301" s="5">
        <v>0.6</v>
      </c>
      <c r="G301" s="4" t="s">
        <v>19</v>
      </c>
      <c r="H301" s="5">
        <v>0.93400000000000005</v>
      </c>
      <c r="I301" s="5">
        <v>1.7490000000000001</v>
      </c>
      <c r="J301" s="5">
        <v>2.6360000000000001</v>
      </c>
      <c r="K301" s="5">
        <v>3.9060000000000001</v>
      </c>
      <c r="L301" s="5">
        <v>5.7560000000000002</v>
      </c>
      <c r="M301" s="5">
        <v>8.1039999999999992</v>
      </c>
      <c r="N301" s="5">
        <v>10.891999999999999</v>
      </c>
      <c r="O301" s="5">
        <v>13.379</v>
      </c>
      <c r="P301" s="5">
        <v>15.445</v>
      </c>
      <c r="Q301" s="5">
        <v>17.324999999999999</v>
      </c>
    </row>
    <row r="302" spans="1:17" hidden="1" x14ac:dyDescent="0.25">
      <c r="A302" s="2" t="s">
        <v>19</v>
      </c>
      <c r="B302" s="2" t="s">
        <v>10</v>
      </c>
      <c r="C302" s="2" t="s">
        <v>27</v>
      </c>
      <c r="D302" s="2" t="s">
        <v>6</v>
      </c>
      <c r="E302" s="3">
        <v>0.39600000000000002</v>
      </c>
      <c r="F302" s="3">
        <v>0.6</v>
      </c>
      <c r="G302" s="2" t="s">
        <v>19</v>
      </c>
      <c r="H302" s="3">
        <v>0.93400000000000005</v>
      </c>
      <c r="I302" s="3">
        <v>1.7490000000000001</v>
      </c>
      <c r="J302" s="3">
        <v>2.871</v>
      </c>
      <c r="K302" s="3">
        <v>4.4720000000000004</v>
      </c>
      <c r="L302" s="3">
        <v>6.5709999999999997</v>
      </c>
      <c r="M302" s="3">
        <v>9.18</v>
      </c>
      <c r="N302" s="3">
        <v>12.244</v>
      </c>
      <c r="O302" s="3">
        <v>14.688000000000001</v>
      </c>
      <c r="P302" s="3">
        <v>16.332000000000001</v>
      </c>
      <c r="Q302" s="3">
        <v>17.797999999999998</v>
      </c>
    </row>
    <row r="303" spans="1:17" hidden="1" x14ac:dyDescent="0.25">
      <c r="A303" s="4" t="s">
        <v>19</v>
      </c>
      <c r="B303" s="4" t="s">
        <v>11</v>
      </c>
      <c r="C303" s="4" t="s">
        <v>27</v>
      </c>
      <c r="D303" s="4" t="s">
        <v>6</v>
      </c>
      <c r="E303" s="5">
        <v>0.39600000000000002</v>
      </c>
      <c r="F303" s="5">
        <v>0.6</v>
      </c>
      <c r="G303" s="4" t="s">
        <v>19</v>
      </c>
      <c r="H303" s="5">
        <v>0.93400000000000005</v>
      </c>
      <c r="I303" s="5">
        <v>1.75</v>
      </c>
      <c r="J303" s="5">
        <v>2.9940000000000002</v>
      </c>
      <c r="K303" s="5">
        <v>4.8070000000000004</v>
      </c>
      <c r="L303" s="5">
        <v>7.1669999999999998</v>
      </c>
      <c r="M303" s="5">
        <v>10.077</v>
      </c>
      <c r="N303" s="5">
        <v>13.456</v>
      </c>
      <c r="O303" s="5">
        <v>16.350999999999999</v>
      </c>
      <c r="P303" s="5">
        <v>18.396000000000001</v>
      </c>
      <c r="Q303" s="5">
        <v>20.216000000000001</v>
      </c>
    </row>
    <row r="304" spans="1:17" hidden="1" x14ac:dyDescent="0.25">
      <c r="A304" s="2" t="s">
        <v>19</v>
      </c>
      <c r="B304" s="2" t="s">
        <v>12</v>
      </c>
      <c r="C304" s="2" t="s">
        <v>27</v>
      </c>
      <c r="D304" s="2" t="s">
        <v>6</v>
      </c>
      <c r="E304" s="3">
        <v>0.39600000000000002</v>
      </c>
      <c r="F304" s="3">
        <v>0.6</v>
      </c>
      <c r="G304" s="2" t="s">
        <v>19</v>
      </c>
      <c r="H304" s="3">
        <v>0.93400000000000005</v>
      </c>
      <c r="I304" s="3">
        <v>1.802</v>
      </c>
      <c r="J304" s="3">
        <v>3.1909999999999998</v>
      </c>
      <c r="K304" s="3">
        <v>4.6779999999999999</v>
      </c>
      <c r="L304" s="3">
        <v>6.4480000000000004</v>
      </c>
      <c r="M304" s="3">
        <v>8.4280000000000008</v>
      </c>
      <c r="N304" s="3">
        <v>10.718999999999999</v>
      </c>
      <c r="O304" s="3">
        <v>13.121</v>
      </c>
      <c r="P304" s="3">
        <v>15.785</v>
      </c>
      <c r="Q304" s="3">
        <v>19.186</v>
      </c>
    </row>
    <row r="305" spans="1:17" x14ac:dyDescent="0.25">
      <c r="A305" s="4" t="s">
        <v>19</v>
      </c>
      <c r="B305" s="4" t="s">
        <v>13</v>
      </c>
      <c r="C305" s="4" t="s">
        <v>27</v>
      </c>
      <c r="D305" s="4" t="s">
        <v>6</v>
      </c>
      <c r="E305" s="5">
        <v>0.39600000000000002</v>
      </c>
      <c r="F305" s="5">
        <v>0.6</v>
      </c>
      <c r="G305" s="4" t="s">
        <v>19</v>
      </c>
      <c r="H305" s="5">
        <v>0.93400000000000005</v>
      </c>
      <c r="I305" s="5">
        <v>1.8029999999999999</v>
      </c>
      <c r="J305" s="5">
        <v>3.194</v>
      </c>
      <c r="K305" s="5">
        <v>5.0270000000000001</v>
      </c>
      <c r="L305" s="5">
        <v>7.0880000000000001</v>
      </c>
      <c r="M305" s="5">
        <v>9.3249999999999993</v>
      </c>
      <c r="N305" s="5">
        <v>12.122</v>
      </c>
      <c r="O305" s="5">
        <v>15.055</v>
      </c>
      <c r="P305" s="5">
        <v>18.016999999999999</v>
      </c>
      <c r="Q305" s="5">
        <v>21.565000000000001</v>
      </c>
    </row>
    <row r="306" spans="1:17" hidden="1" x14ac:dyDescent="0.25">
      <c r="A306" s="2" t="s">
        <v>20</v>
      </c>
      <c r="B306" s="2" t="s">
        <v>5</v>
      </c>
      <c r="C306" s="2" t="s">
        <v>27</v>
      </c>
      <c r="D306" s="2" t="s">
        <v>6</v>
      </c>
      <c r="E306" s="3">
        <v>3.1539999999999999</v>
      </c>
      <c r="F306" s="3">
        <v>3.7970000000000002</v>
      </c>
      <c r="G306" s="2" t="s">
        <v>20</v>
      </c>
      <c r="H306" s="3">
        <v>3.9950000000000001</v>
      </c>
      <c r="I306" s="3">
        <v>5.1829999999999998</v>
      </c>
      <c r="J306" s="3">
        <v>5.8490000000000002</v>
      </c>
      <c r="K306" s="3">
        <v>6.8390000000000004</v>
      </c>
      <c r="L306" s="3">
        <v>7.8179999999999996</v>
      </c>
      <c r="M306" s="3">
        <v>8.5630000000000006</v>
      </c>
      <c r="N306" s="3">
        <v>9.2149999999999999</v>
      </c>
      <c r="O306" s="3">
        <v>9.6869999999999994</v>
      </c>
      <c r="P306" s="3">
        <v>10.167999999999999</v>
      </c>
      <c r="Q306" s="3">
        <v>10.375999999999999</v>
      </c>
    </row>
    <row r="307" spans="1:17" hidden="1" x14ac:dyDescent="0.25">
      <c r="A307" s="4" t="s">
        <v>20</v>
      </c>
      <c r="B307" s="4" t="s">
        <v>7</v>
      </c>
      <c r="C307" s="4" t="s">
        <v>27</v>
      </c>
      <c r="D307" s="4" t="s">
        <v>6</v>
      </c>
      <c r="E307" s="5">
        <v>3.1539999999999999</v>
      </c>
      <c r="F307" s="5">
        <v>3.7970000000000002</v>
      </c>
      <c r="G307" s="4" t="s">
        <v>20</v>
      </c>
      <c r="H307" s="5">
        <v>3.9950000000000001</v>
      </c>
      <c r="I307" s="5">
        <v>5.1829999999999998</v>
      </c>
      <c r="J307" s="5">
        <v>6.1340000000000003</v>
      </c>
      <c r="K307" s="5">
        <v>7.1769999999999996</v>
      </c>
      <c r="L307" s="5">
        <v>8.1820000000000004</v>
      </c>
      <c r="M307" s="5">
        <v>8.8119999999999994</v>
      </c>
      <c r="N307" s="5">
        <v>9.4060000000000006</v>
      </c>
      <c r="O307" s="5">
        <v>9.9269999999999996</v>
      </c>
      <c r="P307" s="5">
        <v>10.33</v>
      </c>
      <c r="Q307" s="5">
        <v>10.44</v>
      </c>
    </row>
    <row r="308" spans="1:17" hidden="1" x14ac:dyDescent="0.25">
      <c r="A308" s="2" t="s">
        <v>20</v>
      </c>
      <c r="B308" s="2" t="s">
        <v>8</v>
      </c>
      <c r="C308" s="2" t="s">
        <v>27</v>
      </c>
      <c r="D308" s="2" t="s">
        <v>6</v>
      </c>
      <c r="E308" s="3">
        <v>3.1539999999999999</v>
      </c>
      <c r="F308" s="3">
        <v>3.7970000000000002</v>
      </c>
      <c r="G308" s="2" t="s">
        <v>20</v>
      </c>
      <c r="H308" s="3">
        <v>3.9950000000000001</v>
      </c>
      <c r="I308" s="3">
        <v>5.1909999999999998</v>
      </c>
      <c r="J308" s="3">
        <v>6.351</v>
      </c>
      <c r="K308" s="3">
        <v>7.5270000000000001</v>
      </c>
      <c r="L308" s="3">
        <v>8.6519999999999992</v>
      </c>
      <c r="M308" s="3">
        <v>9.4039999999999999</v>
      </c>
      <c r="N308" s="3">
        <v>10.111000000000001</v>
      </c>
      <c r="O308" s="3">
        <v>10.634</v>
      </c>
      <c r="P308" s="3">
        <v>11.007</v>
      </c>
      <c r="Q308" s="3">
        <v>11.173999999999999</v>
      </c>
    </row>
    <row r="309" spans="1:17" hidden="1" x14ac:dyDescent="0.25">
      <c r="A309" s="4" t="s">
        <v>20</v>
      </c>
      <c r="B309" s="4" t="s">
        <v>9</v>
      </c>
      <c r="C309" s="4" t="s">
        <v>27</v>
      </c>
      <c r="D309" s="4" t="s">
        <v>6</v>
      </c>
      <c r="E309" s="5">
        <v>3.1539999999999999</v>
      </c>
      <c r="F309" s="5">
        <v>3.7970000000000002</v>
      </c>
      <c r="G309" s="4" t="s">
        <v>20</v>
      </c>
      <c r="H309" s="5">
        <v>3.9950000000000001</v>
      </c>
      <c r="I309" s="5">
        <v>5.5540000000000003</v>
      </c>
      <c r="J309" s="5">
        <v>6.3730000000000002</v>
      </c>
      <c r="K309" s="5">
        <v>7.2750000000000004</v>
      </c>
      <c r="L309" s="5">
        <v>8.5289999999999999</v>
      </c>
      <c r="M309" s="5">
        <v>9.6519999999999992</v>
      </c>
      <c r="N309" s="5">
        <v>10.489000000000001</v>
      </c>
      <c r="O309" s="5">
        <v>11.476000000000001</v>
      </c>
      <c r="P309" s="5">
        <v>12.387</v>
      </c>
      <c r="Q309" s="5">
        <v>13.003</v>
      </c>
    </row>
    <row r="310" spans="1:17" hidden="1" x14ac:dyDescent="0.25">
      <c r="A310" s="2" t="s">
        <v>20</v>
      </c>
      <c r="B310" s="2" t="s">
        <v>10</v>
      </c>
      <c r="C310" s="2" t="s">
        <v>27</v>
      </c>
      <c r="D310" s="2" t="s">
        <v>6</v>
      </c>
      <c r="E310" s="3">
        <v>3.1539999999999999</v>
      </c>
      <c r="F310" s="3">
        <v>3.7970000000000002</v>
      </c>
      <c r="G310" s="2" t="s">
        <v>20</v>
      </c>
      <c r="H310" s="3">
        <v>3.9950000000000001</v>
      </c>
      <c r="I310" s="3">
        <v>5.5540000000000003</v>
      </c>
      <c r="J310" s="3">
        <v>6.88</v>
      </c>
      <c r="K310" s="3">
        <v>8.1379999999999999</v>
      </c>
      <c r="L310" s="3">
        <v>9.3879999999999999</v>
      </c>
      <c r="M310" s="3">
        <v>10.332000000000001</v>
      </c>
      <c r="N310" s="3">
        <v>11.273999999999999</v>
      </c>
      <c r="O310" s="3">
        <v>12.202999999999999</v>
      </c>
      <c r="P310" s="3">
        <v>12.984</v>
      </c>
      <c r="Q310" s="3">
        <v>13.724</v>
      </c>
    </row>
    <row r="311" spans="1:17" hidden="1" x14ac:dyDescent="0.25">
      <c r="A311" s="4" t="s">
        <v>20</v>
      </c>
      <c r="B311" s="4" t="s">
        <v>11</v>
      </c>
      <c r="C311" s="4" t="s">
        <v>27</v>
      </c>
      <c r="D311" s="4" t="s">
        <v>6</v>
      </c>
      <c r="E311" s="5">
        <v>3.1539999999999999</v>
      </c>
      <c r="F311" s="5">
        <v>3.7970000000000002</v>
      </c>
      <c r="G311" s="4" t="s">
        <v>20</v>
      </c>
      <c r="H311" s="5">
        <v>3.9950000000000001</v>
      </c>
      <c r="I311" s="5">
        <v>5.5549999999999997</v>
      </c>
      <c r="J311" s="5">
        <v>7.1609999999999996</v>
      </c>
      <c r="K311" s="5">
        <v>8.6859999999999999</v>
      </c>
      <c r="L311" s="5">
        <v>10.173</v>
      </c>
      <c r="M311" s="5">
        <v>11.28</v>
      </c>
      <c r="N311" s="5">
        <v>12.454000000000001</v>
      </c>
      <c r="O311" s="5">
        <v>13.586</v>
      </c>
      <c r="P311" s="5">
        <v>14.625</v>
      </c>
      <c r="Q311" s="5">
        <v>15.596</v>
      </c>
    </row>
    <row r="312" spans="1:17" hidden="1" x14ac:dyDescent="0.25">
      <c r="A312" s="2" t="s">
        <v>20</v>
      </c>
      <c r="B312" s="2" t="s">
        <v>12</v>
      </c>
      <c r="C312" s="2" t="s">
        <v>27</v>
      </c>
      <c r="D312" s="2" t="s">
        <v>6</v>
      </c>
      <c r="E312" s="3">
        <v>3.1539999999999999</v>
      </c>
      <c r="F312" s="3">
        <v>3.7970000000000002</v>
      </c>
      <c r="G312" s="2" t="s">
        <v>20</v>
      </c>
      <c r="H312" s="3">
        <v>3.9950000000000001</v>
      </c>
      <c r="I312" s="3">
        <v>6.1219999999999999</v>
      </c>
      <c r="J312" s="3">
        <v>8.1809999999999992</v>
      </c>
      <c r="K312" s="3">
        <v>8.9949999999999992</v>
      </c>
      <c r="L312" s="3">
        <v>10.257</v>
      </c>
      <c r="M312" s="3">
        <v>10.906000000000001</v>
      </c>
      <c r="N312" s="3">
        <v>11.363</v>
      </c>
      <c r="O312" s="3">
        <v>11.324</v>
      </c>
      <c r="P312" s="3">
        <v>11.093999999999999</v>
      </c>
      <c r="Q312" s="3">
        <v>10.874000000000001</v>
      </c>
    </row>
    <row r="313" spans="1:17" x14ac:dyDescent="0.25">
      <c r="A313" s="4" t="s">
        <v>20</v>
      </c>
      <c r="B313" s="4" t="s">
        <v>13</v>
      </c>
      <c r="C313" s="4" t="s">
        <v>27</v>
      </c>
      <c r="D313" s="4" t="s">
        <v>6</v>
      </c>
      <c r="E313" s="5">
        <v>3.1539999999999999</v>
      </c>
      <c r="F313" s="5">
        <v>3.7970000000000002</v>
      </c>
      <c r="G313" s="4" t="s">
        <v>20</v>
      </c>
      <c r="H313" s="5">
        <v>3.9950000000000001</v>
      </c>
      <c r="I313" s="5">
        <v>6.1369999999999996</v>
      </c>
      <c r="J313" s="5">
        <v>8.1890000000000001</v>
      </c>
      <c r="K313" s="5">
        <v>9.9949999999999992</v>
      </c>
      <c r="L313" s="5">
        <v>11.568</v>
      </c>
      <c r="M313" s="5">
        <v>12.382999999999999</v>
      </c>
      <c r="N313" s="5">
        <v>12.936999999999999</v>
      </c>
      <c r="O313" s="5">
        <v>12.984999999999999</v>
      </c>
      <c r="P313" s="5">
        <v>12.85</v>
      </c>
      <c r="Q313" s="5">
        <v>12.558999999999999</v>
      </c>
    </row>
    <row r="314" spans="1:17" hidden="1" x14ac:dyDescent="0.25">
      <c r="A314" s="2" t="s">
        <v>21</v>
      </c>
      <c r="B314" s="2" t="s">
        <v>5</v>
      </c>
      <c r="C314" s="2" t="s">
        <v>27</v>
      </c>
      <c r="D314" s="2" t="s">
        <v>6</v>
      </c>
      <c r="E314" s="3">
        <v>1.46</v>
      </c>
      <c r="F314" s="3">
        <v>1.6639999999999999</v>
      </c>
      <c r="G314" s="2" t="s">
        <v>21</v>
      </c>
      <c r="H314" s="3">
        <v>1.78</v>
      </c>
      <c r="I314" s="3">
        <v>2.1869999999999998</v>
      </c>
      <c r="J314" s="3">
        <v>2.448</v>
      </c>
      <c r="K314" s="3">
        <v>2.7749999999999999</v>
      </c>
      <c r="L314" s="3">
        <v>3.0649999999999999</v>
      </c>
      <c r="M314" s="3">
        <v>3.15</v>
      </c>
      <c r="N314" s="3">
        <v>3.117</v>
      </c>
      <c r="O314" s="3">
        <v>2.996</v>
      </c>
      <c r="P314" s="3">
        <v>2.8340000000000001</v>
      </c>
      <c r="Q314" s="3">
        <v>2.6160000000000001</v>
      </c>
    </row>
    <row r="315" spans="1:17" hidden="1" x14ac:dyDescent="0.25">
      <c r="A315" s="4" t="s">
        <v>21</v>
      </c>
      <c r="B315" s="4" t="s">
        <v>7</v>
      </c>
      <c r="C315" s="4" t="s">
        <v>27</v>
      </c>
      <c r="D315" s="4" t="s">
        <v>6</v>
      </c>
      <c r="E315" s="5">
        <v>1.46</v>
      </c>
      <c r="F315" s="5">
        <v>1.6639999999999999</v>
      </c>
      <c r="G315" s="4" t="s">
        <v>21</v>
      </c>
      <c r="H315" s="5">
        <v>1.78</v>
      </c>
      <c r="I315" s="5">
        <v>2.1869999999999998</v>
      </c>
      <c r="J315" s="5">
        <v>2.5529999999999999</v>
      </c>
      <c r="K315" s="5">
        <v>2.9249999999999998</v>
      </c>
      <c r="L315" s="5">
        <v>3.2029999999999998</v>
      </c>
      <c r="M315" s="5">
        <v>3.2469999999999999</v>
      </c>
      <c r="N315" s="5">
        <v>3.1909999999999998</v>
      </c>
      <c r="O315" s="5">
        <v>3.0640000000000001</v>
      </c>
      <c r="P315" s="5">
        <v>2.8820000000000001</v>
      </c>
      <c r="Q315" s="5">
        <v>2.641</v>
      </c>
    </row>
    <row r="316" spans="1:17" hidden="1" x14ac:dyDescent="0.25">
      <c r="A316" s="2" t="s">
        <v>21</v>
      </c>
      <c r="B316" s="2" t="s">
        <v>8</v>
      </c>
      <c r="C316" s="2" t="s">
        <v>27</v>
      </c>
      <c r="D316" s="2" t="s">
        <v>6</v>
      </c>
      <c r="E316" s="3">
        <v>1.46</v>
      </c>
      <c r="F316" s="3">
        <v>1.6639999999999999</v>
      </c>
      <c r="G316" s="2" t="s">
        <v>21</v>
      </c>
      <c r="H316" s="3">
        <v>1.78</v>
      </c>
      <c r="I316" s="3">
        <v>2.1920000000000002</v>
      </c>
      <c r="J316" s="3">
        <v>2.6179999999999999</v>
      </c>
      <c r="K316" s="3">
        <v>3.0259999999999998</v>
      </c>
      <c r="L316" s="3">
        <v>3.359</v>
      </c>
      <c r="M316" s="3">
        <v>3.468</v>
      </c>
      <c r="N316" s="3">
        <v>3.45</v>
      </c>
      <c r="O316" s="3">
        <v>3.3340000000000001</v>
      </c>
      <c r="P316" s="3">
        <v>3.1480000000000001</v>
      </c>
      <c r="Q316" s="3">
        <v>2.8879999999999999</v>
      </c>
    </row>
    <row r="317" spans="1:17" hidden="1" x14ac:dyDescent="0.25">
      <c r="A317" s="4" t="s">
        <v>21</v>
      </c>
      <c r="B317" s="4" t="s">
        <v>9</v>
      </c>
      <c r="C317" s="4" t="s">
        <v>27</v>
      </c>
      <c r="D317" s="4" t="s">
        <v>6</v>
      </c>
      <c r="E317" s="5">
        <v>1.46</v>
      </c>
      <c r="F317" s="5">
        <v>1.6639999999999999</v>
      </c>
      <c r="G317" s="4" t="s">
        <v>21</v>
      </c>
      <c r="H317" s="5">
        <v>1.78</v>
      </c>
      <c r="I317" s="5">
        <v>2.2160000000000002</v>
      </c>
      <c r="J317" s="5">
        <v>2.4</v>
      </c>
      <c r="K317" s="5">
        <v>2.5790000000000002</v>
      </c>
      <c r="L317" s="5">
        <v>2.83</v>
      </c>
      <c r="M317" s="5">
        <v>2.9670000000000001</v>
      </c>
      <c r="N317" s="5">
        <v>3.0219999999999998</v>
      </c>
      <c r="O317" s="5">
        <v>3.0779999999999998</v>
      </c>
      <c r="P317" s="5">
        <v>3.0939999999999999</v>
      </c>
      <c r="Q317" s="5">
        <v>3.016</v>
      </c>
    </row>
    <row r="318" spans="1:17" hidden="1" x14ac:dyDescent="0.25">
      <c r="A318" s="2" t="s">
        <v>21</v>
      </c>
      <c r="B318" s="2" t="s">
        <v>10</v>
      </c>
      <c r="C318" s="2" t="s">
        <v>27</v>
      </c>
      <c r="D318" s="2" t="s">
        <v>6</v>
      </c>
      <c r="E318" s="3">
        <v>1.46</v>
      </c>
      <c r="F318" s="3">
        <v>1.6639999999999999</v>
      </c>
      <c r="G318" s="2" t="s">
        <v>21</v>
      </c>
      <c r="H318" s="3">
        <v>1.78</v>
      </c>
      <c r="I318" s="3">
        <v>2.2160000000000002</v>
      </c>
      <c r="J318" s="3">
        <v>2.544</v>
      </c>
      <c r="K318" s="3">
        <v>2.7909999999999999</v>
      </c>
      <c r="L318" s="3">
        <v>3.0289999999999999</v>
      </c>
      <c r="M318" s="3">
        <v>3.1349999999999998</v>
      </c>
      <c r="N318" s="3">
        <v>3.198</v>
      </c>
      <c r="O318" s="3">
        <v>3.2120000000000002</v>
      </c>
      <c r="P318" s="3">
        <v>3.198</v>
      </c>
      <c r="Q318" s="3">
        <v>3.129</v>
      </c>
    </row>
    <row r="319" spans="1:17" hidden="1" x14ac:dyDescent="0.25">
      <c r="A319" s="4" t="s">
        <v>21</v>
      </c>
      <c r="B319" s="4" t="s">
        <v>11</v>
      </c>
      <c r="C319" s="4" t="s">
        <v>27</v>
      </c>
      <c r="D319" s="4" t="s">
        <v>6</v>
      </c>
      <c r="E319" s="5">
        <v>1.46</v>
      </c>
      <c r="F319" s="5">
        <v>1.6639999999999999</v>
      </c>
      <c r="G319" s="4" t="s">
        <v>21</v>
      </c>
      <c r="H319" s="5">
        <v>1.78</v>
      </c>
      <c r="I319" s="5">
        <v>2.2210000000000001</v>
      </c>
      <c r="J319" s="5">
        <v>2.6219999999999999</v>
      </c>
      <c r="K319" s="5">
        <v>2.9359999999999999</v>
      </c>
      <c r="L319" s="5">
        <v>3.24</v>
      </c>
      <c r="M319" s="5">
        <v>3.3959999999999999</v>
      </c>
      <c r="N319" s="5">
        <v>3.5139999999999998</v>
      </c>
      <c r="O319" s="5">
        <v>3.5939999999999999</v>
      </c>
      <c r="P319" s="5">
        <v>3.6070000000000002</v>
      </c>
      <c r="Q319" s="5">
        <v>3.5720000000000001</v>
      </c>
    </row>
    <row r="320" spans="1:17" hidden="1" x14ac:dyDescent="0.25">
      <c r="A320" s="2" t="s">
        <v>21</v>
      </c>
      <c r="B320" s="2" t="s">
        <v>12</v>
      </c>
      <c r="C320" s="2" t="s">
        <v>27</v>
      </c>
      <c r="D320" s="2" t="s">
        <v>6</v>
      </c>
      <c r="E320" s="3">
        <v>1.46</v>
      </c>
      <c r="F320" s="3">
        <v>1.6639999999999999</v>
      </c>
      <c r="G320" s="2" t="s">
        <v>21</v>
      </c>
      <c r="H320" s="3">
        <v>1.78</v>
      </c>
      <c r="I320" s="3">
        <v>2.371</v>
      </c>
      <c r="J320" s="3">
        <v>2.899</v>
      </c>
      <c r="K320" s="3">
        <v>2.984</v>
      </c>
      <c r="L320" s="3">
        <v>3.09</v>
      </c>
      <c r="M320" s="3">
        <v>3.032</v>
      </c>
      <c r="N320" s="3">
        <v>2.988</v>
      </c>
      <c r="O320" s="3">
        <v>2.895</v>
      </c>
      <c r="P320" s="3">
        <v>2.8279999999999998</v>
      </c>
      <c r="Q320" s="3">
        <v>2.8380000000000001</v>
      </c>
    </row>
    <row r="321" spans="1:17" x14ac:dyDescent="0.25">
      <c r="A321" s="4" t="s">
        <v>21</v>
      </c>
      <c r="B321" s="4" t="s">
        <v>13</v>
      </c>
      <c r="C321" s="4" t="s">
        <v>27</v>
      </c>
      <c r="D321" s="4" t="s">
        <v>6</v>
      </c>
      <c r="E321" s="5">
        <v>1.46</v>
      </c>
      <c r="F321" s="5">
        <v>1.6639999999999999</v>
      </c>
      <c r="G321" s="4" t="s">
        <v>21</v>
      </c>
      <c r="H321" s="5">
        <v>1.78</v>
      </c>
      <c r="I321" s="5">
        <v>2.3719999999999999</v>
      </c>
      <c r="J321" s="5">
        <v>2.9009999999999998</v>
      </c>
      <c r="K321" s="5">
        <v>3.1880000000000002</v>
      </c>
      <c r="L321" s="5">
        <v>3.3540000000000001</v>
      </c>
      <c r="M321" s="5">
        <v>3.3380000000000001</v>
      </c>
      <c r="N321" s="5">
        <v>3.3130000000000002</v>
      </c>
      <c r="O321" s="5">
        <v>3.2229999999999999</v>
      </c>
      <c r="P321" s="5">
        <v>3.1379999999999999</v>
      </c>
      <c r="Q321" s="5">
        <v>3.073</v>
      </c>
    </row>
    <row r="322" spans="1:17" hidden="1" x14ac:dyDescent="0.25">
      <c r="A322" s="2" t="s">
        <v>22</v>
      </c>
      <c r="B322" s="2" t="s">
        <v>5</v>
      </c>
      <c r="C322" s="2" t="s">
        <v>27</v>
      </c>
      <c r="D322" s="2" t="s">
        <v>6</v>
      </c>
      <c r="E322" s="3">
        <v>0.376</v>
      </c>
      <c r="F322" s="3">
        <v>0.59499999999999997</v>
      </c>
      <c r="G322" s="2" t="s">
        <v>22</v>
      </c>
      <c r="H322" s="3">
        <v>0.872</v>
      </c>
      <c r="I322" s="3">
        <v>1.325</v>
      </c>
      <c r="J322" s="3">
        <v>2.0009999999999999</v>
      </c>
      <c r="K322" s="3">
        <v>3.55</v>
      </c>
      <c r="L322" s="3">
        <v>5.3860000000000001</v>
      </c>
      <c r="M322" s="3">
        <v>6.5469999999999997</v>
      </c>
      <c r="N322" s="3">
        <v>7.5339999999999998</v>
      </c>
      <c r="O322" s="3">
        <v>8.1549999999999994</v>
      </c>
      <c r="P322" s="3">
        <v>8.51</v>
      </c>
      <c r="Q322" s="3">
        <v>8.5350000000000001</v>
      </c>
    </row>
    <row r="323" spans="1:17" hidden="1" x14ac:dyDescent="0.25">
      <c r="A323" s="4" t="s">
        <v>22</v>
      </c>
      <c r="B323" s="4" t="s">
        <v>7</v>
      </c>
      <c r="C323" s="4" t="s">
        <v>27</v>
      </c>
      <c r="D323" s="4" t="s">
        <v>6</v>
      </c>
      <c r="E323" s="5">
        <v>0.376</v>
      </c>
      <c r="F323" s="5">
        <v>0.59499999999999997</v>
      </c>
      <c r="G323" s="4" t="s">
        <v>22</v>
      </c>
      <c r="H323" s="5">
        <v>0.872</v>
      </c>
      <c r="I323" s="5">
        <v>1.325</v>
      </c>
      <c r="J323" s="5">
        <v>2.0649999999999999</v>
      </c>
      <c r="K323" s="5">
        <v>3.669</v>
      </c>
      <c r="L323" s="5">
        <v>5.5469999999999997</v>
      </c>
      <c r="M323" s="5">
        <v>6.6790000000000003</v>
      </c>
      <c r="N323" s="5">
        <v>7.65</v>
      </c>
      <c r="O323" s="5">
        <v>8.3290000000000006</v>
      </c>
      <c r="P323" s="5">
        <v>8.7319999999999993</v>
      </c>
      <c r="Q323" s="5">
        <v>8.8070000000000004</v>
      </c>
    </row>
    <row r="324" spans="1:17" hidden="1" x14ac:dyDescent="0.25">
      <c r="A324" s="2" t="s">
        <v>22</v>
      </c>
      <c r="B324" s="2" t="s">
        <v>8</v>
      </c>
      <c r="C324" s="2" t="s">
        <v>27</v>
      </c>
      <c r="D324" s="2" t="s">
        <v>6</v>
      </c>
      <c r="E324" s="3">
        <v>0.376</v>
      </c>
      <c r="F324" s="3">
        <v>0.59499999999999997</v>
      </c>
      <c r="G324" s="2" t="s">
        <v>22</v>
      </c>
      <c r="H324" s="3">
        <v>0.872</v>
      </c>
      <c r="I324" s="3">
        <v>1.325</v>
      </c>
      <c r="J324" s="3">
        <v>2.0859999999999999</v>
      </c>
      <c r="K324" s="3">
        <v>3.7309999999999999</v>
      </c>
      <c r="L324" s="3">
        <v>5.6790000000000003</v>
      </c>
      <c r="M324" s="3">
        <v>6.9169999999999998</v>
      </c>
      <c r="N324" s="3">
        <v>7.9210000000000003</v>
      </c>
      <c r="O324" s="3">
        <v>8.5679999999999996</v>
      </c>
      <c r="P324" s="3">
        <v>8.9589999999999996</v>
      </c>
      <c r="Q324" s="3">
        <v>9.0709999999999997</v>
      </c>
    </row>
    <row r="325" spans="1:17" hidden="1" x14ac:dyDescent="0.25">
      <c r="A325" s="4" t="s">
        <v>22</v>
      </c>
      <c r="B325" s="4" t="s">
        <v>9</v>
      </c>
      <c r="C325" s="4" t="s">
        <v>27</v>
      </c>
      <c r="D325" s="4" t="s">
        <v>6</v>
      </c>
      <c r="E325" s="5">
        <v>0.376</v>
      </c>
      <c r="F325" s="5">
        <v>0.59499999999999997</v>
      </c>
      <c r="G325" s="4" t="s">
        <v>22</v>
      </c>
      <c r="H325" s="5">
        <v>0.878</v>
      </c>
      <c r="I325" s="5">
        <v>1.552</v>
      </c>
      <c r="J325" s="5">
        <v>2.4249999999999998</v>
      </c>
      <c r="K325" s="5">
        <v>3.5710000000000002</v>
      </c>
      <c r="L325" s="5">
        <v>4.9649999999999999</v>
      </c>
      <c r="M325" s="5">
        <v>6.0750000000000002</v>
      </c>
      <c r="N325" s="5">
        <v>7.3150000000000004</v>
      </c>
      <c r="O325" s="5">
        <v>8.3979999999999997</v>
      </c>
      <c r="P325" s="5">
        <v>9.2720000000000002</v>
      </c>
      <c r="Q325" s="5">
        <v>10.109</v>
      </c>
    </row>
    <row r="326" spans="1:17" hidden="1" x14ac:dyDescent="0.25">
      <c r="A326" s="2" t="s">
        <v>22</v>
      </c>
      <c r="B326" s="2" t="s">
        <v>10</v>
      </c>
      <c r="C326" s="2" t="s">
        <v>27</v>
      </c>
      <c r="D326" s="2" t="s">
        <v>6</v>
      </c>
      <c r="E326" s="3">
        <v>0.376</v>
      </c>
      <c r="F326" s="3">
        <v>0.59499999999999997</v>
      </c>
      <c r="G326" s="2" t="s">
        <v>22</v>
      </c>
      <c r="H326" s="3">
        <v>0.878</v>
      </c>
      <c r="I326" s="3">
        <v>1.552</v>
      </c>
      <c r="J326" s="3">
        <v>2.5350000000000001</v>
      </c>
      <c r="K326" s="3">
        <v>3.827</v>
      </c>
      <c r="L326" s="3">
        <v>5.3319999999999999</v>
      </c>
      <c r="M326" s="3">
        <v>6.4240000000000004</v>
      </c>
      <c r="N326" s="3">
        <v>7.7149999999999999</v>
      </c>
      <c r="O326" s="3">
        <v>8.8930000000000007</v>
      </c>
      <c r="P326" s="3">
        <v>9.9009999999999998</v>
      </c>
      <c r="Q326" s="3">
        <v>10.862</v>
      </c>
    </row>
    <row r="327" spans="1:17" hidden="1" x14ac:dyDescent="0.25">
      <c r="A327" s="4" t="s">
        <v>22</v>
      </c>
      <c r="B327" s="4" t="s">
        <v>11</v>
      </c>
      <c r="C327" s="4" t="s">
        <v>27</v>
      </c>
      <c r="D327" s="4" t="s">
        <v>6</v>
      </c>
      <c r="E327" s="5">
        <v>0.376</v>
      </c>
      <c r="F327" s="5">
        <v>0.59499999999999997</v>
      </c>
      <c r="G327" s="4" t="s">
        <v>22</v>
      </c>
      <c r="H327" s="5">
        <v>0.878</v>
      </c>
      <c r="I327" s="5">
        <v>1.552</v>
      </c>
      <c r="J327" s="5">
        <v>2.6040000000000001</v>
      </c>
      <c r="K327" s="5">
        <v>3.9740000000000002</v>
      </c>
      <c r="L327" s="5">
        <v>5.5940000000000003</v>
      </c>
      <c r="M327" s="5">
        <v>6.7679999999999998</v>
      </c>
      <c r="N327" s="5">
        <v>8.19</v>
      </c>
      <c r="O327" s="5">
        <v>9.5489999999999995</v>
      </c>
      <c r="P327" s="5">
        <v>10.813000000000001</v>
      </c>
      <c r="Q327" s="5">
        <v>12.018000000000001</v>
      </c>
    </row>
    <row r="328" spans="1:17" hidden="1" x14ac:dyDescent="0.25">
      <c r="A328" s="2" t="s">
        <v>22</v>
      </c>
      <c r="B328" s="2" t="s">
        <v>12</v>
      </c>
      <c r="C328" s="2" t="s">
        <v>27</v>
      </c>
      <c r="D328" s="2" t="s">
        <v>6</v>
      </c>
      <c r="E328" s="3">
        <v>0.376</v>
      </c>
      <c r="F328" s="3">
        <v>0.59499999999999997</v>
      </c>
      <c r="G328" s="2" t="s">
        <v>22</v>
      </c>
      <c r="H328" s="3">
        <v>0.874</v>
      </c>
      <c r="I328" s="3">
        <v>1.6140000000000001</v>
      </c>
      <c r="J328" s="3">
        <v>2.6819999999999999</v>
      </c>
      <c r="K328" s="3">
        <v>3.657</v>
      </c>
      <c r="L328" s="3">
        <v>4.782</v>
      </c>
      <c r="M328" s="3">
        <v>5.3940000000000001</v>
      </c>
      <c r="N328" s="3">
        <v>5.9539999999999997</v>
      </c>
      <c r="O328" s="3">
        <v>6.5670000000000002</v>
      </c>
      <c r="P328" s="3">
        <v>7.1120000000000001</v>
      </c>
      <c r="Q328" s="3">
        <v>7.7460000000000004</v>
      </c>
    </row>
    <row r="329" spans="1:17" x14ac:dyDescent="0.25">
      <c r="A329" s="4" t="s">
        <v>22</v>
      </c>
      <c r="B329" s="4" t="s">
        <v>13</v>
      </c>
      <c r="C329" s="4" t="s">
        <v>27</v>
      </c>
      <c r="D329" s="4" t="s">
        <v>6</v>
      </c>
      <c r="E329" s="5">
        <v>0.376</v>
      </c>
      <c r="F329" s="5">
        <v>0.59499999999999997</v>
      </c>
      <c r="G329" s="4" t="s">
        <v>22</v>
      </c>
      <c r="H329" s="5">
        <v>0.874</v>
      </c>
      <c r="I329" s="5">
        <v>1.6140000000000001</v>
      </c>
      <c r="J329" s="5">
        <v>2.6829999999999998</v>
      </c>
      <c r="K329" s="5">
        <v>3.891</v>
      </c>
      <c r="L329" s="5">
        <v>5.1840000000000002</v>
      </c>
      <c r="M329" s="5">
        <v>5.859</v>
      </c>
      <c r="N329" s="5">
        <v>6.5570000000000004</v>
      </c>
      <c r="O329" s="5">
        <v>7.327</v>
      </c>
      <c r="P329" s="5">
        <v>8.1679999999999993</v>
      </c>
      <c r="Q329" s="5">
        <v>9.0559999999999992</v>
      </c>
    </row>
    <row r="330" spans="1:17" hidden="1" x14ac:dyDescent="0.25">
      <c r="A330" s="2" t="s">
        <v>23</v>
      </c>
      <c r="B330" s="2" t="s">
        <v>5</v>
      </c>
      <c r="C330" s="2" t="s">
        <v>27</v>
      </c>
      <c r="D330" s="2" t="s">
        <v>6</v>
      </c>
      <c r="E330" s="3">
        <v>0.26600000000000001</v>
      </c>
      <c r="F330" s="3">
        <v>0.38500000000000001</v>
      </c>
      <c r="G330" s="2" t="s">
        <v>23</v>
      </c>
      <c r="H330" s="3">
        <v>0.56499999999999995</v>
      </c>
      <c r="I330" s="3">
        <v>1.274</v>
      </c>
      <c r="J330" s="3">
        <v>1.9670000000000001</v>
      </c>
      <c r="K330" s="3">
        <v>3.048</v>
      </c>
      <c r="L330" s="3">
        <v>5.0890000000000004</v>
      </c>
      <c r="M330" s="3">
        <v>8.1539999999999999</v>
      </c>
      <c r="N330" s="3">
        <v>12.231</v>
      </c>
      <c r="O330" s="3">
        <v>16.123999999999999</v>
      </c>
      <c r="P330" s="3">
        <v>19.207999999999998</v>
      </c>
      <c r="Q330" s="3">
        <v>21.32</v>
      </c>
    </row>
    <row r="331" spans="1:17" hidden="1" x14ac:dyDescent="0.25">
      <c r="A331" s="4" t="s">
        <v>23</v>
      </c>
      <c r="B331" s="4" t="s">
        <v>7</v>
      </c>
      <c r="C331" s="4" t="s">
        <v>27</v>
      </c>
      <c r="D331" s="4" t="s">
        <v>6</v>
      </c>
      <c r="E331" s="5">
        <v>0.26600000000000001</v>
      </c>
      <c r="F331" s="5">
        <v>0.38500000000000001</v>
      </c>
      <c r="G331" s="4" t="s">
        <v>23</v>
      </c>
      <c r="H331" s="5">
        <v>0.56499999999999995</v>
      </c>
      <c r="I331" s="5">
        <v>1.274</v>
      </c>
      <c r="J331" s="5">
        <v>2.0350000000000001</v>
      </c>
      <c r="K331" s="5">
        <v>3.1749999999999998</v>
      </c>
      <c r="L331" s="5">
        <v>5.181</v>
      </c>
      <c r="M331" s="5">
        <v>8.3219999999999992</v>
      </c>
      <c r="N331" s="5">
        <v>12.5</v>
      </c>
      <c r="O331" s="5">
        <v>16.518999999999998</v>
      </c>
      <c r="P331" s="5">
        <v>19.745999999999999</v>
      </c>
      <c r="Q331" s="5">
        <v>21.97</v>
      </c>
    </row>
    <row r="332" spans="1:17" hidden="1" x14ac:dyDescent="0.25">
      <c r="A332" s="2" t="s">
        <v>23</v>
      </c>
      <c r="B332" s="2" t="s">
        <v>8</v>
      </c>
      <c r="C332" s="2" t="s">
        <v>27</v>
      </c>
      <c r="D332" s="2" t="s">
        <v>6</v>
      </c>
      <c r="E332" s="3">
        <v>0.26600000000000001</v>
      </c>
      <c r="F332" s="3">
        <v>0.38500000000000001</v>
      </c>
      <c r="G332" s="2" t="s">
        <v>23</v>
      </c>
      <c r="H332" s="3">
        <v>0.56499999999999995</v>
      </c>
      <c r="I332" s="3">
        <v>1.274</v>
      </c>
      <c r="J332" s="3">
        <v>2.11</v>
      </c>
      <c r="K332" s="3">
        <v>3.339</v>
      </c>
      <c r="L332" s="3">
        <v>5.4619999999999997</v>
      </c>
      <c r="M332" s="3">
        <v>8.7469999999999999</v>
      </c>
      <c r="N332" s="3">
        <v>13.224</v>
      </c>
      <c r="O332" s="3">
        <v>17.411000000000001</v>
      </c>
      <c r="P332" s="3">
        <v>20.805</v>
      </c>
      <c r="Q332" s="3">
        <v>23.385999999999999</v>
      </c>
    </row>
    <row r="333" spans="1:17" hidden="1" x14ac:dyDescent="0.25">
      <c r="A333" s="4" t="s">
        <v>23</v>
      </c>
      <c r="B333" s="4" t="s">
        <v>9</v>
      </c>
      <c r="C333" s="4" t="s">
        <v>27</v>
      </c>
      <c r="D333" s="4" t="s">
        <v>6</v>
      </c>
      <c r="E333" s="5">
        <v>0.26600000000000001</v>
      </c>
      <c r="F333" s="5">
        <v>0.38500000000000001</v>
      </c>
      <c r="G333" s="4" t="s">
        <v>23</v>
      </c>
      <c r="H333" s="5">
        <v>0.56499999999999995</v>
      </c>
      <c r="I333" s="5">
        <v>1.3779999999999999</v>
      </c>
      <c r="J333" s="5">
        <v>2.375</v>
      </c>
      <c r="K333" s="5">
        <v>3.6160000000000001</v>
      </c>
      <c r="L333" s="5">
        <v>5.3380000000000001</v>
      </c>
      <c r="M333" s="5">
        <v>7.5410000000000004</v>
      </c>
      <c r="N333" s="5">
        <v>10.468</v>
      </c>
      <c r="O333" s="5">
        <v>13.409000000000001</v>
      </c>
      <c r="P333" s="5">
        <v>16.491</v>
      </c>
      <c r="Q333" s="5">
        <v>19.404</v>
      </c>
    </row>
    <row r="334" spans="1:17" hidden="1" x14ac:dyDescent="0.25">
      <c r="A334" s="2" t="s">
        <v>23</v>
      </c>
      <c r="B334" s="2" t="s">
        <v>10</v>
      </c>
      <c r="C334" s="2" t="s">
        <v>27</v>
      </c>
      <c r="D334" s="2" t="s">
        <v>6</v>
      </c>
      <c r="E334" s="3">
        <v>0.26600000000000001</v>
      </c>
      <c r="F334" s="3">
        <v>0.38500000000000001</v>
      </c>
      <c r="G334" s="2" t="s">
        <v>23</v>
      </c>
      <c r="H334" s="3">
        <v>0.56499999999999995</v>
      </c>
      <c r="I334" s="3">
        <v>1.3779999999999999</v>
      </c>
      <c r="J334" s="3">
        <v>2.548</v>
      </c>
      <c r="K334" s="3">
        <v>3.97</v>
      </c>
      <c r="L334" s="3">
        <v>5.6420000000000003</v>
      </c>
      <c r="M334" s="3">
        <v>7.9960000000000004</v>
      </c>
      <c r="N334" s="3">
        <v>11.231999999999999</v>
      </c>
      <c r="O334" s="3">
        <v>14.397</v>
      </c>
      <c r="P334" s="3">
        <v>17.864000000000001</v>
      </c>
      <c r="Q334" s="3">
        <v>21.277000000000001</v>
      </c>
    </row>
    <row r="335" spans="1:17" hidden="1" x14ac:dyDescent="0.25">
      <c r="A335" s="4" t="s">
        <v>23</v>
      </c>
      <c r="B335" s="4" t="s">
        <v>11</v>
      </c>
      <c r="C335" s="4" t="s">
        <v>27</v>
      </c>
      <c r="D335" s="4" t="s">
        <v>6</v>
      </c>
      <c r="E335" s="5">
        <v>0.26600000000000001</v>
      </c>
      <c r="F335" s="5">
        <v>0.38500000000000001</v>
      </c>
      <c r="G335" s="4" t="s">
        <v>23</v>
      </c>
      <c r="H335" s="5">
        <v>0.56499999999999995</v>
      </c>
      <c r="I335" s="5">
        <v>1.3779999999999999</v>
      </c>
      <c r="J335" s="5">
        <v>2.673</v>
      </c>
      <c r="K335" s="5">
        <v>4.29</v>
      </c>
      <c r="L335" s="5">
        <v>6.1349999999999998</v>
      </c>
      <c r="M335" s="5">
        <v>8.73</v>
      </c>
      <c r="N335" s="5">
        <v>12.420999999999999</v>
      </c>
      <c r="O335" s="5">
        <v>16.07</v>
      </c>
      <c r="P335" s="5">
        <v>20.013999999999999</v>
      </c>
      <c r="Q335" s="5">
        <v>23.859000000000002</v>
      </c>
    </row>
    <row r="336" spans="1:17" hidden="1" x14ac:dyDescent="0.25">
      <c r="A336" s="2" t="s">
        <v>23</v>
      </c>
      <c r="B336" s="2" t="s">
        <v>12</v>
      </c>
      <c r="C336" s="2" t="s">
        <v>27</v>
      </c>
      <c r="D336" s="2" t="s">
        <v>6</v>
      </c>
      <c r="E336" s="3">
        <v>0.26600000000000001</v>
      </c>
      <c r="F336" s="3">
        <v>0.38500000000000001</v>
      </c>
      <c r="G336" s="2" t="s">
        <v>23</v>
      </c>
      <c r="H336" s="3">
        <v>0.56499999999999995</v>
      </c>
      <c r="I336" s="3">
        <v>1.5189999999999999</v>
      </c>
      <c r="J336" s="3">
        <v>2.8730000000000002</v>
      </c>
      <c r="K336" s="3">
        <v>3.9359999999999999</v>
      </c>
      <c r="L336" s="3">
        <v>5.2439999999999998</v>
      </c>
      <c r="M336" s="3">
        <v>6.6749999999999998</v>
      </c>
      <c r="N336" s="3">
        <v>8.2929999999999993</v>
      </c>
      <c r="O336" s="3">
        <v>9.8089999999999993</v>
      </c>
      <c r="P336" s="3">
        <v>10.997</v>
      </c>
      <c r="Q336" s="3">
        <v>12.452999999999999</v>
      </c>
    </row>
    <row r="337" spans="1:17" x14ac:dyDescent="0.25">
      <c r="A337" s="4" t="s">
        <v>23</v>
      </c>
      <c r="B337" s="4" t="s">
        <v>13</v>
      </c>
      <c r="C337" s="4" t="s">
        <v>27</v>
      </c>
      <c r="D337" s="4" t="s">
        <v>6</v>
      </c>
      <c r="E337" s="5">
        <v>0.26600000000000001</v>
      </c>
      <c r="F337" s="5">
        <v>0.38500000000000001</v>
      </c>
      <c r="G337" s="4" t="s">
        <v>23</v>
      </c>
      <c r="H337" s="5">
        <v>0.56499999999999995</v>
      </c>
      <c r="I337" s="5">
        <v>1.522</v>
      </c>
      <c r="J337" s="5">
        <v>2.8769999999999998</v>
      </c>
      <c r="K337" s="5">
        <v>4.3369999999999997</v>
      </c>
      <c r="L337" s="5">
        <v>6.0179999999999998</v>
      </c>
      <c r="M337" s="5">
        <v>7.867</v>
      </c>
      <c r="N337" s="5">
        <v>9.984</v>
      </c>
      <c r="O337" s="5">
        <v>12.061999999999999</v>
      </c>
      <c r="P337" s="5">
        <v>13.961</v>
      </c>
      <c r="Q337" s="5">
        <v>16.033999999999999</v>
      </c>
    </row>
    <row r="338" spans="1:17" hidden="1" x14ac:dyDescent="0.25">
      <c r="A338" s="2" t="s">
        <v>24</v>
      </c>
      <c r="B338" s="2" t="s">
        <v>5</v>
      </c>
      <c r="C338" s="2" t="s">
        <v>27</v>
      </c>
      <c r="D338" s="2" t="s">
        <v>6</v>
      </c>
      <c r="E338" s="3">
        <v>2.3540000000000001</v>
      </c>
      <c r="F338" s="3">
        <v>2.7509999999999999</v>
      </c>
      <c r="G338" s="2" t="s">
        <v>24</v>
      </c>
      <c r="H338" s="3">
        <v>3.0830000000000002</v>
      </c>
      <c r="I338" s="3">
        <v>3.9630000000000001</v>
      </c>
      <c r="J338" s="3">
        <v>4.657</v>
      </c>
      <c r="K338" s="3">
        <v>5.7389999999999999</v>
      </c>
      <c r="L338" s="3">
        <v>6.8789999999999996</v>
      </c>
      <c r="M338" s="3">
        <v>7.8659999999999997</v>
      </c>
      <c r="N338" s="3">
        <v>8.641</v>
      </c>
      <c r="O338" s="3">
        <v>9.2929999999999993</v>
      </c>
      <c r="P338" s="3">
        <v>9.8710000000000004</v>
      </c>
      <c r="Q338" s="3">
        <v>10.063000000000001</v>
      </c>
    </row>
    <row r="339" spans="1:17" hidden="1" x14ac:dyDescent="0.25">
      <c r="A339" s="4" t="s">
        <v>24</v>
      </c>
      <c r="B339" s="4" t="s">
        <v>7</v>
      </c>
      <c r="C339" s="4" t="s">
        <v>27</v>
      </c>
      <c r="D339" s="4" t="s">
        <v>6</v>
      </c>
      <c r="E339" s="5">
        <v>2.3540000000000001</v>
      </c>
      <c r="F339" s="5">
        <v>2.7509999999999999</v>
      </c>
      <c r="G339" s="4" t="s">
        <v>24</v>
      </c>
      <c r="H339" s="5">
        <v>3.0830000000000002</v>
      </c>
      <c r="I339" s="5">
        <v>3.9630000000000001</v>
      </c>
      <c r="J339" s="5">
        <v>4.835</v>
      </c>
      <c r="K339" s="5">
        <v>5.9829999999999997</v>
      </c>
      <c r="L339" s="5">
        <v>7.202</v>
      </c>
      <c r="M339" s="5">
        <v>8.0980000000000008</v>
      </c>
      <c r="N339" s="5">
        <v>8.9290000000000003</v>
      </c>
      <c r="O339" s="5">
        <v>9.5079999999999991</v>
      </c>
      <c r="P339" s="5">
        <v>10</v>
      </c>
      <c r="Q339" s="5">
        <v>10.143000000000001</v>
      </c>
    </row>
    <row r="340" spans="1:17" hidden="1" x14ac:dyDescent="0.25">
      <c r="A340" s="2" t="s">
        <v>24</v>
      </c>
      <c r="B340" s="2" t="s">
        <v>8</v>
      </c>
      <c r="C340" s="2" t="s">
        <v>27</v>
      </c>
      <c r="D340" s="2" t="s">
        <v>6</v>
      </c>
      <c r="E340" s="3">
        <v>2.3540000000000001</v>
      </c>
      <c r="F340" s="3">
        <v>2.7509999999999999</v>
      </c>
      <c r="G340" s="2" t="s">
        <v>24</v>
      </c>
      <c r="H340" s="3">
        <v>3.0830000000000002</v>
      </c>
      <c r="I340" s="3">
        <v>3.9540000000000002</v>
      </c>
      <c r="J340" s="3">
        <v>4.9509999999999996</v>
      </c>
      <c r="K340" s="3">
        <v>6.2169999999999996</v>
      </c>
      <c r="L340" s="3">
        <v>7.57</v>
      </c>
      <c r="M340" s="3">
        <v>8.6310000000000002</v>
      </c>
      <c r="N340" s="3">
        <v>9.5640000000000001</v>
      </c>
      <c r="O340" s="3">
        <v>10.224</v>
      </c>
      <c r="P340" s="3">
        <v>10.769</v>
      </c>
      <c r="Q340" s="3">
        <v>10.91</v>
      </c>
    </row>
    <row r="341" spans="1:17" hidden="1" x14ac:dyDescent="0.25">
      <c r="A341" s="4" t="s">
        <v>24</v>
      </c>
      <c r="B341" s="4" t="s">
        <v>9</v>
      </c>
      <c r="C341" s="4" t="s">
        <v>27</v>
      </c>
      <c r="D341" s="4" t="s">
        <v>6</v>
      </c>
      <c r="E341" s="5">
        <v>2.3540000000000001</v>
      </c>
      <c r="F341" s="5">
        <v>2.7509999999999999</v>
      </c>
      <c r="G341" s="4" t="s">
        <v>24</v>
      </c>
      <c r="H341" s="5">
        <v>3.0830000000000002</v>
      </c>
      <c r="I341" s="5">
        <v>3.9430000000000001</v>
      </c>
      <c r="J341" s="5">
        <v>4.5229999999999997</v>
      </c>
      <c r="K341" s="5">
        <v>5.2930000000000001</v>
      </c>
      <c r="L341" s="5">
        <v>6.3890000000000002</v>
      </c>
      <c r="M341" s="5">
        <v>7.33</v>
      </c>
      <c r="N341" s="5">
        <v>8.3879999999999999</v>
      </c>
      <c r="O341" s="5">
        <v>9.5039999999999996</v>
      </c>
      <c r="P341" s="5">
        <v>10.621</v>
      </c>
      <c r="Q341" s="5">
        <v>11.768000000000001</v>
      </c>
    </row>
    <row r="342" spans="1:17" hidden="1" x14ac:dyDescent="0.25">
      <c r="A342" s="2" t="s">
        <v>24</v>
      </c>
      <c r="B342" s="2" t="s">
        <v>10</v>
      </c>
      <c r="C342" s="2" t="s">
        <v>27</v>
      </c>
      <c r="D342" s="2" t="s">
        <v>6</v>
      </c>
      <c r="E342" s="3">
        <v>2.3540000000000001</v>
      </c>
      <c r="F342" s="3">
        <v>2.7509999999999999</v>
      </c>
      <c r="G342" s="2" t="s">
        <v>24</v>
      </c>
      <c r="H342" s="3">
        <v>3.0830000000000002</v>
      </c>
      <c r="I342" s="3">
        <v>3.9430000000000001</v>
      </c>
      <c r="J342" s="3">
        <v>4.7069999999999999</v>
      </c>
      <c r="K342" s="3">
        <v>5.6909999999999998</v>
      </c>
      <c r="L342" s="3">
        <v>6.843</v>
      </c>
      <c r="M342" s="3">
        <v>7.87</v>
      </c>
      <c r="N342" s="3">
        <v>8.8610000000000007</v>
      </c>
      <c r="O342" s="3">
        <v>9.9730000000000008</v>
      </c>
      <c r="P342" s="3">
        <v>11.045999999999999</v>
      </c>
      <c r="Q342" s="3">
        <v>12.106</v>
      </c>
    </row>
    <row r="343" spans="1:17" hidden="1" x14ac:dyDescent="0.25">
      <c r="A343" s="4" t="s">
        <v>24</v>
      </c>
      <c r="B343" s="4" t="s">
        <v>11</v>
      </c>
      <c r="C343" s="4" t="s">
        <v>27</v>
      </c>
      <c r="D343" s="4" t="s">
        <v>6</v>
      </c>
      <c r="E343" s="5">
        <v>2.3540000000000001</v>
      </c>
      <c r="F343" s="5">
        <v>2.7509999999999999</v>
      </c>
      <c r="G343" s="4" t="s">
        <v>24</v>
      </c>
      <c r="H343" s="5">
        <v>3.0830000000000002</v>
      </c>
      <c r="I343" s="5">
        <v>3.9430000000000001</v>
      </c>
      <c r="J343" s="5">
        <v>4.9009999999999998</v>
      </c>
      <c r="K343" s="5">
        <v>6.0579999999999998</v>
      </c>
      <c r="L343" s="5">
        <v>7.4029999999999996</v>
      </c>
      <c r="M343" s="5">
        <v>8.5619999999999994</v>
      </c>
      <c r="N343" s="5">
        <v>9.7759999999999998</v>
      </c>
      <c r="O343" s="5">
        <v>11.074</v>
      </c>
      <c r="P343" s="5">
        <v>12.335000000000001</v>
      </c>
      <c r="Q343" s="5">
        <v>13.566000000000001</v>
      </c>
    </row>
    <row r="344" spans="1:17" hidden="1" x14ac:dyDescent="0.25">
      <c r="A344" s="2" t="s">
        <v>24</v>
      </c>
      <c r="B344" s="2" t="s">
        <v>12</v>
      </c>
      <c r="C344" s="2" t="s">
        <v>27</v>
      </c>
      <c r="D344" s="2" t="s">
        <v>6</v>
      </c>
      <c r="E344" s="3">
        <v>2.3540000000000001</v>
      </c>
      <c r="F344" s="3">
        <v>2.7509999999999999</v>
      </c>
      <c r="G344" s="2" t="s">
        <v>24</v>
      </c>
      <c r="H344" s="3">
        <v>3.0830000000000002</v>
      </c>
      <c r="I344" s="3">
        <v>4.1319999999999997</v>
      </c>
      <c r="J344" s="3">
        <v>5.0960000000000001</v>
      </c>
      <c r="K344" s="3">
        <v>5.6260000000000003</v>
      </c>
      <c r="L344" s="3">
        <v>6.3</v>
      </c>
      <c r="M344" s="3">
        <v>6.6769999999999996</v>
      </c>
      <c r="N344" s="3">
        <v>7.056</v>
      </c>
      <c r="O344" s="3">
        <v>7.3719999999999999</v>
      </c>
      <c r="P344" s="3">
        <v>7.7190000000000003</v>
      </c>
      <c r="Q344" s="3">
        <v>8.0210000000000008</v>
      </c>
    </row>
    <row r="345" spans="1:17" x14ac:dyDescent="0.25">
      <c r="A345" s="4" t="s">
        <v>24</v>
      </c>
      <c r="B345" s="4" t="s">
        <v>13</v>
      </c>
      <c r="C345" s="4" t="s">
        <v>27</v>
      </c>
      <c r="D345" s="4" t="s">
        <v>6</v>
      </c>
      <c r="E345" s="5">
        <v>2.3540000000000001</v>
      </c>
      <c r="F345" s="5">
        <v>2.7509999999999999</v>
      </c>
      <c r="G345" s="4" t="s">
        <v>24</v>
      </c>
      <c r="H345" s="5">
        <v>3.0830000000000002</v>
      </c>
      <c r="I345" s="5">
        <v>4.1349999999999998</v>
      </c>
      <c r="J345" s="5">
        <v>5.0990000000000002</v>
      </c>
      <c r="K345" s="5">
        <v>6.008</v>
      </c>
      <c r="L345" s="5">
        <v>6.8540000000000001</v>
      </c>
      <c r="M345" s="5">
        <v>7.3890000000000002</v>
      </c>
      <c r="N345" s="5">
        <v>7.9260000000000002</v>
      </c>
      <c r="O345" s="5">
        <v>8.3290000000000006</v>
      </c>
      <c r="P345" s="5">
        <v>8.6850000000000005</v>
      </c>
      <c r="Q345" s="5">
        <v>9.0169999999999995</v>
      </c>
    </row>
    <row r="346" spans="1:17" hidden="1" x14ac:dyDescent="0.25">
      <c r="A346" s="2" t="s">
        <v>4</v>
      </c>
      <c r="B346" s="2" t="s">
        <v>5</v>
      </c>
      <c r="C346" s="2" t="s">
        <v>27</v>
      </c>
      <c r="D346" s="2" t="s">
        <v>6</v>
      </c>
      <c r="E346" s="3">
        <v>9.9949999999999992</v>
      </c>
      <c r="F346" s="3">
        <v>12.635999999999999</v>
      </c>
      <c r="G346" s="2" t="s">
        <v>4</v>
      </c>
      <c r="H346" s="3">
        <v>15.260999999999999</v>
      </c>
      <c r="I346" s="3">
        <v>22.021999999999998</v>
      </c>
      <c r="J346" s="3">
        <v>28.702999999999999</v>
      </c>
      <c r="K346" s="3">
        <v>40.765999999999998</v>
      </c>
      <c r="L346" s="3">
        <v>54.917999999999999</v>
      </c>
      <c r="M346" s="3">
        <v>68.661000000000001</v>
      </c>
      <c r="N346" s="3">
        <v>83.927000000000007</v>
      </c>
      <c r="O346" s="3">
        <v>97.105999999999995</v>
      </c>
      <c r="P346" s="3">
        <v>107.114</v>
      </c>
      <c r="Q346" s="3">
        <v>114.15600000000001</v>
      </c>
    </row>
    <row r="347" spans="1:17" hidden="1" x14ac:dyDescent="0.25">
      <c r="A347" s="4" t="s">
        <v>4</v>
      </c>
      <c r="B347" s="4" t="s">
        <v>7</v>
      </c>
      <c r="C347" s="4" t="s">
        <v>27</v>
      </c>
      <c r="D347" s="4" t="s">
        <v>6</v>
      </c>
      <c r="E347" s="5">
        <v>9.9949999999999992</v>
      </c>
      <c r="F347" s="5">
        <v>12.635999999999999</v>
      </c>
      <c r="G347" s="4" t="s">
        <v>4</v>
      </c>
      <c r="H347" s="5">
        <v>15.260999999999999</v>
      </c>
      <c r="I347" s="5">
        <v>22.021999999999998</v>
      </c>
      <c r="J347" s="5">
        <v>29.962</v>
      </c>
      <c r="K347" s="5">
        <v>42.613999999999997</v>
      </c>
      <c r="L347" s="5">
        <v>56.984999999999999</v>
      </c>
      <c r="M347" s="5">
        <v>70.474999999999994</v>
      </c>
      <c r="N347" s="5">
        <v>86.016999999999996</v>
      </c>
      <c r="O347" s="5">
        <v>99.442999999999998</v>
      </c>
      <c r="P347" s="5">
        <v>109.42700000000001</v>
      </c>
      <c r="Q347" s="5">
        <v>115.764</v>
      </c>
    </row>
    <row r="348" spans="1:17" hidden="1" x14ac:dyDescent="0.25">
      <c r="A348" s="2" t="s">
        <v>4</v>
      </c>
      <c r="B348" s="2" t="s">
        <v>8</v>
      </c>
      <c r="C348" s="2" t="s">
        <v>27</v>
      </c>
      <c r="D348" s="2" t="s">
        <v>6</v>
      </c>
      <c r="E348" s="3">
        <v>9.9949999999999992</v>
      </c>
      <c r="F348" s="3">
        <v>12.635999999999999</v>
      </c>
      <c r="G348" s="2" t="s">
        <v>4</v>
      </c>
      <c r="H348" s="3">
        <v>15.260999999999999</v>
      </c>
      <c r="I348" s="3">
        <v>22.023</v>
      </c>
      <c r="J348" s="3">
        <v>30.856000000000002</v>
      </c>
      <c r="K348" s="3">
        <v>44.225000000000001</v>
      </c>
      <c r="L348" s="3">
        <v>59.631999999999998</v>
      </c>
      <c r="M348" s="3">
        <v>74.453999999999994</v>
      </c>
      <c r="N348" s="3">
        <v>91.009</v>
      </c>
      <c r="O348" s="3">
        <v>105.009</v>
      </c>
      <c r="P348" s="3">
        <v>115.32899999999999</v>
      </c>
      <c r="Q348" s="3">
        <v>122.19799999999999</v>
      </c>
    </row>
    <row r="349" spans="1:17" hidden="1" x14ac:dyDescent="0.25">
      <c r="A349" s="4" t="s">
        <v>4</v>
      </c>
      <c r="B349" s="4" t="s">
        <v>9</v>
      </c>
      <c r="C349" s="4" t="s">
        <v>27</v>
      </c>
      <c r="D349" s="4" t="s">
        <v>6</v>
      </c>
      <c r="E349" s="5">
        <v>9.9920000000000009</v>
      </c>
      <c r="F349" s="5">
        <v>12.635999999999999</v>
      </c>
      <c r="G349" s="4" t="s">
        <v>4</v>
      </c>
      <c r="H349" s="5">
        <v>15.243</v>
      </c>
      <c r="I349" s="5">
        <v>23.431999999999999</v>
      </c>
      <c r="J349" s="5">
        <v>30.545999999999999</v>
      </c>
      <c r="K349" s="5">
        <v>39.917000000000002</v>
      </c>
      <c r="L349" s="5">
        <v>52.311</v>
      </c>
      <c r="M349" s="5">
        <v>65.524000000000001</v>
      </c>
      <c r="N349" s="5">
        <v>80.935000000000002</v>
      </c>
      <c r="O349" s="5">
        <v>96.965000000000003</v>
      </c>
      <c r="P349" s="5">
        <v>113.104</v>
      </c>
      <c r="Q349" s="5">
        <v>130.07</v>
      </c>
    </row>
    <row r="350" spans="1:17" hidden="1" x14ac:dyDescent="0.25">
      <c r="A350" s="2" t="s">
        <v>4</v>
      </c>
      <c r="B350" s="2" t="s">
        <v>10</v>
      </c>
      <c r="C350" s="2" t="s">
        <v>27</v>
      </c>
      <c r="D350" s="2" t="s">
        <v>6</v>
      </c>
      <c r="E350" s="3">
        <v>9.9920000000000009</v>
      </c>
      <c r="F350" s="3">
        <v>12.635999999999999</v>
      </c>
      <c r="G350" s="2" t="s">
        <v>4</v>
      </c>
      <c r="H350" s="3">
        <v>15.243</v>
      </c>
      <c r="I350" s="3">
        <v>23.431999999999999</v>
      </c>
      <c r="J350" s="3">
        <v>32.420999999999999</v>
      </c>
      <c r="K350" s="3">
        <v>43.374000000000002</v>
      </c>
      <c r="L350" s="3">
        <v>56.384999999999998</v>
      </c>
      <c r="M350" s="3">
        <v>70.031000000000006</v>
      </c>
      <c r="N350" s="3">
        <v>86.418000000000006</v>
      </c>
      <c r="O350" s="3">
        <v>102.83</v>
      </c>
      <c r="P350" s="3">
        <v>119.111</v>
      </c>
      <c r="Q350" s="3">
        <v>136.679</v>
      </c>
    </row>
    <row r="351" spans="1:17" hidden="1" x14ac:dyDescent="0.25">
      <c r="A351" s="4" t="s">
        <v>4</v>
      </c>
      <c r="B351" s="4" t="s">
        <v>11</v>
      </c>
      <c r="C351" s="4" t="s">
        <v>27</v>
      </c>
      <c r="D351" s="4" t="s">
        <v>6</v>
      </c>
      <c r="E351" s="5">
        <v>9.9920000000000009</v>
      </c>
      <c r="F351" s="5">
        <v>12.635999999999999</v>
      </c>
      <c r="G351" s="4" t="s">
        <v>4</v>
      </c>
      <c r="H351" s="5">
        <v>15.243</v>
      </c>
      <c r="I351" s="5">
        <v>23.443999999999999</v>
      </c>
      <c r="J351" s="5">
        <v>33.777999999999999</v>
      </c>
      <c r="K351" s="5">
        <v>46.11</v>
      </c>
      <c r="L351" s="5">
        <v>60.642000000000003</v>
      </c>
      <c r="M351" s="5">
        <v>75.741</v>
      </c>
      <c r="N351" s="5">
        <v>94.221999999999994</v>
      </c>
      <c r="O351" s="5">
        <v>113.05200000000001</v>
      </c>
      <c r="P351" s="5">
        <v>132.04</v>
      </c>
      <c r="Q351" s="5">
        <v>152.328</v>
      </c>
    </row>
    <row r="352" spans="1:17" hidden="1" x14ac:dyDescent="0.25">
      <c r="A352" s="2" t="s">
        <v>4</v>
      </c>
      <c r="B352" s="2" t="s">
        <v>12</v>
      </c>
      <c r="C352" s="2" t="s">
        <v>27</v>
      </c>
      <c r="D352" s="2" t="s">
        <v>6</v>
      </c>
      <c r="E352" s="3">
        <v>9.9949999999999992</v>
      </c>
      <c r="F352" s="3">
        <v>12.635999999999999</v>
      </c>
      <c r="G352" s="2" t="s">
        <v>4</v>
      </c>
      <c r="H352" s="3">
        <v>15.305999999999999</v>
      </c>
      <c r="I352" s="3">
        <v>26.271999999999998</v>
      </c>
      <c r="J352" s="3">
        <v>40.091000000000001</v>
      </c>
      <c r="K352" s="3">
        <v>49.561999999999998</v>
      </c>
      <c r="L352" s="3">
        <v>60.595999999999997</v>
      </c>
      <c r="M352" s="3">
        <v>69.491</v>
      </c>
      <c r="N352" s="3">
        <v>79.444999999999993</v>
      </c>
      <c r="O352" s="3">
        <v>89.082999999999998</v>
      </c>
      <c r="P352" s="3">
        <v>97.867999999999995</v>
      </c>
      <c r="Q352" s="3">
        <v>108.694</v>
      </c>
    </row>
    <row r="353" spans="1:17" hidden="1" x14ac:dyDescent="0.25">
      <c r="A353" s="4" t="s">
        <v>4</v>
      </c>
      <c r="B353" s="4" t="s">
        <v>13</v>
      </c>
      <c r="C353" s="4" t="s">
        <v>27</v>
      </c>
      <c r="D353" s="4" t="s">
        <v>6</v>
      </c>
      <c r="E353" s="5">
        <v>9.9949999999999992</v>
      </c>
      <c r="F353" s="5">
        <v>12.635999999999999</v>
      </c>
      <c r="G353" s="4" t="s">
        <v>4</v>
      </c>
      <c r="H353" s="5">
        <v>15.305999999999999</v>
      </c>
      <c r="I353" s="5">
        <v>26.292999999999999</v>
      </c>
      <c r="J353" s="5">
        <v>40.121000000000002</v>
      </c>
      <c r="K353" s="5">
        <v>53.863999999999997</v>
      </c>
      <c r="L353" s="5">
        <v>67.003</v>
      </c>
      <c r="M353" s="5">
        <v>77.650999999999996</v>
      </c>
      <c r="N353" s="5">
        <v>90.055999999999997</v>
      </c>
      <c r="O353" s="5">
        <v>102.248</v>
      </c>
      <c r="P353" s="5">
        <v>114.148</v>
      </c>
      <c r="Q353" s="5">
        <v>127.58</v>
      </c>
    </row>
    <row r="354" spans="1:17" hidden="1" x14ac:dyDescent="0.25">
      <c r="A354" s="2" t="s">
        <v>14</v>
      </c>
      <c r="B354" s="2" t="s">
        <v>5</v>
      </c>
      <c r="C354" s="2" t="s">
        <v>28</v>
      </c>
      <c r="D354" s="2" t="s">
        <v>6</v>
      </c>
      <c r="E354" s="3">
        <v>0.183</v>
      </c>
      <c r="F354" s="3">
        <v>0.26200000000000001</v>
      </c>
      <c r="G354" s="2" t="s">
        <v>14</v>
      </c>
      <c r="H354" s="3">
        <v>1.8109999999999999</v>
      </c>
      <c r="I354" s="3">
        <v>3.7130000000000001</v>
      </c>
      <c r="J354" s="3">
        <v>5.9169999999999998</v>
      </c>
      <c r="K354" s="3">
        <v>9.657</v>
      </c>
      <c r="L354" s="3">
        <v>14.054</v>
      </c>
      <c r="M354" s="3">
        <v>18.518000000000001</v>
      </c>
      <c r="N354" s="3">
        <v>21.759</v>
      </c>
      <c r="O354" s="3">
        <v>23.693999999999999</v>
      </c>
      <c r="P354" s="3">
        <v>24.4</v>
      </c>
      <c r="Q354" s="3">
        <v>24.646999999999998</v>
      </c>
    </row>
    <row r="355" spans="1:17" hidden="1" x14ac:dyDescent="0.25">
      <c r="A355" s="4" t="s">
        <v>14</v>
      </c>
      <c r="B355" s="4" t="s">
        <v>7</v>
      </c>
      <c r="C355" s="4" t="s">
        <v>28</v>
      </c>
      <c r="D355" s="4" t="s">
        <v>6</v>
      </c>
      <c r="E355" s="5">
        <v>0.183</v>
      </c>
      <c r="F355" s="5">
        <v>0.26200000000000001</v>
      </c>
      <c r="G355" s="4" t="s">
        <v>14</v>
      </c>
      <c r="H355" s="5">
        <v>1.8109999999999999</v>
      </c>
      <c r="I355" s="5">
        <v>3.7130000000000001</v>
      </c>
      <c r="J355" s="5">
        <v>6.2649999999999997</v>
      </c>
      <c r="K355" s="5">
        <v>10.134</v>
      </c>
      <c r="L355" s="5">
        <v>14.577</v>
      </c>
      <c r="M355" s="5">
        <v>18.895</v>
      </c>
      <c r="N355" s="5">
        <v>22.007000000000001</v>
      </c>
      <c r="O355" s="5">
        <v>23.763999999999999</v>
      </c>
      <c r="P355" s="5">
        <v>24.55</v>
      </c>
      <c r="Q355" s="5">
        <v>24.5</v>
      </c>
    </row>
    <row r="356" spans="1:17" hidden="1" x14ac:dyDescent="0.25">
      <c r="A356" s="2" t="s">
        <v>14</v>
      </c>
      <c r="B356" s="2" t="s">
        <v>8</v>
      </c>
      <c r="C356" s="2" t="s">
        <v>28</v>
      </c>
      <c r="D356" s="2" t="s">
        <v>6</v>
      </c>
      <c r="E356" s="3">
        <v>0.183</v>
      </c>
      <c r="F356" s="3">
        <v>0.26200000000000001</v>
      </c>
      <c r="G356" s="2" t="s">
        <v>14</v>
      </c>
      <c r="H356" s="3">
        <v>1.8109999999999999</v>
      </c>
      <c r="I356" s="3">
        <v>3.7130000000000001</v>
      </c>
      <c r="J356" s="3">
        <v>6.46</v>
      </c>
      <c r="K356" s="3">
        <v>10.481999999999999</v>
      </c>
      <c r="L356" s="3">
        <v>15.313000000000001</v>
      </c>
      <c r="M356" s="3">
        <v>19.87</v>
      </c>
      <c r="N356" s="3">
        <v>23.288</v>
      </c>
      <c r="O356" s="3">
        <v>25.538</v>
      </c>
      <c r="P356" s="3">
        <v>26.454999999999998</v>
      </c>
      <c r="Q356" s="3">
        <v>26.49</v>
      </c>
    </row>
    <row r="357" spans="1:17" hidden="1" x14ac:dyDescent="0.25">
      <c r="A357" s="4" t="s">
        <v>14</v>
      </c>
      <c r="B357" s="4" t="s">
        <v>9</v>
      </c>
      <c r="C357" s="4" t="s">
        <v>28</v>
      </c>
      <c r="D357" s="4" t="s">
        <v>6</v>
      </c>
      <c r="E357" s="5">
        <v>0.183</v>
      </c>
      <c r="F357" s="5">
        <v>0.26200000000000001</v>
      </c>
      <c r="G357" s="4" t="s">
        <v>14</v>
      </c>
      <c r="H357" s="5">
        <v>1.792</v>
      </c>
      <c r="I357" s="5">
        <v>4.1239999999999997</v>
      </c>
      <c r="J357" s="5">
        <v>6.0129999999999999</v>
      </c>
      <c r="K357" s="5">
        <v>8.0030000000000001</v>
      </c>
      <c r="L357" s="5">
        <v>11.285</v>
      </c>
      <c r="M357" s="5">
        <v>15.291</v>
      </c>
      <c r="N357" s="5">
        <v>19.670999999999999</v>
      </c>
      <c r="O357" s="5">
        <v>24.132000000000001</v>
      </c>
      <c r="P357" s="5">
        <v>28.26</v>
      </c>
      <c r="Q357" s="5">
        <v>30.893000000000001</v>
      </c>
    </row>
    <row r="358" spans="1:17" hidden="1" x14ac:dyDescent="0.25">
      <c r="A358" s="2" t="s">
        <v>14</v>
      </c>
      <c r="B358" s="2" t="s">
        <v>10</v>
      </c>
      <c r="C358" s="2" t="s">
        <v>28</v>
      </c>
      <c r="D358" s="2" t="s">
        <v>6</v>
      </c>
      <c r="E358" s="3">
        <v>0.183</v>
      </c>
      <c r="F358" s="3">
        <v>0.26200000000000001</v>
      </c>
      <c r="G358" s="2" t="s">
        <v>14</v>
      </c>
      <c r="H358" s="3">
        <v>1.792</v>
      </c>
      <c r="I358" s="3">
        <v>4.1239999999999997</v>
      </c>
      <c r="J358" s="3">
        <v>6.5250000000000004</v>
      </c>
      <c r="K358" s="3">
        <v>8.9019999999999992</v>
      </c>
      <c r="L358" s="3">
        <v>12.577</v>
      </c>
      <c r="M358" s="3">
        <v>16.791</v>
      </c>
      <c r="N358" s="3">
        <v>21.643000000000001</v>
      </c>
      <c r="O358" s="3">
        <v>27.74</v>
      </c>
      <c r="P358" s="3">
        <v>32.802</v>
      </c>
      <c r="Q358" s="3">
        <v>35.966999999999999</v>
      </c>
    </row>
    <row r="359" spans="1:17" hidden="1" x14ac:dyDescent="0.25">
      <c r="A359" s="4" t="s">
        <v>14</v>
      </c>
      <c r="B359" s="4" t="s">
        <v>11</v>
      </c>
      <c r="C359" s="4" t="s">
        <v>28</v>
      </c>
      <c r="D359" s="4" t="s">
        <v>6</v>
      </c>
      <c r="E359" s="5">
        <v>0.183</v>
      </c>
      <c r="F359" s="5">
        <v>0.26200000000000001</v>
      </c>
      <c r="G359" s="4" t="s">
        <v>14</v>
      </c>
      <c r="H359" s="5">
        <v>1.792</v>
      </c>
      <c r="I359" s="5">
        <v>4.1219999999999999</v>
      </c>
      <c r="J359" s="5">
        <v>6.7</v>
      </c>
      <c r="K359" s="5">
        <v>9.5009999999999994</v>
      </c>
      <c r="L359" s="5">
        <v>13.67</v>
      </c>
      <c r="M359" s="5">
        <v>18.587</v>
      </c>
      <c r="N359" s="5">
        <v>24.742000000000001</v>
      </c>
      <c r="O359" s="5">
        <v>32.698</v>
      </c>
      <c r="P359" s="5">
        <v>39.99</v>
      </c>
      <c r="Q359" s="5">
        <v>44.61</v>
      </c>
    </row>
    <row r="360" spans="1:17" hidden="1" x14ac:dyDescent="0.25">
      <c r="A360" s="2" t="s">
        <v>14</v>
      </c>
      <c r="B360" s="2" t="s">
        <v>12</v>
      </c>
      <c r="C360" s="2" t="s">
        <v>28</v>
      </c>
      <c r="D360" s="2" t="s">
        <v>6</v>
      </c>
      <c r="E360" s="3">
        <v>0.183</v>
      </c>
      <c r="F360" s="3">
        <v>0.26200000000000001</v>
      </c>
      <c r="G360" s="2" t="s">
        <v>14</v>
      </c>
      <c r="H360" s="3">
        <v>1.7969999999999999</v>
      </c>
      <c r="I360" s="3">
        <v>4.6130000000000004</v>
      </c>
      <c r="J360" s="3">
        <v>7.9020000000000001</v>
      </c>
      <c r="K360" s="3">
        <v>10.497999999999999</v>
      </c>
      <c r="L360" s="3">
        <v>14.6</v>
      </c>
      <c r="M360" s="3">
        <v>19.875</v>
      </c>
      <c r="N360" s="3">
        <v>25.382999999999999</v>
      </c>
      <c r="O360" s="3">
        <v>31.547000000000001</v>
      </c>
      <c r="P360" s="3">
        <v>35.89</v>
      </c>
      <c r="Q360" s="3">
        <v>40.137</v>
      </c>
    </row>
    <row r="361" spans="1:17" x14ac:dyDescent="0.25">
      <c r="A361" s="4" t="s">
        <v>14</v>
      </c>
      <c r="B361" s="4" t="s">
        <v>13</v>
      </c>
      <c r="C361" s="4" t="s">
        <v>28</v>
      </c>
      <c r="D361" s="4" t="s">
        <v>6</v>
      </c>
      <c r="E361" s="5">
        <v>0.183</v>
      </c>
      <c r="F361" s="5">
        <v>0.26200000000000001</v>
      </c>
      <c r="G361" s="4" t="s">
        <v>14</v>
      </c>
      <c r="H361" s="5">
        <v>1.7969999999999999</v>
      </c>
      <c r="I361" s="5">
        <v>4.6139999999999999</v>
      </c>
      <c r="J361" s="5">
        <v>7.9130000000000003</v>
      </c>
      <c r="K361" s="5">
        <v>11.295</v>
      </c>
      <c r="L361" s="5">
        <v>16.562999999999999</v>
      </c>
      <c r="M361" s="5">
        <v>23.39</v>
      </c>
      <c r="N361" s="5">
        <v>30.943999999999999</v>
      </c>
      <c r="O361" s="5">
        <v>39.764000000000003</v>
      </c>
      <c r="P361" s="5">
        <v>47.686</v>
      </c>
      <c r="Q361" s="5">
        <v>54.982999999999997</v>
      </c>
    </row>
    <row r="362" spans="1:17" hidden="1" x14ac:dyDescent="0.25">
      <c r="A362" s="2" t="s">
        <v>16</v>
      </c>
      <c r="B362" s="2" t="s">
        <v>5</v>
      </c>
      <c r="C362" s="2" t="s">
        <v>28</v>
      </c>
      <c r="D362" s="2" t="s">
        <v>6</v>
      </c>
      <c r="E362" s="3">
        <v>2.1059999999999999</v>
      </c>
      <c r="F362" s="3">
        <v>3.2109999999999999</v>
      </c>
      <c r="G362" s="2" t="s">
        <v>16</v>
      </c>
      <c r="H362" s="3">
        <v>4.6829999999999998</v>
      </c>
      <c r="I362" s="3">
        <v>8.8179999999999996</v>
      </c>
      <c r="J362" s="3">
        <v>11.832000000000001</v>
      </c>
      <c r="K362" s="3">
        <v>13.536</v>
      </c>
      <c r="L362" s="3">
        <v>13.749000000000001</v>
      </c>
      <c r="M362" s="3">
        <v>13.231999999999999</v>
      </c>
      <c r="N362" s="3">
        <v>12.423</v>
      </c>
      <c r="O362" s="3">
        <v>11.39</v>
      </c>
      <c r="P362" s="3">
        <v>10.144</v>
      </c>
      <c r="Q362" s="3">
        <v>8.85</v>
      </c>
    </row>
    <row r="363" spans="1:17" hidden="1" x14ac:dyDescent="0.25">
      <c r="A363" s="4" t="s">
        <v>16</v>
      </c>
      <c r="B363" s="4" t="s">
        <v>7</v>
      </c>
      <c r="C363" s="4" t="s">
        <v>28</v>
      </c>
      <c r="D363" s="4" t="s">
        <v>6</v>
      </c>
      <c r="E363" s="5">
        <v>2.1059999999999999</v>
      </c>
      <c r="F363" s="5">
        <v>3.2109999999999999</v>
      </c>
      <c r="G363" s="4" t="s">
        <v>16</v>
      </c>
      <c r="H363" s="5">
        <v>4.6829999999999998</v>
      </c>
      <c r="I363" s="5">
        <v>8.8179999999999996</v>
      </c>
      <c r="J363" s="5">
        <v>12.516</v>
      </c>
      <c r="K363" s="5">
        <v>14.193</v>
      </c>
      <c r="L363" s="5">
        <v>14.516999999999999</v>
      </c>
      <c r="M363" s="5">
        <v>13.837</v>
      </c>
      <c r="N363" s="5">
        <v>12.845000000000001</v>
      </c>
      <c r="O363" s="5">
        <v>11.834</v>
      </c>
      <c r="P363" s="5">
        <v>10.601000000000001</v>
      </c>
      <c r="Q363" s="5">
        <v>9.23</v>
      </c>
    </row>
    <row r="364" spans="1:17" hidden="1" x14ac:dyDescent="0.25">
      <c r="A364" s="2" t="s">
        <v>16</v>
      </c>
      <c r="B364" s="2" t="s">
        <v>8</v>
      </c>
      <c r="C364" s="2" t="s">
        <v>28</v>
      </c>
      <c r="D364" s="2" t="s">
        <v>6</v>
      </c>
      <c r="E364" s="3">
        <v>2.1059999999999999</v>
      </c>
      <c r="F364" s="3">
        <v>3.2109999999999999</v>
      </c>
      <c r="G364" s="2" t="s">
        <v>16</v>
      </c>
      <c r="H364" s="3">
        <v>4.6829999999999998</v>
      </c>
      <c r="I364" s="3">
        <v>8.8179999999999996</v>
      </c>
      <c r="J364" s="3">
        <v>12.88</v>
      </c>
      <c r="K364" s="3">
        <v>14.510999999999999</v>
      </c>
      <c r="L364" s="3">
        <v>15.095000000000001</v>
      </c>
      <c r="M364" s="3">
        <v>14.699</v>
      </c>
      <c r="N364" s="3">
        <v>13.962</v>
      </c>
      <c r="O364" s="3">
        <v>12.898</v>
      </c>
      <c r="P364" s="3">
        <v>11.602</v>
      </c>
      <c r="Q364" s="3">
        <v>10.122</v>
      </c>
    </row>
    <row r="365" spans="1:17" hidden="1" x14ac:dyDescent="0.25">
      <c r="A365" s="4" t="s">
        <v>16</v>
      </c>
      <c r="B365" s="4" t="s">
        <v>9</v>
      </c>
      <c r="C365" s="4" t="s">
        <v>28</v>
      </c>
      <c r="D365" s="4" t="s">
        <v>6</v>
      </c>
      <c r="E365" s="5">
        <v>2.1059999999999999</v>
      </c>
      <c r="F365" s="5">
        <v>3.2109999999999999</v>
      </c>
      <c r="G365" s="4" t="s">
        <v>16</v>
      </c>
      <c r="H365" s="5">
        <v>4.6959999999999997</v>
      </c>
      <c r="I365" s="5">
        <v>9.7289999999999992</v>
      </c>
      <c r="J365" s="5">
        <v>13.849</v>
      </c>
      <c r="K365" s="5">
        <v>16.315999999999999</v>
      </c>
      <c r="L365" s="5">
        <v>16.966999999999999</v>
      </c>
      <c r="M365" s="5">
        <v>16.827999999999999</v>
      </c>
      <c r="N365" s="5">
        <v>16.154</v>
      </c>
      <c r="O365" s="5">
        <v>15.135999999999999</v>
      </c>
      <c r="P365" s="5">
        <v>14.042</v>
      </c>
      <c r="Q365" s="5">
        <v>13.098000000000001</v>
      </c>
    </row>
    <row r="366" spans="1:17" hidden="1" x14ac:dyDescent="0.25">
      <c r="A366" s="2" t="s">
        <v>16</v>
      </c>
      <c r="B366" s="2" t="s">
        <v>10</v>
      </c>
      <c r="C366" s="2" t="s">
        <v>28</v>
      </c>
      <c r="D366" s="2" t="s">
        <v>6</v>
      </c>
      <c r="E366" s="3">
        <v>2.1059999999999999</v>
      </c>
      <c r="F366" s="3">
        <v>3.2109999999999999</v>
      </c>
      <c r="G366" s="2" t="s">
        <v>16</v>
      </c>
      <c r="H366" s="3">
        <v>4.6959999999999997</v>
      </c>
      <c r="I366" s="3">
        <v>9.7289999999999992</v>
      </c>
      <c r="J366" s="3">
        <v>15.127000000000001</v>
      </c>
      <c r="K366" s="3">
        <v>18.073</v>
      </c>
      <c r="L366" s="3">
        <v>18.605</v>
      </c>
      <c r="M366" s="3">
        <v>18.315000000000001</v>
      </c>
      <c r="N366" s="3">
        <v>17.777999999999999</v>
      </c>
      <c r="O366" s="3">
        <v>16.933</v>
      </c>
      <c r="P366" s="3">
        <v>16.007999999999999</v>
      </c>
      <c r="Q366" s="3">
        <v>15.14</v>
      </c>
    </row>
    <row r="367" spans="1:17" hidden="1" x14ac:dyDescent="0.25">
      <c r="A367" s="4" t="s">
        <v>16</v>
      </c>
      <c r="B367" s="4" t="s">
        <v>11</v>
      </c>
      <c r="C367" s="4" t="s">
        <v>28</v>
      </c>
      <c r="D367" s="4" t="s">
        <v>6</v>
      </c>
      <c r="E367" s="5">
        <v>2.1059999999999999</v>
      </c>
      <c r="F367" s="5">
        <v>3.2109999999999999</v>
      </c>
      <c r="G367" s="4" t="s">
        <v>16</v>
      </c>
      <c r="H367" s="5">
        <v>4.6959999999999997</v>
      </c>
      <c r="I367" s="5">
        <v>9.7279999999999998</v>
      </c>
      <c r="J367" s="5">
        <v>15.545999999999999</v>
      </c>
      <c r="K367" s="5">
        <v>18.89</v>
      </c>
      <c r="L367" s="5">
        <v>20.059999999999999</v>
      </c>
      <c r="M367" s="5">
        <v>20.265999999999998</v>
      </c>
      <c r="N367" s="5">
        <v>19.939</v>
      </c>
      <c r="O367" s="5">
        <v>19.309999999999999</v>
      </c>
      <c r="P367" s="5">
        <v>18.654</v>
      </c>
      <c r="Q367" s="5">
        <v>17.998999999999999</v>
      </c>
    </row>
    <row r="368" spans="1:17" hidden="1" x14ac:dyDescent="0.25">
      <c r="A368" s="2" t="s">
        <v>16</v>
      </c>
      <c r="B368" s="2" t="s">
        <v>12</v>
      </c>
      <c r="C368" s="2" t="s">
        <v>28</v>
      </c>
      <c r="D368" s="2" t="s">
        <v>6</v>
      </c>
      <c r="E368" s="3">
        <v>2.1059999999999999</v>
      </c>
      <c r="F368" s="3">
        <v>3.2109999999999999</v>
      </c>
      <c r="G368" s="2" t="s">
        <v>16</v>
      </c>
      <c r="H368" s="3">
        <v>4.6829999999999998</v>
      </c>
      <c r="I368" s="3">
        <v>11.031000000000001</v>
      </c>
      <c r="J368" s="3">
        <v>19.472999999999999</v>
      </c>
      <c r="K368" s="3">
        <v>20.963000000000001</v>
      </c>
      <c r="L368" s="3">
        <v>21.311</v>
      </c>
      <c r="M368" s="3">
        <v>20.882999999999999</v>
      </c>
      <c r="N368" s="3">
        <v>20.172999999999998</v>
      </c>
      <c r="O368" s="3">
        <v>19.231999999999999</v>
      </c>
      <c r="P368" s="3">
        <v>18.289000000000001</v>
      </c>
      <c r="Q368" s="3">
        <v>17.814</v>
      </c>
    </row>
    <row r="369" spans="1:17" x14ac:dyDescent="0.25">
      <c r="A369" s="4" t="s">
        <v>16</v>
      </c>
      <c r="B369" s="4" t="s">
        <v>13</v>
      </c>
      <c r="C369" s="4" t="s">
        <v>28</v>
      </c>
      <c r="D369" s="4" t="s">
        <v>6</v>
      </c>
      <c r="E369" s="5">
        <v>2.1059999999999999</v>
      </c>
      <c r="F369" s="5">
        <v>3.2109999999999999</v>
      </c>
      <c r="G369" s="4" t="s">
        <v>16</v>
      </c>
      <c r="H369" s="5">
        <v>4.6829999999999998</v>
      </c>
      <c r="I369" s="5">
        <v>11.036</v>
      </c>
      <c r="J369" s="5">
        <v>19.466000000000001</v>
      </c>
      <c r="K369" s="5">
        <v>22.59</v>
      </c>
      <c r="L369" s="5">
        <v>23.928999999999998</v>
      </c>
      <c r="M369" s="5">
        <v>23.968</v>
      </c>
      <c r="N369" s="5">
        <v>23.661999999999999</v>
      </c>
      <c r="O369" s="5">
        <v>23.163</v>
      </c>
      <c r="P369" s="5">
        <v>22.864000000000001</v>
      </c>
      <c r="Q369" s="5">
        <v>23.056000000000001</v>
      </c>
    </row>
    <row r="370" spans="1:17" hidden="1" x14ac:dyDescent="0.25">
      <c r="A370" s="2" t="s">
        <v>17</v>
      </c>
      <c r="B370" s="2" t="s">
        <v>5</v>
      </c>
      <c r="C370" s="2" t="s">
        <v>28</v>
      </c>
      <c r="D370" s="2" t="s">
        <v>6</v>
      </c>
      <c r="E370" s="3">
        <v>1.7909999999999999</v>
      </c>
      <c r="F370" s="3">
        <v>2.0630000000000002</v>
      </c>
      <c r="G370" s="2" t="s">
        <v>17</v>
      </c>
      <c r="H370" s="3">
        <v>2.0289999999999999</v>
      </c>
      <c r="I370" s="3">
        <v>2.3090000000000002</v>
      </c>
      <c r="J370" s="3">
        <v>2.0779999999999998</v>
      </c>
      <c r="K370" s="3">
        <v>2.0129999999999999</v>
      </c>
      <c r="L370" s="3">
        <v>1.911</v>
      </c>
      <c r="M370" s="3">
        <v>1.821</v>
      </c>
      <c r="N370" s="3">
        <v>1.6759999999999999</v>
      </c>
      <c r="O370" s="3">
        <v>1.5629999999999999</v>
      </c>
      <c r="P370" s="3">
        <v>1.4359999999999999</v>
      </c>
      <c r="Q370" s="3">
        <v>1.3140000000000001</v>
      </c>
    </row>
    <row r="371" spans="1:17" hidden="1" x14ac:dyDescent="0.25">
      <c r="A371" s="4" t="s">
        <v>17</v>
      </c>
      <c r="B371" s="4" t="s">
        <v>7</v>
      </c>
      <c r="C371" s="4" t="s">
        <v>28</v>
      </c>
      <c r="D371" s="4" t="s">
        <v>6</v>
      </c>
      <c r="E371" s="5">
        <v>1.7909999999999999</v>
      </c>
      <c r="F371" s="5">
        <v>2.0630000000000002</v>
      </c>
      <c r="G371" s="4" t="s">
        <v>17</v>
      </c>
      <c r="H371" s="5">
        <v>2.0289999999999999</v>
      </c>
      <c r="I371" s="5">
        <v>2.3090000000000002</v>
      </c>
      <c r="J371" s="5">
        <v>2.1960000000000002</v>
      </c>
      <c r="K371" s="5">
        <v>2.1240000000000001</v>
      </c>
      <c r="L371" s="5">
        <v>2.0779999999999998</v>
      </c>
      <c r="M371" s="5">
        <v>1.9470000000000001</v>
      </c>
      <c r="N371" s="5">
        <v>1.7669999999999999</v>
      </c>
      <c r="O371" s="5">
        <v>1.625</v>
      </c>
      <c r="P371" s="5">
        <v>1.482</v>
      </c>
      <c r="Q371" s="5">
        <v>1.3440000000000001</v>
      </c>
    </row>
    <row r="372" spans="1:17" hidden="1" x14ac:dyDescent="0.25">
      <c r="A372" s="2" t="s">
        <v>17</v>
      </c>
      <c r="B372" s="2" t="s">
        <v>8</v>
      </c>
      <c r="C372" s="2" t="s">
        <v>28</v>
      </c>
      <c r="D372" s="2" t="s">
        <v>6</v>
      </c>
      <c r="E372" s="3">
        <v>1.7909999999999999</v>
      </c>
      <c r="F372" s="3">
        <v>2.0630000000000002</v>
      </c>
      <c r="G372" s="2" t="s">
        <v>17</v>
      </c>
      <c r="H372" s="3">
        <v>2.0289999999999999</v>
      </c>
      <c r="I372" s="3">
        <v>2.3079999999999998</v>
      </c>
      <c r="J372" s="3">
        <v>2.2759999999999998</v>
      </c>
      <c r="K372" s="3">
        <v>2.242</v>
      </c>
      <c r="L372" s="3">
        <v>2.2160000000000002</v>
      </c>
      <c r="M372" s="3">
        <v>2.1150000000000002</v>
      </c>
      <c r="N372" s="3">
        <v>1.994</v>
      </c>
      <c r="O372" s="3">
        <v>1.853</v>
      </c>
      <c r="P372" s="3">
        <v>1.6919999999999999</v>
      </c>
      <c r="Q372" s="3">
        <v>1.524</v>
      </c>
    </row>
    <row r="373" spans="1:17" hidden="1" x14ac:dyDescent="0.25">
      <c r="A373" s="4" t="s">
        <v>17</v>
      </c>
      <c r="B373" s="4" t="s">
        <v>9</v>
      </c>
      <c r="C373" s="4" t="s">
        <v>28</v>
      </c>
      <c r="D373" s="4" t="s">
        <v>6</v>
      </c>
      <c r="E373" s="5">
        <v>1.7909999999999999</v>
      </c>
      <c r="F373" s="5">
        <v>2.0630000000000002</v>
      </c>
      <c r="G373" s="4" t="s">
        <v>17</v>
      </c>
      <c r="H373" s="5">
        <v>2.0289999999999999</v>
      </c>
      <c r="I373" s="5">
        <v>2.496</v>
      </c>
      <c r="J373" s="5">
        <v>2.323</v>
      </c>
      <c r="K373" s="5">
        <v>2.25</v>
      </c>
      <c r="L373" s="5">
        <v>2.1859999999999999</v>
      </c>
      <c r="M373" s="5">
        <v>2.129</v>
      </c>
      <c r="N373" s="5">
        <v>2.0609999999999999</v>
      </c>
      <c r="O373" s="5">
        <v>1.984</v>
      </c>
      <c r="P373" s="5">
        <v>1.9079999999999999</v>
      </c>
      <c r="Q373" s="5">
        <v>1.827</v>
      </c>
    </row>
    <row r="374" spans="1:17" hidden="1" x14ac:dyDescent="0.25">
      <c r="A374" s="2" t="s">
        <v>17</v>
      </c>
      <c r="B374" s="2" t="s">
        <v>10</v>
      </c>
      <c r="C374" s="2" t="s">
        <v>28</v>
      </c>
      <c r="D374" s="2" t="s">
        <v>6</v>
      </c>
      <c r="E374" s="3">
        <v>1.7909999999999999</v>
      </c>
      <c r="F374" s="3">
        <v>2.0630000000000002</v>
      </c>
      <c r="G374" s="2" t="s">
        <v>17</v>
      </c>
      <c r="H374" s="3">
        <v>2.0289999999999999</v>
      </c>
      <c r="I374" s="3">
        <v>2.496</v>
      </c>
      <c r="J374" s="3">
        <v>2.4900000000000002</v>
      </c>
      <c r="K374" s="3">
        <v>2.5640000000000001</v>
      </c>
      <c r="L374" s="3">
        <v>2.4319999999999999</v>
      </c>
      <c r="M374" s="3">
        <v>2.35</v>
      </c>
      <c r="N374" s="3">
        <v>2.2610000000000001</v>
      </c>
      <c r="O374" s="3">
        <v>2.1920000000000002</v>
      </c>
      <c r="P374" s="3">
        <v>2.1240000000000001</v>
      </c>
      <c r="Q374" s="3">
        <v>2.0640000000000001</v>
      </c>
    </row>
    <row r="375" spans="1:17" hidden="1" x14ac:dyDescent="0.25">
      <c r="A375" s="4" t="s">
        <v>17</v>
      </c>
      <c r="B375" s="4" t="s">
        <v>11</v>
      </c>
      <c r="C375" s="4" t="s">
        <v>28</v>
      </c>
      <c r="D375" s="4" t="s">
        <v>6</v>
      </c>
      <c r="E375" s="5">
        <v>1.7909999999999999</v>
      </c>
      <c r="F375" s="5">
        <v>2.0630000000000002</v>
      </c>
      <c r="G375" s="4" t="s">
        <v>17</v>
      </c>
      <c r="H375" s="5">
        <v>2.0289999999999999</v>
      </c>
      <c r="I375" s="5">
        <v>2.496</v>
      </c>
      <c r="J375" s="5">
        <v>2.6509999999999998</v>
      </c>
      <c r="K375" s="5">
        <v>2.7170000000000001</v>
      </c>
      <c r="L375" s="5">
        <v>2.6829999999999998</v>
      </c>
      <c r="M375" s="5">
        <v>2.6589999999999998</v>
      </c>
      <c r="N375" s="5">
        <v>2.629</v>
      </c>
      <c r="O375" s="5">
        <v>2.5750000000000002</v>
      </c>
      <c r="P375" s="5">
        <v>2.54</v>
      </c>
      <c r="Q375" s="5">
        <v>2.4990000000000001</v>
      </c>
    </row>
    <row r="376" spans="1:17" hidden="1" x14ac:dyDescent="0.25">
      <c r="A376" s="2" t="s">
        <v>17</v>
      </c>
      <c r="B376" s="2" t="s">
        <v>12</v>
      </c>
      <c r="C376" s="2" t="s">
        <v>28</v>
      </c>
      <c r="D376" s="2" t="s">
        <v>6</v>
      </c>
      <c r="E376" s="3">
        <v>1.7909999999999999</v>
      </c>
      <c r="F376" s="3">
        <v>2.0630000000000002</v>
      </c>
      <c r="G376" s="2" t="s">
        <v>17</v>
      </c>
      <c r="H376" s="3">
        <v>2.0289999999999999</v>
      </c>
      <c r="I376" s="3">
        <v>2.7429999999999999</v>
      </c>
      <c r="J376" s="3">
        <v>3.0990000000000002</v>
      </c>
      <c r="K376" s="3">
        <v>3.01</v>
      </c>
      <c r="L376" s="3">
        <v>2.85</v>
      </c>
      <c r="M376" s="3">
        <v>2.67</v>
      </c>
      <c r="N376" s="3">
        <v>2.5339999999999998</v>
      </c>
      <c r="O376" s="3">
        <v>2.3860000000000001</v>
      </c>
      <c r="P376" s="3">
        <v>2.2549999999999999</v>
      </c>
      <c r="Q376" s="3">
        <v>2.161</v>
      </c>
    </row>
    <row r="377" spans="1:17" x14ac:dyDescent="0.25">
      <c r="A377" s="4" t="s">
        <v>17</v>
      </c>
      <c r="B377" s="4" t="s">
        <v>13</v>
      </c>
      <c r="C377" s="4" t="s">
        <v>28</v>
      </c>
      <c r="D377" s="4" t="s">
        <v>6</v>
      </c>
      <c r="E377" s="5">
        <v>1.7909999999999999</v>
      </c>
      <c r="F377" s="5">
        <v>2.0630000000000002</v>
      </c>
      <c r="G377" s="4" t="s">
        <v>17</v>
      </c>
      <c r="H377" s="5">
        <v>2.0289999999999999</v>
      </c>
      <c r="I377" s="5">
        <v>2.7429999999999999</v>
      </c>
      <c r="J377" s="5">
        <v>3.1019999999999999</v>
      </c>
      <c r="K377" s="5">
        <v>3.2589999999999999</v>
      </c>
      <c r="L377" s="5">
        <v>3.2130000000000001</v>
      </c>
      <c r="M377" s="5">
        <v>3.1190000000000002</v>
      </c>
      <c r="N377" s="5">
        <v>3.01</v>
      </c>
      <c r="O377" s="5">
        <v>2.8820000000000001</v>
      </c>
      <c r="P377" s="5">
        <v>2.7789999999999999</v>
      </c>
      <c r="Q377" s="5">
        <v>2.6960000000000002</v>
      </c>
    </row>
    <row r="378" spans="1:17" hidden="1" x14ac:dyDescent="0.25">
      <c r="A378" s="2" t="s">
        <v>18</v>
      </c>
      <c r="B378" s="2" t="s">
        <v>5</v>
      </c>
      <c r="C378" s="2" t="s">
        <v>28</v>
      </c>
      <c r="D378" s="2" t="s">
        <v>6</v>
      </c>
      <c r="E378" s="3">
        <v>7.7089999999999996</v>
      </c>
      <c r="F378" s="3">
        <v>7.3730000000000002</v>
      </c>
      <c r="G378" s="2" t="s">
        <v>18</v>
      </c>
      <c r="H378" s="3">
        <v>7.1429999999999998</v>
      </c>
      <c r="I378" s="3">
        <v>6.8959999999999999</v>
      </c>
      <c r="J378" s="3">
        <v>5.7750000000000004</v>
      </c>
      <c r="K378" s="3">
        <v>5.1420000000000003</v>
      </c>
      <c r="L378" s="3">
        <v>4.6550000000000002</v>
      </c>
      <c r="M378" s="3">
        <v>4.2789999999999999</v>
      </c>
      <c r="N378" s="3">
        <v>3.9260000000000002</v>
      </c>
      <c r="O378" s="3">
        <v>3.5840000000000001</v>
      </c>
      <c r="P378" s="3">
        <v>3.2490000000000001</v>
      </c>
      <c r="Q378" s="3">
        <v>2.9430000000000001</v>
      </c>
    </row>
    <row r="379" spans="1:17" hidden="1" x14ac:dyDescent="0.25">
      <c r="A379" s="4" t="s">
        <v>18</v>
      </c>
      <c r="B379" s="4" t="s">
        <v>7</v>
      </c>
      <c r="C379" s="4" t="s">
        <v>28</v>
      </c>
      <c r="D379" s="4" t="s">
        <v>6</v>
      </c>
      <c r="E379" s="5">
        <v>7.7089999999999996</v>
      </c>
      <c r="F379" s="5">
        <v>7.3730000000000002</v>
      </c>
      <c r="G379" s="4" t="s">
        <v>18</v>
      </c>
      <c r="H379" s="5">
        <v>7.1429999999999998</v>
      </c>
      <c r="I379" s="5">
        <v>6.8959999999999999</v>
      </c>
      <c r="J379" s="5">
        <v>6.1420000000000003</v>
      </c>
      <c r="K379" s="5">
        <v>5.508</v>
      </c>
      <c r="L379" s="5">
        <v>5.0880000000000001</v>
      </c>
      <c r="M379" s="5">
        <v>4.649</v>
      </c>
      <c r="N379" s="5">
        <v>4.1779999999999999</v>
      </c>
      <c r="O379" s="5">
        <v>3.7160000000000002</v>
      </c>
      <c r="P379" s="5">
        <v>3.3439999999999999</v>
      </c>
      <c r="Q379" s="5">
        <v>2.9649999999999999</v>
      </c>
    </row>
    <row r="380" spans="1:17" hidden="1" x14ac:dyDescent="0.25">
      <c r="A380" s="2" t="s">
        <v>18</v>
      </c>
      <c r="B380" s="2" t="s">
        <v>8</v>
      </c>
      <c r="C380" s="2" t="s">
        <v>28</v>
      </c>
      <c r="D380" s="2" t="s">
        <v>6</v>
      </c>
      <c r="E380" s="3">
        <v>7.7089999999999996</v>
      </c>
      <c r="F380" s="3">
        <v>7.3730000000000002</v>
      </c>
      <c r="G380" s="2" t="s">
        <v>18</v>
      </c>
      <c r="H380" s="3">
        <v>7.1429999999999998</v>
      </c>
      <c r="I380" s="3">
        <v>6.8959999999999999</v>
      </c>
      <c r="J380" s="3">
        <v>6.3620000000000001</v>
      </c>
      <c r="K380" s="3">
        <v>5.798</v>
      </c>
      <c r="L380" s="3">
        <v>5.444</v>
      </c>
      <c r="M380" s="3">
        <v>5.0979999999999999</v>
      </c>
      <c r="N380" s="3">
        <v>4.681</v>
      </c>
      <c r="O380" s="3">
        <v>4.2489999999999997</v>
      </c>
      <c r="P380" s="3">
        <v>3.7909999999999999</v>
      </c>
      <c r="Q380" s="3">
        <v>3.327</v>
      </c>
    </row>
    <row r="381" spans="1:17" hidden="1" x14ac:dyDescent="0.25">
      <c r="A381" s="4" t="s">
        <v>18</v>
      </c>
      <c r="B381" s="4" t="s">
        <v>9</v>
      </c>
      <c r="C381" s="4" t="s">
        <v>28</v>
      </c>
      <c r="D381" s="4" t="s">
        <v>6</v>
      </c>
      <c r="E381" s="5">
        <v>7.7089999999999996</v>
      </c>
      <c r="F381" s="5">
        <v>7.3730000000000002</v>
      </c>
      <c r="G381" s="4" t="s">
        <v>18</v>
      </c>
      <c r="H381" s="5">
        <v>7.1429999999999998</v>
      </c>
      <c r="I381" s="5">
        <v>7.6870000000000003</v>
      </c>
      <c r="J381" s="5">
        <v>6.9619999999999997</v>
      </c>
      <c r="K381" s="5">
        <v>6.7350000000000003</v>
      </c>
      <c r="L381" s="5">
        <v>6.8140000000000001</v>
      </c>
      <c r="M381" s="5">
        <v>6.9189999999999996</v>
      </c>
      <c r="N381" s="5">
        <v>6.8470000000000004</v>
      </c>
      <c r="O381" s="5">
        <v>6.6070000000000002</v>
      </c>
      <c r="P381" s="5">
        <v>6.2910000000000004</v>
      </c>
      <c r="Q381" s="5">
        <v>6.032</v>
      </c>
    </row>
    <row r="382" spans="1:17" hidden="1" x14ac:dyDescent="0.25">
      <c r="A382" s="2" t="s">
        <v>18</v>
      </c>
      <c r="B382" s="2" t="s">
        <v>10</v>
      </c>
      <c r="C382" s="2" t="s">
        <v>28</v>
      </c>
      <c r="D382" s="2" t="s">
        <v>6</v>
      </c>
      <c r="E382" s="3">
        <v>7.7089999999999996</v>
      </c>
      <c r="F382" s="3">
        <v>7.3730000000000002</v>
      </c>
      <c r="G382" s="2" t="s">
        <v>18</v>
      </c>
      <c r="H382" s="3">
        <v>7.1429999999999998</v>
      </c>
      <c r="I382" s="3">
        <v>7.6870000000000003</v>
      </c>
      <c r="J382" s="3">
        <v>7.7220000000000004</v>
      </c>
      <c r="K382" s="3">
        <v>7.8040000000000003</v>
      </c>
      <c r="L382" s="3">
        <v>7.7380000000000004</v>
      </c>
      <c r="M382" s="3">
        <v>7.55</v>
      </c>
      <c r="N382" s="3">
        <v>7.4429999999999996</v>
      </c>
      <c r="O382" s="3">
        <v>7.3010000000000002</v>
      </c>
      <c r="P382" s="3">
        <v>7.0350000000000001</v>
      </c>
      <c r="Q382" s="3">
        <v>6.7990000000000004</v>
      </c>
    </row>
    <row r="383" spans="1:17" hidden="1" x14ac:dyDescent="0.25">
      <c r="A383" s="4" t="s">
        <v>18</v>
      </c>
      <c r="B383" s="4" t="s">
        <v>11</v>
      </c>
      <c r="C383" s="4" t="s">
        <v>28</v>
      </c>
      <c r="D383" s="4" t="s">
        <v>6</v>
      </c>
      <c r="E383" s="5">
        <v>7.7089999999999996</v>
      </c>
      <c r="F383" s="5">
        <v>7.3730000000000002</v>
      </c>
      <c r="G383" s="4" t="s">
        <v>18</v>
      </c>
      <c r="H383" s="5">
        <v>7.1429999999999998</v>
      </c>
      <c r="I383" s="5">
        <v>7.69</v>
      </c>
      <c r="J383" s="5">
        <v>8.1980000000000004</v>
      </c>
      <c r="K383" s="5">
        <v>8.4700000000000006</v>
      </c>
      <c r="L383" s="5">
        <v>8.6760000000000002</v>
      </c>
      <c r="M383" s="5">
        <v>8.7550000000000008</v>
      </c>
      <c r="N383" s="5">
        <v>8.7929999999999993</v>
      </c>
      <c r="O383" s="5">
        <v>8.6750000000000007</v>
      </c>
      <c r="P383" s="5">
        <v>8.4789999999999992</v>
      </c>
      <c r="Q383" s="5">
        <v>8.3330000000000002</v>
      </c>
    </row>
    <row r="384" spans="1:17" hidden="1" x14ac:dyDescent="0.25">
      <c r="A384" s="2" t="s">
        <v>18</v>
      </c>
      <c r="B384" s="2" t="s">
        <v>12</v>
      </c>
      <c r="C384" s="2" t="s">
        <v>28</v>
      </c>
      <c r="D384" s="2" t="s">
        <v>6</v>
      </c>
      <c r="E384" s="3">
        <v>7.7089999999999996</v>
      </c>
      <c r="F384" s="3">
        <v>7.3730000000000002</v>
      </c>
      <c r="G384" s="2" t="s">
        <v>18</v>
      </c>
      <c r="H384" s="3">
        <v>7.1429999999999998</v>
      </c>
      <c r="I384" s="3">
        <v>8.7710000000000008</v>
      </c>
      <c r="J384" s="3">
        <v>10.417999999999999</v>
      </c>
      <c r="K384" s="3">
        <v>10.388999999999999</v>
      </c>
      <c r="L384" s="3">
        <v>10.286</v>
      </c>
      <c r="M384" s="3">
        <v>10.423999999999999</v>
      </c>
      <c r="N384" s="3">
        <v>10.69</v>
      </c>
      <c r="O384" s="3">
        <v>10.974</v>
      </c>
      <c r="P384" s="3">
        <v>11.089</v>
      </c>
      <c r="Q384" s="3">
        <v>11.445</v>
      </c>
    </row>
    <row r="385" spans="1:17" x14ac:dyDescent="0.25">
      <c r="A385" s="4" t="s">
        <v>18</v>
      </c>
      <c r="B385" s="4" t="s">
        <v>13</v>
      </c>
      <c r="C385" s="4" t="s">
        <v>28</v>
      </c>
      <c r="D385" s="4" t="s">
        <v>6</v>
      </c>
      <c r="E385" s="5">
        <v>7.7089999999999996</v>
      </c>
      <c r="F385" s="5">
        <v>7.3730000000000002</v>
      </c>
      <c r="G385" s="4" t="s">
        <v>18</v>
      </c>
      <c r="H385" s="5">
        <v>7.1429999999999998</v>
      </c>
      <c r="I385" s="5">
        <v>8.782</v>
      </c>
      <c r="J385" s="5">
        <v>10.44</v>
      </c>
      <c r="K385" s="5">
        <v>11.404999999999999</v>
      </c>
      <c r="L385" s="5">
        <v>11.898999999999999</v>
      </c>
      <c r="M385" s="5">
        <v>12.353999999999999</v>
      </c>
      <c r="N385" s="5">
        <v>13.048999999999999</v>
      </c>
      <c r="O385" s="5">
        <v>13.808</v>
      </c>
      <c r="P385" s="5">
        <v>14.548</v>
      </c>
      <c r="Q385" s="5">
        <v>15.371</v>
      </c>
    </row>
    <row r="386" spans="1:17" hidden="1" x14ac:dyDescent="0.25">
      <c r="A386" s="2" t="s">
        <v>19</v>
      </c>
      <c r="B386" s="2" t="s">
        <v>5</v>
      </c>
      <c r="C386" s="2" t="s">
        <v>28</v>
      </c>
      <c r="D386" s="2" t="s">
        <v>6</v>
      </c>
      <c r="E386" s="3">
        <v>1.3160000000000001</v>
      </c>
      <c r="F386" s="3">
        <v>1.8660000000000001</v>
      </c>
      <c r="G386" s="2" t="s">
        <v>19</v>
      </c>
      <c r="H386" s="3">
        <v>2.3820000000000001</v>
      </c>
      <c r="I386" s="3">
        <v>3.7669999999999999</v>
      </c>
      <c r="J386" s="3">
        <v>5.133</v>
      </c>
      <c r="K386" s="3">
        <v>6.7619999999999996</v>
      </c>
      <c r="L386" s="3">
        <v>7.66</v>
      </c>
      <c r="M386" s="3">
        <v>8.2070000000000007</v>
      </c>
      <c r="N386" s="3">
        <v>8.4420000000000002</v>
      </c>
      <c r="O386" s="3">
        <v>8.4350000000000005</v>
      </c>
      <c r="P386" s="3">
        <v>8.3740000000000006</v>
      </c>
      <c r="Q386" s="3">
        <v>8.2010000000000005</v>
      </c>
    </row>
    <row r="387" spans="1:17" hidden="1" x14ac:dyDescent="0.25">
      <c r="A387" s="4" t="s">
        <v>19</v>
      </c>
      <c r="B387" s="4" t="s">
        <v>7</v>
      </c>
      <c r="C387" s="4" t="s">
        <v>28</v>
      </c>
      <c r="D387" s="4" t="s">
        <v>6</v>
      </c>
      <c r="E387" s="5">
        <v>1.3160000000000001</v>
      </c>
      <c r="F387" s="5">
        <v>1.8660000000000001</v>
      </c>
      <c r="G387" s="4" t="s">
        <v>19</v>
      </c>
      <c r="H387" s="5">
        <v>2.3820000000000001</v>
      </c>
      <c r="I387" s="5">
        <v>3.7669999999999999</v>
      </c>
      <c r="J387" s="5">
        <v>5.4189999999999996</v>
      </c>
      <c r="K387" s="5">
        <v>7.173</v>
      </c>
      <c r="L387" s="5">
        <v>8.2669999999999995</v>
      </c>
      <c r="M387" s="5">
        <v>8.7140000000000004</v>
      </c>
      <c r="N387" s="5">
        <v>8.8520000000000003</v>
      </c>
      <c r="O387" s="5">
        <v>8.8140000000000001</v>
      </c>
      <c r="P387" s="5">
        <v>8.6940000000000008</v>
      </c>
      <c r="Q387" s="5">
        <v>8.3559999999999999</v>
      </c>
    </row>
    <row r="388" spans="1:17" hidden="1" x14ac:dyDescent="0.25">
      <c r="A388" s="2" t="s">
        <v>19</v>
      </c>
      <c r="B388" s="2" t="s">
        <v>8</v>
      </c>
      <c r="C388" s="2" t="s">
        <v>28</v>
      </c>
      <c r="D388" s="2" t="s">
        <v>6</v>
      </c>
      <c r="E388" s="3">
        <v>1.3160000000000001</v>
      </c>
      <c r="F388" s="3">
        <v>1.8660000000000001</v>
      </c>
      <c r="G388" s="2" t="s">
        <v>19</v>
      </c>
      <c r="H388" s="3">
        <v>2.3820000000000001</v>
      </c>
      <c r="I388" s="3">
        <v>3.7679999999999998</v>
      </c>
      <c r="J388" s="3">
        <v>5.6210000000000004</v>
      </c>
      <c r="K388" s="3">
        <v>7.4770000000000003</v>
      </c>
      <c r="L388" s="3">
        <v>8.7230000000000008</v>
      </c>
      <c r="M388" s="3">
        <v>9.3490000000000002</v>
      </c>
      <c r="N388" s="3">
        <v>9.673</v>
      </c>
      <c r="O388" s="3">
        <v>9.7200000000000006</v>
      </c>
      <c r="P388" s="3">
        <v>9.5830000000000002</v>
      </c>
      <c r="Q388" s="3">
        <v>9.2080000000000002</v>
      </c>
    </row>
    <row r="389" spans="1:17" hidden="1" x14ac:dyDescent="0.25">
      <c r="A389" s="4" t="s">
        <v>19</v>
      </c>
      <c r="B389" s="4" t="s">
        <v>9</v>
      </c>
      <c r="C389" s="4" t="s">
        <v>28</v>
      </c>
      <c r="D389" s="4" t="s">
        <v>6</v>
      </c>
      <c r="E389" s="5">
        <v>1.3160000000000001</v>
      </c>
      <c r="F389" s="5">
        <v>1.8660000000000001</v>
      </c>
      <c r="G389" s="4" t="s">
        <v>19</v>
      </c>
      <c r="H389" s="5">
        <v>2.46</v>
      </c>
      <c r="I389" s="5">
        <v>3.8679999999999999</v>
      </c>
      <c r="J389" s="5">
        <v>5.1059999999999999</v>
      </c>
      <c r="K389" s="5">
        <v>6.5629999999999997</v>
      </c>
      <c r="L389" s="5">
        <v>7.5590000000000002</v>
      </c>
      <c r="M389" s="5">
        <v>8.5039999999999996</v>
      </c>
      <c r="N389" s="5">
        <v>9.2409999999999997</v>
      </c>
      <c r="O389" s="5">
        <v>9.7029999999999994</v>
      </c>
      <c r="P389" s="5">
        <v>10.077999999999999</v>
      </c>
      <c r="Q389" s="5">
        <v>10.555999999999999</v>
      </c>
    </row>
    <row r="390" spans="1:17" hidden="1" x14ac:dyDescent="0.25">
      <c r="A390" s="2" t="s">
        <v>19</v>
      </c>
      <c r="B390" s="2" t="s">
        <v>10</v>
      </c>
      <c r="C390" s="2" t="s">
        <v>28</v>
      </c>
      <c r="D390" s="2" t="s">
        <v>6</v>
      </c>
      <c r="E390" s="3">
        <v>1.3160000000000001</v>
      </c>
      <c r="F390" s="3">
        <v>1.8660000000000001</v>
      </c>
      <c r="G390" s="2" t="s">
        <v>19</v>
      </c>
      <c r="H390" s="3">
        <v>2.46</v>
      </c>
      <c r="I390" s="3">
        <v>3.8679999999999999</v>
      </c>
      <c r="J390" s="3">
        <v>5.6269999999999998</v>
      </c>
      <c r="K390" s="3">
        <v>7.5970000000000004</v>
      </c>
      <c r="L390" s="3">
        <v>8.9260000000000002</v>
      </c>
      <c r="M390" s="3">
        <v>10.115</v>
      </c>
      <c r="N390" s="3">
        <v>11.170999999999999</v>
      </c>
      <c r="O390" s="3">
        <v>11.906000000000001</v>
      </c>
      <c r="P390" s="3">
        <v>12.497</v>
      </c>
      <c r="Q390" s="3">
        <v>13.196</v>
      </c>
    </row>
    <row r="391" spans="1:17" hidden="1" x14ac:dyDescent="0.25">
      <c r="A391" s="4" t="s">
        <v>19</v>
      </c>
      <c r="B391" s="4" t="s">
        <v>11</v>
      </c>
      <c r="C391" s="4" t="s">
        <v>28</v>
      </c>
      <c r="D391" s="4" t="s">
        <v>6</v>
      </c>
      <c r="E391" s="5">
        <v>1.3160000000000001</v>
      </c>
      <c r="F391" s="5">
        <v>1.8660000000000001</v>
      </c>
      <c r="G391" s="4" t="s">
        <v>19</v>
      </c>
      <c r="H391" s="5">
        <v>2.46</v>
      </c>
      <c r="I391" s="5">
        <v>3.8679999999999999</v>
      </c>
      <c r="J391" s="5">
        <v>5.9050000000000002</v>
      </c>
      <c r="K391" s="5">
        <v>8.1449999999999996</v>
      </c>
      <c r="L391" s="5">
        <v>9.7840000000000007</v>
      </c>
      <c r="M391" s="5">
        <v>11.398</v>
      </c>
      <c r="N391" s="5">
        <v>12.923</v>
      </c>
      <c r="O391" s="5">
        <v>14.263</v>
      </c>
      <c r="P391" s="5">
        <v>15.484</v>
      </c>
      <c r="Q391" s="5">
        <v>16.728999999999999</v>
      </c>
    </row>
    <row r="392" spans="1:17" hidden="1" x14ac:dyDescent="0.25">
      <c r="A392" s="2" t="s">
        <v>19</v>
      </c>
      <c r="B392" s="2" t="s">
        <v>12</v>
      </c>
      <c r="C392" s="2" t="s">
        <v>28</v>
      </c>
      <c r="D392" s="2" t="s">
        <v>6</v>
      </c>
      <c r="E392" s="3">
        <v>1.3160000000000001</v>
      </c>
      <c r="F392" s="3">
        <v>1.8660000000000001</v>
      </c>
      <c r="G392" s="2" t="s">
        <v>19</v>
      </c>
      <c r="H392" s="3">
        <v>2.383</v>
      </c>
      <c r="I392" s="3">
        <v>4.1980000000000004</v>
      </c>
      <c r="J392" s="3">
        <v>6.5149999999999997</v>
      </c>
      <c r="K392" s="3">
        <v>8.8309999999999995</v>
      </c>
      <c r="L392" s="3">
        <v>10.025</v>
      </c>
      <c r="M392" s="3">
        <v>11.148</v>
      </c>
      <c r="N392" s="3">
        <v>12.161</v>
      </c>
      <c r="O392" s="3">
        <v>13.244</v>
      </c>
      <c r="P392" s="3">
        <v>14.454000000000001</v>
      </c>
      <c r="Q392" s="3">
        <v>15.798</v>
      </c>
    </row>
    <row r="393" spans="1:17" x14ac:dyDescent="0.25">
      <c r="A393" s="4" t="s">
        <v>19</v>
      </c>
      <c r="B393" s="4" t="s">
        <v>13</v>
      </c>
      <c r="C393" s="4" t="s">
        <v>28</v>
      </c>
      <c r="D393" s="4" t="s">
        <v>6</v>
      </c>
      <c r="E393" s="5">
        <v>1.3160000000000001</v>
      </c>
      <c r="F393" s="5">
        <v>1.8660000000000001</v>
      </c>
      <c r="G393" s="4" t="s">
        <v>19</v>
      </c>
      <c r="H393" s="5">
        <v>2.383</v>
      </c>
      <c r="I393" s="5">
        <v>4.2</v>
      </c>
      <c r="J393" s="5">
        <v>6.5209999999999999</v>
      </c>
      <c r="K393" s="5">
        <v>9.4420000000000002</v>
      </c>
      <c r="L393" s="5">
        <v>11.166</v>
      </c>
      <c r="M393" s="5">
        <v>12.757</v>
      </c>
      <c r="N393" s="5">
        <v>14.365</v>
      </c>
      <c r="O393" s="5">
        <v>16.050999999999998</v>
      </c>
      <c r="P393" s="5">
        <v>17.872</v>
      </c>
      <c r="Q393" s="5">
        <v>19.690999999999999</v>
      </c>
    </row>
    <row r="394" spans="1:17" hidden="1" x14ac:dyDescent="0.25">
      <c r="A394" s="2" t="s">
        <v>20</v>
      </c>
      <c r="B394" s="2" t="s">
        <v>5</v>
      </c>
      <c r="C394" s="2" t="s">
        <v>28</v>
      </c>
      <c r="D394" s="2" t="s">
        <v>6</v>
      </c>
      <c r="E394" s="3">
        <v>13.423</v>
      </c>
      <c r="F394" s="3">
        <v>14.086</v>
      </c>
      <c r="G394" s="2" t="s">
        <v>20</v>
      </c>
      <c r="H394" s="3">
        <v>13.967000000000001</v>
      </c>
      <c r="I394" s="3">
        <v>14.59</v>
      </c>
      <c r="J394" s="3">
        <v>13.848000000000001</v>
      </c>
      <c r="K394" s="3">
        <v>12.819000000000001</v>
      </c>
      <c r="L394" s="3">
        <v>11.826000000000001</v>
      </c>
      <c r="M394" s="3">
        <v>11.39</v>
      </c>
      <c r="N394" s="3">
        <v>10.865</v>
      </c>
      <c r="O394" s="3">
        <v>10.234</v>
      </c>
      <c r="P394" s="3">
        <v>9.3699999999999992</v>
      </c>
      <c r="Q394" s="3">
        <v>8.2639999999999993</v>
      </c>
    </row>
    <row r="395" spans="1:17" hidden="1" x14ac:dyDescent="0.25">
      <c r="A395" s="4" t="s">
        <v>20</v>
      </c>
      <c r="B395" s="4" t="s">
        <v>7</v>
      </c>
      <c r="C395" s="4" t="s">
        <v>28</v>
      </c>
      <c r="D395" s="4" t="s">
        <v>6</v>
      </c>
      <c r="E395" s="5">
        <v>13.423</v>
      </c>
      <c r="F395" s="5">
        <v>14.086</v>
      </c>
      <c r="G395" s="4" t="s">
        <v>20</v>
      </c>
      <c r="H395" s="5">
        <v>13.967000000000001</v>
      </c>
      <c r="I395" s="5">
        <v>14.59</v>
      </c>
      <c r="J395" s="5">
        <v>14.598000000000001</v>
      </c>
      <c r="K395" s="5">
        <v>13.888</v>
      </c>
      <c r="L395" s="5">
        <v>13.028</v>
      </c>
      <c r="M395" s="5">
        <v>12.367000000000001</v>
      </c>
      <c r="N395" s="5">
        <v>11.42</v>
      </c>
      <c r="O395" s="5">
        <v>10.701000000000001</v>
      </c>
      <c r="P395" s="5">
        <v>9.6989999999999998</v>
      </c>
      <c r="Q395" s="5">
        <v>8.4939999999999998</v>
      </c>
    </row>
    <row r="396" spans="1:17" hidden="1" x14ac:dyDescent="0.25">
      <c r="A396" s="2" t="s">
        <v>20</v>
      </c>
      <c r="B396" s="2" t="s">
        <v>8</v>
      </c>
      <c r="C396" s="2" t="s">
        <v>28</v>
      </c>
      <c r="D396" s="2" t="s">
        <v>6</v>
      </c>
      <c r="E396" s="3">
        <v>13.423</v>
      </c>
      <c r="F396" s="3">
        <v>14.086</v>
      </c>
      <c r="G396" s="2" t="s">
        <v>20</v>
      </c>
      <c r="H396" s="3">
        <v>13.967000000000001</v>
      </c>
      <c r="I396" s="3">
        <v>14.59</v>
      </c>
      <c r="J396" s="3">
        <v>15.055</v>
      </c>
      <c r="K396" s="3">
        <v>14.435</v>
      </c>
      <c r="L396" s="3">
        <v>13.952</v>
      </c>
      <c r="M396" s="3">
        <v>13.535</v>
      </c>
      <c r="N396" s="3">
        <v>13.009</v>
      </c>
      <c r="O396" s="3">
        <v>12.329000000000001</v>
      </c>
      <c r="P396" s="3">
        <v>11.180999999999999</v>
      </c>
      <c r="Q396" s="3">
        <v>9.8379999999999992</v>
      </c>
    </row>
    <row r="397" spans="1:17" hidden="1" x14ac:dyDescent="0.25">
      <c r="A397" s="4" t="s">
        <v>20</v>
      </c>
      <c r="B397" s="4" t="s">
        <v>9</v>
      </c>
      <c r="C397" s="4" t="s">
        <v>28</v>
      </c>
      <c r="D397" s="4" t="s">
        <v>6</v>
      </c>
      <c r="E397" s="5">
        <v>13.423</v>
      </c>
      <c r="F397" s="5">
        <v>14.086</v>
      </c>
      <c r="G397" s="4" t="s">
        <v>20</v>
      </c>
      <c r="H397" s="5">
        <v>13.967000000000001</v>
      </c>
      <c r="I397" s="5">
        <v>15.38</v>
      </c>
      <c r="J397" s="5">
        <v>14.815</v>
      </c>
      <c r="K397" s="5">
        <v>14.079000000000001</v>
      </c>
      <c r="L397" s="5">
        <v>13.869</v>
      </c>
      <c r="M397" s="5">
        <v>14.454000000000001</v>
      </c>
      <c r="N397" s="5">
        <v>14.154999999999999</v>
      </c>
      <c r="O397" s="5">
        <v>13.83</v>
      </c>
      <c r="P397" s="5">
        <v>13.188000000000001</v>
      </c>
      <c r="Q397" s="5">
        <v>12.459</v>
      </c>
    </row>
    <row r="398" spans="1:17" hidden="1" x14ac:dyDescent="0.25">
      <c r="A398" s="2" t="s">
        <v>20</v>
      </c>
      <c r="B398" s="2" t="s">
        <v>10</v>
      </c>
      <c r="C398" s="2" t="s">
        <v>28</v>
      </c>
      <c r="D398" s="2" t="s">
        <v>6</v>
      </c>
      <c r="E398" s="3">
        <v>13.423</v>
      </c>
      <c r="F398" s="3">
        <v>14.086</v>
      </c>
      <c r="G398" s="2" t="s">
        <v>20</v>
      </c>
      <c r="H398" s="3">
        <v>13.967000000000001</v>
      </c>
      <c r="I398" s="3">
        <v>15.38</v>
      </c>
      <c r="J398" s="3">
        <v>16.295999999999999</v>
      </c>
      <c r="K398" s="3">
        <v>16.399999999999999</v>
      </c>
      <c r="L398" s="3">
        <v>16.279</v>
      </c>
      <c r="M398" s="3">
        <v>16.119</v>
      </c>
      <c r="N398" s="3">
        <v>16.003</v>
      </c>
      <c r="O398" s="3">
        <v>15.878</v>
      </c>
      <c r="P398" s="3">
        <v>15.442</v>
      </c>
      <c r="Q398" s="3">
        <v>14.936999999999999</v>
      </c>
    </row>
    <row r="399" spans="1:17" hidden="1" x14ac:dyDescent="0.25">
      <c r="A399" s="4" t="s">
        <v>20</v>
      </c>
      <c r="B399" s="4" t="s">
        <v>11</v>
      </c>
      <c r="C399" s="4" t="s">
        <v>28</v>
      </c>
      <c r="D399" s="4" t="s">
        <v>6</v>
      </c>
      <c r="E399" s="5">
        <v>13.423</v>
      </c>
      <c r="F399" s="5">
        <v>14.086</v>
      </c>
      <c r="G399" s="4" t="s">
        <v>20</v>
      </c>
      <c r="H399" s="5">
        <v>13.967000000000001</v>
      </c>
      <c r="I399" s="5">
        <v>15.398</v>
      </c>
      <c r="J399" s="5">
        <v>17.094000000000001</v>
      </c>
      <c r="K399" s="5">
        <v>17.637</v>
      </c>
      <c r="L399" s="5">
        <v>18.163</v>
      </c>
      <c r="M399" s="5">
        <v>18.690999999999999</v>
      </c>
      <c r="N399" s="5">
        <v>19.108000000000001</v>
      </c>
      <c r="O399" s="5">
        <v>19.315999999999999</v>
      </c>
      <c r="P399" s="5">
        <v>19.266999999999999</v>
      </c>
      <c r="Q399" s="5">
        <v>19.035</v>
      </c>
    </row>
    <row r="400" spans="1:17" hidden="1" x14ac:dyDescent="0.25">
      <c r="A400" s="2" t="s">
        <v>20</v>
      </c>
      <c r="B400" s="2" t="s">
        <v>12</v>
      </c>
      <c r="C400" s="2" t="s">
        <v>28</v>
      </c>
      <c r="D400" s="2" t="s">
        <v>6</v>
      </c>
      <c r="E400" s="3">
        <v>13.423</v>
      </c>
      <c r="F400" s="3">
        <v>14.086</v>
      </c>
      <c r="G400" s="2" t="s">
        <v>20</v>
      </c>
      <c r="H400" s="3">
        <v>13.967000000000001</v>
      </c>
      <c r="I400" s="3">
        <v>17.123000000000001</v>
      </c>
      <c r="J400" s="3">
        <v>19.753</v>
      </c>
      <c r="K400" s="3">
        <v>18.548999999999999</v>
      </c>
      <c r="L400" s="3">
        <v>17.425000000000001</v>
      </c>
      <c r="M400" s="3">
        <v>16.939</v>
      </c>
      <c r="N400" s="3">
        <v>16.202000000000002</v>
      </c>
      <c r="O400" s="3">
        <v>15.366</v>
      </c>
      <c r="P400" s="3">
        <v>14.266999999999999</v>
      </c>
      <c r="Q400" s="3">
        <v>13.262</v>
      </c>
    </row>
    <row r="401" spans="1:17" x14ac:dyDescent="0.25">
      <c r="A401" s="4" t="s">
        <v>20</v>
      </c>
      <c r="B401" s="4" t="s">
        <v>13</v>
      </c>
      <c r="C401" s="4" t="s">
        <v>28</v>
      </c>
      <c r="D401" s="4" t="s">
        <v>6</v>
      </c>
      <c r="E401" s="5">
        <v>13.423</v>
      </c>
      <c r="F401" s="5">
        <v>14.086</v>
      </c>
      <c r="G401" s="4" t="s">
        <v>20</v>
      </c>
      <c r="H401" s="5">
        <v>13.967000000000001</v>
      </c>
      <c r="I401" s="5">
        <v>17.158999999999999</v>
      </c>
      <c r="J401" s="5">
        <v>19.792999999999999</v>
      </c>
      <c r="K401" s="5">
        <v>20.440000000000001</v>
      </c>
      <c r="L401" s="5">
        <v>20.510999999999999</v>
      </c>
      <c r="M401" s="5">
        <v>20.350000000000001</v>
      </c>
      <c r="N401" s="5">
        <v>19.994</v>
      </c>
      <c r="O401" s="5">
        <v>19.369</v>
      </c>
      <c r="P401" s="5">
        <v>18.486999999999998</v>
      </c>
      <c r="Q401" s="5">
        <v>17.446999999999999</v>
      </c>
    </row>
    <row r="402" spans="1:17" hidden="1" x14ac:dyDescent="0.25">
      <c r="A402" s="2" t="s">
        <v>21</v>
      </c>
      <c r="B402" s="2" t="s">
        <v>5</v>
      </c>
      <c r="C402" s="2" t="s">
        <v>28</v>
      </c>
      <c r="D402" s="2" t="s">
        <v>6</v>
      </c>
      <c r="E402" s="3">
        <v>2.2669999999999999</v>
      </c>
      <c r="F402" s="3">
        <v>2.3959999999999999</v>
      </c>
      <c r="G402" s="2" t="s">
        <v>21</v>
      </c>
      <c r="H402" s="3">
        <v>2.2589999999999999</v>
      </c>
      <c r="I402" s="3">
        <v>2.5920000000000001</v>
      </c>
      <c r="J402" s="3">
        <v>2.5369999999999999</v>
      </c>
      <c r="K402" s="3">
        <v>2.6</v>
      </c>
      <c r="L402" s="3">
        <v>2.4510000000000001</v>
      </c>
      <c r="M402" s="3">
        <v>2.319</v>
      </c>
      <c r="N402" s="3">
        <v>2.145</v>
      </c>
      <c r="O402" s="3">
        <v>2.0019999999999998</v>
      </c>
      <c r="P402" s="3">
        <v>1.89</v>
      </c>
      <c r="Q402" s="3">
        <v>1.746</v>
      </c>
    </row>
    <row r="403" spans="1:17" hidden="1" x14ac:dyDescent="0.25">
      <c r="A403" s="4" t="s">
        <v>21</v>
      </c>
      <c r="B403" s="4" t="s">
        <v>7</v>
      </c>
      <c r="C403" s="4" t="s">
        <v>28</v>
      </c>
      <c r="D403" s="4" t="s">
        <v>6</v>
      </c>
      <c r="E403" s="5">
        <v>2.2669999999999999</v>
      </c>
      <c r="F403" s="5">
        <v>2.3959999999999999</v>
      </c>
      <c r="G403" s="4" t="s">
        <v>21</v>
      </c>
      <c r="H403" s="5">
        <v>2.2589999999999999</v>
      </c>
      <c r="I403" s="5">
        <v>2.5920000000000001</v>
      </c>
      <c r="J403" s="5">
        <v>2.7090000000000001</v>
      </c>
      <c r="K403" s="5">
        <v>2.77</v>
      </c>
      <c r="L403" s="5">
        <v>2.65</v>
      </c>
      <c r="M403" s="5">
        <v>2.4790000000000001</v>
      </c>
      <c r="N403" s="5">
        <v>2.254</v>
      </c>
      <c r="O403" s="5">
        <v>2.08</v>
      </c>
      <c r="P403" s="5">
        <v>1.9370000000000001</v>
      </c>
      <c r="Q403" s="5">
        <v>1.7629999999999999</v>
      </c>
    </row>
    <row r="404" spans="1:17" hidden="1" x14ac:dyDescent="0.25">
      <c r="A404" s="2" t="s">
        <v>21</v>
      </c>
      <c r="B404" s="2" t="s">
        <v>8</v>
      </c>
      <c r="C404" s="2" t="s">
        <v>28</v>
      </c>
      <c r="D404" s="2" t="s">
        <v>6</v>
      </c>
      <c r="E404" s="3">
        <v>2.2669999999999999</v>
      </c>
      <c r="F404" s="3">
        <v>2.3959999999999999</v>
      </c>
      <c r="G404" s="2" t="s">
        <v>21</v>
      </c>
      <c r="H404" s="3">
        <v>2.2589999999999999</v>
      </c>
      <c r="I404" s="3">
        <v>2.5920000000000001</v>
      </c>
      <c r="J404" s="3">
        <v>2.806</v>
      </c>
      <c r="K404" s="3">
        <v>2.9119999999999999</v>
      </c>
      <c r="L404" s="3">
        <v>2.8359999999999999</v>
      </c>
      <c r="M404" s="3">
        <v>2.7389999999999999</v>
      </c>
      <c r="N404" s="3">
        <v>2.5960000000000001</v>
      </c>
      <c r="O404" s="3">
        <v>2.4380000000000002</v>
      </c>
      <c r="P404" s="3">
        <v>2.2770000000000001</v>
      </c>
      <c r="Q404" s="3">
        <v>2.093</v>
      </c>
    </row>
    <row r="405" spans="1:17" hidden="1" x14ac:dyDescent="0.25">
      <c r="A405" s="4" t="s">
        <v>21</v>
      </c>
      <c r="B405" s="4" t="s">
        <v>9</v>
      </c>
      <c r="C405" s="4" t="s">
        <v>28</v>
      </c>
      <c r="D405" s="4" t="s">
        <v>6</v>
      </c>
      <c r="E405" s="5">
        <v>2.2669999999999999</v>
      </c>
      <c r="F405" s="5">
        <v>2.3959999999999999</v>
      </c>
      <c r="G405" s="4" t="s">
        <v>21</v>
      </c>
      <c r="H405" s="5">
        <v>2.2719999999999998</v>
      </c>
      <c r="I405" s="5">
        <v>2.7040000000000002</v>
      </c>
      <c r="J405" s="5">
        <v>2.7719999999999998</v>
      </c>
      <c r="K405" s="5">
        <v>2.6960000000000002</v>
      </c>
      <c r="L405" s="5">
        <v>2.6280000000000001</v>
      </c>
      <c r="M405" s="5">
        <v>2.605</v>
      </c>
      <c r="N405" s="5">
        <v>2.5150000000000001</v>
      </c>
      <c r="O405" s="5">
        <v>2.4260000000000002</v>
      </c>
      <c r="P405" s="5">
        <v>2.3119999999999998</v>
      </c>
      <c r="Q405" s="5">
        <v>2.1949999999999998</v>
      </c>
    </row>
    <row r="406" spans="1:17" hidden="1" x14ac:dyDescent="0.25">
      <c r="A406" s="2" t="s">
        <v>21</v>
      </c>
      <c r="B406" s="2" t="s">
        <v>10</v>
      </c>
      <c r="C406" s="2" t="s">
        <v>28</v>
      </c>
      <c r="D406" s="2" t="s">
        <v>6</v>
      </c>
      <c r="E406" s="3">
        <v>2.2669999999999999</v>
      </c>
      <c r="F406" s="3">
        <v>2.3959999999999999</v>
      </c>
      <c r="G406" s="2" t="s">
        <v>21</v>
      </c>
      <c r="H406" s="3">
        <v>2.2719999999999998</v>
      </c>
      <c r="I406" s="3">
        <v>2.7040000000000002</v>
      </c>
      <c r="J406" s="3">
        <v>3.0179999999999998</v>
      </c>
      <c r="K406" s="3">
        <v>3.032</v>
      </c>
      <c r="L406" s="3">
        <v>2.9529999999999998</v>
      </c>
      <c r="M406" s="3">
        <v>2.843</v>
      </c>
      <c r="N406" s="3">
        <v>2.758</v>
      </c>
      <c r="O406" s="3">
        <v>2.6890000000000001</v>
      </c>
      <c r="P406" s="3">
        <v>2.6139999999999999</v>
      </c>
      <c r="Q406" s="3">
        <v>2.532</v>
      </c>
    </row>
    <row r="407" spans="1:17" hidden="1" x14ac:dyDescent="0.25">
      <c r="A407" s="4" t="s">
        <v>21</v>
      </c>
      <c r="B407" s="4" t="s">
        <v>11</v>
      </c>
      <c r="C407" s="4" t="s">
        <v>28</v>
      </c>
      <c r="D407" s="4" t="s">
        <v>6</v>
      </c>
      <c r="E407" s="5">
        <v>2.2669999999999999</v>
      </c>
      <c r="F407" s="5">
        <v>2.3959999999999999</v>
      </c>
      <c r="G407" s="4" t="s">
        <v>21</v>
      </c>
      <c r="H407" s="5">
        <v>2.2719999999999998</v>
      </c>
      <c r="I407" s="5">
        <v>2.7040000000000002</v>
      </c>
      <c r="J407" s="5">
        <v>3.1659999999999999</v>
      </c>
      <c r="K407" s="5">
        <v>3.2679999999999998</v>
      </c>
      <c r="L407" s="5">
        <v>3.286</v>
      </c>
      <c r="M407" s="5">
        <v>3.2869999999999999</v>
      </c>
      <c r="N407" s="5">
        <v>3.2719999999999998</v>
      </c>
      <c r="O407" s="5">
        <v>3.26</v>
      </c>
      <c r="P407" s="5">
        <v>3.2250000000000001</v>
      </c>
      <c r="Q407" s="5">
        <v>3.1859999999999999</v>
      </c>
    </row>
    <row r="408" spans="1:17" hidden="1" x14ac:dyDescent="0.25">
      <c r="A408" s="2" t="s">
        <v>21</v>
      </c>
      <c r="B408" s="2" t="s">
        <v>12</v>
      </c>
      <c r="C408" s="2" t="s">
        <v>28</v>
      </c>
      <c r="D408" s="2" t="s">
        <v>6</v>
      </c>
      <c r="E408" s="3">
        <v>2.2669999999999999</v>
      </c>
      <c r="F408" s="3">
        <v>2.3959999999999999</v>
      </c>
      <c r="G408" s="2" t="s">
        <v>21</v>
      </c>
      <c r="H408" s="3">
        <v>2.3660000000000001</v>
      </c>
      <c r="I408" s="3">
        <v>2.7490000000000001</v>
      </c>
      <c r="J408" s="3">
        <v>3.181</v>
      </c>
      <c r="K408" s="3">
        <v>2.895</v>
      </c>
      <c r="L408" s="3">
        <v>2.661</v>
      </c>
      <c r="M408" s="3">
        <v>2.4409999999999998</v>
      </c>
      <c r="N408" s="3">
        <v>2.2480000000000002</v>
      </c>
      <c r="O408" s="3">
        <v>2.0550000000000002</v>
      </c>
      <c r="P408" s="3">
        <v>1.88</v>
      </c>
      <c r="Q408" s="3">
        <v>1.724</v>
      </c>
    </row>
    <row r="409" spans="1:17" x14ac:dyDescent="0.25">
      <c r="A409" s="4" t="s">
        <v>21</v>
      </c>
      <c r="B409" s="4" t="s">
        <v>13</v>
      </c>
      <c r="C409" s="4" t="s">
        <v>28</v>
      </c>
      <c r="D409" s="4" t="s">
        <v>6</v>
      </c>
      <c r="E409" s="5">
        <v>2.2669999999999999</v>
      </c>
      <c r="F409" s="5">
        <v>2.3959999999999999</v>
      </c>
      <c r="G409" s="4" t="s">
        <v>21</v>
      </c>
      <c r="H409" s="5">
        <v>2.282</v>
      </c>
      <c r="I409" s="5">
        <v>2.75</v>
      </c>
      <c r="J409" s="5">
        <v>3.1829999999999998</v>
      </c>
      <c r="K409" s="5">
        <v>3.1680000000000001</v>
      </c>
      <c r="L409" s="5">
        <v>3.0369999999999999</v>
      </c>
      <c r="M409" s="5">
        <v>2.867</v>
      </c>
      <c r="N409" s="5">
        <v>2.6909999999999998</v>
      </c>
      <c r="O409" s="5">
        <v>2.5030000000000001</v>
      </c>
      <c r="P409" s="5">
        <v>2.3290000000000002</v>
      </c>
      <c r="Q409" s="5">
        <v>2.17</v>
      </c>
    </row>
    <row r="410" spans="1:17" hidden="1" x14ac:dyDescent="0.25">
      <c r="A410" s="2" t="s">
        <v>22</v>
      </c>
      <c r="B410" s="2" t="s">
        <v>5</v>
      </c>
      <c r="C410" s="2" t="s">
        <v>28</v>
      </c>
      <c r="D410" s="2" t="s">
        <v>6</v>
      </c>
      <c r="E410" s="3">
        <v>1.1060000000000001</v>
      </c>
      <c r="F410" s="3">
        <v>1.198</v>
      </c>
      <c r="G410" s="2" t="s">
        <v>22</v>
      </c>
      <c r="H410" s="3">
        <v>1.3680000000000001</v>
      </c>
      <c r="I410" s="3">
        <v>2.2999999999999998</v>
      </c>
      <c r="J410" s="3">
        <v>3.504</v>
      </c>
      <c r="K410" s="3">
        <v>4.984</v>
      </c>
      <c r="L410" s="3">
        <v>5.6479999999999997</v>
      </c>
      <c r="M410" s="3">
        <v>6.0750000000000002</v>
      </c>
      <c r="N410" s="3">
        <v>6.4329999999999998</v>
      </c>
      <c r="O410" s="3">
        <v>6.57</v>
      </c>
      <c r="P410" s="3">
        <v>6.59</v>
      </c>
      <c r="Q410" s="3">
        <v>6.44</v>
      </c>
    </row>
    <row r="411" spans="1:17" hidden="1" x14ac:dyDescent="0.25">
      <c r="A411" s="4" t="s">
        <v>22</v>
      </c>
      <c r="B411" s="4" t="s">
        <v>7</v>
      </c>
      <c r="C411" s="4" t="s">
        <v>28</v>
      </c>
      <c r="D411" s="4" t="s">
        <v>6</v>
      </c>
      <c r="E411" s="5">
        <v>1.1060000000000001</v>
      </c>
      <c r="F411" s="5">
        <v>1.198</v>
      </c>
      <c r="G411" s="4" t="s">
        <v>22</v>
      </c>
      <c r="H411" s="5">
        <v>1.4890000000000001</v>
      </c>
      <c r="I411" s="5">
        <v>2.2999999999999998</v>
      </c>
      <c r="J411" s="5">
        <v>3.6509999999999998</v>
      </c>
      <c r="K411" s="5">
        <v>5.1689999999999996</v>
      </c>
      <c r="L411" s="5">
        <v>5.94</v>
      </c>
      <c r="M411" s="5">
        <v>6.3739999999999997</v>
      </c>
      <c r="N411" s="5">
        <v>6.6779999999999999</v>
      </c>
      <c r="O411" s="5">
        <v>6.7750000000000004</v>
      </c>
      <c r="P411" s="5">
        <v>6.8090000000000002</v>
      </c>
      <c r="Q411" s="5">
        <v>6.6710000000000003</v>
      </c>
    </row>
    <row r="412" spans="1:17" hidden="1" x14ac:dyDescent="0.25">
      <c r="A412" s="2" t="s">
        <v>22</v>
      </c>
      <c r="B412" s="2" t="s">
        <v>8</v>
      </c>
      <c r="C412" s="2" t="s">
        <v>28</v>
      </c>
      <c r="D412" s="2" t="s">
        <v>6</v>
      </c>
      <c r="E412" s="3">
        <v>1.1060000000000001</v>
      </c>
      <c r="F412" s="3">
        <v>1.198</v>
      </c>
      <c r="G412" s="2" t="s">
        <v>22</v>
      </c>
      <c r="H412" s="3">
        <v>1.4890000000000001</v>
      </c>
      <c r="I412" s="3">
        <v>2.2999999999999998</v>
      </c>
      <c r="J412" s="3">
        <v>3.7450000000000001</v>
      </c>
      <c r="K412" s="3">
        <v>5.3150000000000004</v>
      </c>
      <c r="L412" s="3">
        <v>6.1879999999999997</v>
      </c>
      <c r="M412" s="3">
        <v>6.7169999999999996</v>
      </c>
      <c r="N412" s="3">
        <v>7.1020000000000003</v>
      </c>
      <c r="O412" s="3">
        <v>7.2759999999999998</v>
      </c>
      <c r="P412" s="3">
        <v>7.3239999999999998</v>
      </c>
      <c r="Q412" s="3">
        <v>7.2240000000000002</v>
      </c>
    </row>
    <row r="413" spans="1:17" hidden="1" x14ac:dyDescent="0.25">
      <c r="A413" s="4" t="s">
        <v>22</v>
      </c>
      <c r="B413" s="4" t="s">
        <v>9</v>
      </c>
      <c r="C413" s="4" t="s">
        <v>28</v>
      </c>
      <c r="D413" s="4" t="s">
        <v>6</v>
      </c>
      <c r="E413" s="5">
        <v>1.1060000000000001</v>
      </c>
      <c r="F413" s="5">
        <v>1.198</v>
      </c>
      <c r="G413" s="4" t="s">
        <v>22</v>
      </c>
      <c r="H413" s="5">
        <v>1.4119999999999999</v>
      </c>
      <c r="I413" s="5">
        <v>2.12</v>
      </c>
      <c r="J413" s="5">
        <v>3.1019999999999999</v>
      </c>
      <c r="K413" s="5">
        <v>4.2530000000000001</v>
      </c>
      <c r="L413" s="5">
        <v>5.2039999999999997</v>
      </c>
      <c r="M413" s="5">
        <v>6.0540000000000003</v>
      </c>
      <c r="N413" s="5">
        <v>6.5039999999999996</v>
      </c>
      <c r="O413" s="5">
        <v>6.79</v>
      </c>
      <c r="P413" s="5">
        <v>6.9569999999999999</v>
      </c>
      <c r="Q413" s="5">
        <v>7.2140000000000004</v>
      </c>
    </row>
    <row r="414" spans="1:17" hidden="1" x14ac:dyDescent="0.25">
      <c r="A414" s="2" t="s">
        <v>22</v>
      </c>
      <c r="B414" s="2" t="s">
        <v>10</v>
      </c>
      <c r="C414" s="2" t="s">
        <v>28</v>
      </c>
      <c r="D414" s="2" t="s">
        <v>6</v>
      </c>
      <c r="E414" s="3">
        <v>1.1060000000000001</v>
      </c>
      <c r="F414" s="3">
        <v>1.198</v>
      </c>
      <c r="G414" s="2" t="s">
        <v>22</v>
      </c>
      <c r="H414" s="3">
        <v>1.446</v>
      </c>
      <c r="I414" s="3">
        <v>2.12</v>
      </c>
      <c r="J414" s="3">
        <v>3.2589999999999999</v>
      </c>
      <c r="K414" s="3">
        <v>4.609</v>
      </c>
      <c r="L414" s="3">
        <v>5.7220000000000004</v>
      </c>
      <c r="M414" s="3">
        <v>6.6509999999999998</v>
      </c>
      <c r="N414" s="3">
        <v>7.2949999999999999</v>
      </c>
      <c r="O414" s="3">
        <v>7.83</v>
      </c>
      <c r="P414" s="3">
        <v>8.2769999999999992</v>
      </c>
      <c r="Q414" s="3">
        <v>8.7799999999999994</v>
      </c>
    </row>
    <row r="415" spans="1:17" hidden="1" x14ac:dyDescent="0.25">
      <c r="A415" s="4" t="s">
        <v>22</v>
      </c>
      <c r="B415" s="4" t="s">
        <v>11</v>
      </c>
      <c r="C415" s="4" t="s">
        <v>28</v>
      </c>
      <c r="D415" s="4" t="s">
        <v>6</v>
      </c>
      <c r="E415" s="5">
        <v>1.1060000000000001</v>
      </c>
      <c r="F415" s="5">
        <v>1.198</v>
      </c>
      <c r="G415" s="4" t="s">
        <v>22</v>
      </c>
      <c r="H415" s="5">
        <v>1.446</v>
      </c>
      <c r="I415" s="5">
        <v>2.12</v>
      </c>
      <c r="J415" s="5">
        <v>3.367</v>
      </c>
      <c r="K415" s="5">
        <v>4.8079999999999998</v>
      </c>
      <c r="L415" s="5">
        <v>6.0759999999999996</v>
      </c>
      <c r="M415" s="5">
        <v>7.2119999999999997</v>
      </c>
      <c r="N415" s="5">
        <v>8.0289999999999999</v>
      </c>
      <c r="O415" s="5">
        <v>8.8049999999999997</v>
      </c>
      <c r="P415" s="5">
        <v>9.5500000000000007</v>
      </c>
      <c r="Q415" s="5">
        <v>10.327999999999999</v>
      </c>
    </row>
    <row r="416" spans="1:17" hidden="1" x14ac:dyDescent="0.25">
      <c r="A416" s="2" t="s">
        <v>22</v>
      </c>
      <c r="B416" s="2" t="s">
        <v>12</v>
      </c>
      <c r="C416" s="2" t="s">
        <v>28</v>
      </c>
      <c r="D416" s="2" t="s">
        <v>6</v>
      </c>
      <c r="E416" s="3">
        <v>1.1060000000000001</v>
      </c>
      <c r="F416" s="3">
        <v>1.198</v>
      </c>
      <c r="G416" s="2" t="s">
        <v>22</v>
      </c>
      <c r="H416" s="3">
        <v>1.3620000000000001</v>
      </c>
      <c r="I416" s="3">
        <v>1.7629999999999999</v>
      </c>
      <c r="J416" s="3">
        <v>2.39</v>
      </c>
      <c r="K416" s="3">
        <v>3.0339999999999998</v>
      </c>
      <c r="L416" s="3">
        <v>3.3119999999999998</v>
      </c>
      <c r="M416" s="3">
        <v>3.5979999999999999</v>
      </c>
      <c r="N416" s="3">
        <v>3.847</v>
      </c>
      <c r="O416" s="3">
        <v>4.0910000000000002</v>
      </c>
      <c r="P416" s="3">
        <v>4.258</v>
      </c>
      <c r="Q416" s="3">
        <v>4.4790000000000001</v>
      </c>
    </row>
    <row r="417" spans="1:17" x14ac:dyDescent="0.25">
      <c r="A417" s="4" t="s">
        <v>22</v>
      </c>
      <c r="B417" s="4" t="s">
        <v>13</v>
      </c>
      <c r="C417" s="4" t="s">
        <v>28</v>
      </c>
      <c r="D417" s="4" t="s">
        <v>6</v>
      </c>
      <c r="E417" s="5">
        <v>1.1060000000000001</v>
      </c>
      <c r="F417" s="5">
        <v>1.198</v>
      </c>
      <c r="G417" s="4" t="s">
        <v>22</v>
      </c>
      <c r="H417" s="5">
        <v>1.363</v>
      </c>
      <c r="I417" s="5">
        <v>1.764</v>
      </c>
      <c r="J417" s="5">
        <v>2.3929999999999998</v>
      </c>
      <c r="K417" s="5">
        <v>3.2250000000000001</v>
      </c>
      <c r="L417" s="5">
        <v>3.67</v>
      </c>
      <c r="M417" s="5">
        <v>4.0369999999999999</v>
      </c>
      <c r="N417" s="5">
        <v>4.4160000000000004</v>
      </c>
      <c r="O417" s="5">
        <v>4.8280000000000003</v>
      </c>
      <c r="P417" s="5">
        <v>5.2789999999999999</v>
      </c>
      <c r="Q417" s="5">
        <v>5.758</v>
      </c>
    </row>
    <row r="418" spans="1:17" hidden="1" x14ac:dyDescent="0.25">
      <c r="A418" s="2" t="s">
        <v>23</v>
      </c>
      <c r="B418" s="2" t="s">
        <v>5</v>
      </c>
      <c r="C418" s="2" t="s">
        <v>28</v>
      </c>
      <c r="D418" s="2" t="s">
        <v>6</v>
      </c>
      <c r="E418" s="3">
        <v>0.68700000000000006</v>
      </c>
      <c r="F418" s="3">
        <v>0.89600000000000002</v>
      </c>
      <c r="G418" s="2" t="s">
        <v>23</v>
      </c>
      <c r="H418" s="3">
        <v>1.0289999999999999</v>
      </c>
      <c r="I418" s="3">
        <v>0.69699999999999995</v>
      </c>
      <c r="J418" s="3">
        <v>2.4830000000000001</v>
      </c>
      <c r="K418" s="3">
        <v>5.9020000000000001</v>
      </c>
      <c r="L418" s="3">
        <v>8.6519999999999992</v>
      </c>
      <c r="M418" s="3">
        <v>11.025</v>
      </c>
      <c r="N418" s="3">
        <v>13.191000000000001</v>
      </c>
      <c r="O418" s="3">
        <v>14.884</v>
      </c>
      <c r="P418" s="3">
        <v>16.234000000000002</v>
      </c>
      <c r="Q418" s="3">
        <v>16.841000000000001</v>
      </c>
    </row>
    <row r="419" spans="1:17" hidden="1" x14ac:dyDescent="0.25">
      <c r="A419" s="4" t="s">
        <v>23</v>
      </c>
      <c r="B419" s="4" t="s">
        <v>7</v>
      </c>
      <c r="C419" s="4" t="s">
        <v>28</v>
      </c>
      <c r="D419" s="4" t="s">
        <v>6</v>
      </c>
      <c r="E419" s="5">
        <v>0.68700000000000006</v>
      </c>
      <c r="F419" s="5">
        <v>0.89600000000000002</v>
      </c>
      <c r="G419" s="4" t="s">
        <v>23</v>
      </c>
      <c r="H419" s="5">
        <v>1.0289999999999999</v>
      </c>
      <c r="I419" s="5">
        <v>0.69699999999999995</v>
      </c>
      <c r="J419" s="5">
        <v>2.61</v>
      </c>
      <c r="K419" s="5">
        <v>6.165</v>
      </c>
      <c r="L419" s="5">
        <v>9.1349999999999998</v>
      </c>
      <c r="M419" s="5">
        <v>11.476000000000001</v>
      </c>
      <c r="N419" s="5">
        <v>13.669</v>
      </c>
      <c r="O419" s="5">
        <v>15.417999999999999</v>
      </c>
      <c r="P419" s="5">
        <v>16.838000000000001</v>
      </c>
      <c r="Q419" s="5">
        <v>17.411999999999999</v>
      </c>
    </row>
    <row r="420" spans="1:17" hidden="1" x14ac:dyDescent="0.25">
      <c r="A420" s="2" t="s">
        <v>23</v>
      </c>
      <c r="B420" s="2" t="s">
        <v>8</v>
      </c>
      <c r="C420" s="2" t="s">
        <v>28</v>
      </c>
      <c r="D420" s="2" t="s">
        <v>6</v>
      </c>
      <c r="E420" s="3">
        <v>0.68700000000000006</v>
      </c>
      <c r="F420" s="3">
        <v>0.89600000000000002</v>
      </c>
      <c r="G420" s="2" t="s">
        <v>23</v>
      </c>
      <c r="H420" s="3">
        <v>1.0289999999999999</v>
      </c>
      <c r="I420" s="3">
        <v>0.69799999999999995</v>
      </c>
      <c r="J420" s="3">
        <v>2.73</v>
      </c>
      <c r="K420" s="3">
        <v>6.492</v>
      </c>
      <c r="L420" s="3">
        <v>9.5510000000000002</v>
      </c>
      <c r="M420" s="3">
        <v>12.132999999999999</v>
      </c>
      <c r="N420" s="3">
        <v>14.622999999999999</v>
      </c>
      <c r="O420" s="3">
        <v>16.652999999999999</v>
      </c>
      <c r="P420" s="3">
        <v>18.306999999999999</v>
      </c>
      <c r="Q420" s="3">
        <v>19.241</v>
      </c>
    </row>
    <row r="421" spans="1:17" hidden="1" x14ac:dyDescent="0.25">
      <c r="A421" s="4" t="s">
        <v>23</v>
      </c>
      <c r="B421" s="4" t="s">
        <v>9</v>
      </c>
      <c r="C421" s="4" t="s">
        <v>28</v>
      </c>
      <c r="D421" s="4" t="s">
        <v>6</v>
      </c>
      <c r="E421" s="5">
        <v>0.68400000000000005</v>
      </c>
      <c r="F421" s="5">
        <v>0.89600000000000002</v>
      </c>
      <c r="G421" s="4" t="s">
        <v>23</v>
      </c>
      <c r="H421" s="5">
        <v>1.042</v>
      </c>
      <c r="I421" s="5">
        <v>0.77300000000000002</v>
      </c>
      <c r="J421" s="5">
        <v>1.5649999999999999</v>
      </c>
      <c r="K421" s="5">
        <v>3.2919999999999998</v>
      </c>
      <c r="L421" s="5">
        <v>6.0270000000000001</v>
      </c>
      <c r="M421" s="5">
        <v>9.1419999999999995</v>
      </c>
      <c r="N421" s="5">
        <v>12.234999999999999</v>
      </c>
      <c r="O421" s="5">
        <v>15.084</v>
      </c>
      <c r="P421" s="5">
        <v>16.501000000000001</v>
      </c>
      <c r="Q421" s="5">
        <v>17.940000000000001</v>
      </c>
    </row>
    <row r="422" spans="1:17" hidden="1" x14ac:dyDescent="0.25">
      <c r="A422" s="2" t="s">
        <v>23</v>
      </c>
      <c r="B422" s="2" t="s">
        <v>10</v>
      </c>
      <c r="C422" s="2" t="s">
        <v>28</v>
      </c>
      <c r="D422" s="2" t="s">
        <v>6</v>
      </c>
      <c r="E422" s="3">
        <v>0.68400000000000005</v>
      </c>
      <c r="F422" s="3">
        <v>0.89600000000000002</v>
      </c>
      <c r="G422" s="2" t="s">
        <v>23</v>
      </c>
      <c r="H422" s="3">
        <v>1.042</v>
      </c>
      <c r="I422" s="3">
        <v>0.77300000000000002</v>
      </c>
      <c r="J422" s="3">
        <v>1.7290000000000001</v>
      </c>
      <c r="K422" s="3">
        <v>3.7519999999999998</v>
      </c>
      <c r="L422" s="3">
        <v>6.827</v>
      </c>
      <c r="M422" s="3">
        <v>10.643000000000001</v>
      </c>
      <c r="N422" s="3">
        <v>14.695</v>
      </c>
      <c r="O422" s="3">
        <v>18.669</v>
      </c>
      <c r="P422" s="3">
        <v>21.055</v>
      </c>
      <c r="Q422" s="3">
        <v>23.323</v>
      </c>
    </row>
    <row r="423" spans="1:17" hidden="1" x14ac:dyDescent="0.25">
      <c r="A423" s="4" t="s">
        <v>23</v>
      </c>
      <c r="B423" s="4" t="s">
        <v>11</v>
      </c>
      <c r="C423" s="4" t="s">
        <v>28</v>
      </c>
      <c r="D423" s="4" t="s">
        <v>6</v>
      </c>
      <c r="E423" s="5">
        <v>0.68400000000000005</v>
      </c>
      <c r="F423" s="5">
        <v>0.89600000000000002</v>
      </c>
      <c r="G423" s="4" t="s">
        <v>23</v>
      </c>
      <c r="H423" s="5">
        <v>1.042</v>
      </c>
      <c r="I423" s="5">
        <v>0.77300000000000002</v>
      </c>
      <c r="J423" s="5">
        <v>1.8340000000000001</v>
      </c>
      <c r="K423" s="5">
        <v>4.09</v>
      </c>
      <c r="L423" s="5">
        <v>7.6479999999999997</v>
      </c>
      <c r="M423" s="5">
        <v>12.182</v>
      </c>
      <c r="N423" s="5">
        <v>17.158999999999999</v>
      </c>
      <c r="O423" s="5">
        <v>22.335000000000001</v>
      </c>
      <c r="P423" s="5">
        <v>26.132000000000001</v>
      </c>
      <c r="Q423" s="5">
        <v>29.766999999999999</v>
      </c>
    </row>
    <row r="424" spans="1:17" hidden="1" x14ac:dyDescent="0.25">
      <c r="A424" s="2" t="s">
        <v>23</v>
      </c>
      <c r="B424" s="2" t="s">
        <v>12</v>
      </c>
      <c r="C424" s="2" t="s">
        <v>28</v>
      </c>
      <c r="D424" s="2" t="s">
        <v>6</v>
      </c>
      <c r="E424" s="3">
        <v>0.68700000000000006</v>
      </c>
      <c r="F424" s="3">
        <v>0.89600000000000002</v>
      </c>
      <c r="G424" s="2" t="s">
        <v>23</v>
      </c>
      <c r="H424" s="3">
        <v>1.03</v>
      </c>
      <c r="I424" s="3">
        <v>0.60599999999999998</v>
      </c>
      <c r="J424" s="3">
        <v>1.2050000000000001</v>
      </c>
      <c r="K424" s="3">
        <v>2.044</v>
      </c>
      <c r="L424" s="3">
        <v>2.8109999999999999</v>
      </c>
      <c r="M424" s="3">
        <v>3.6789999999999998</v>
      </c>
      <c r="N424" s="3">
        <v>4.6959999999999997</v>
      </c>
      <c r="O424" s="3">
        <v>5.6950000000000003</v>
      </c>
      <c r="P424" s="3">
        <v>6.5810000000000004</v>
      </c>
      <c r="Q424" s="3">
        <v>7.6550000000000002</v>
      </c>
    </row>
    <row r="425" spans="1:17" x14ac:dyDescent="0.25">
      <c r="A425" s="4" t="s">
        <v>23</v>
      </c>
      <c r="B425" s="4" t="s">
        <v>13</v>
      </c>
      <c r="C425" s="4" t="s">
        <v>28</v>
      </c>
      <c r="D425" s="4" t="s">
        <v>6</v>
      </c>
      <c r="E425" s="5">
        <v>0.68700000000000006</v>
      </c>
      <c r="F425" s="5">
        <v>0.89600000000000002</v>
      </c>
      <c r="G425" s="4" t="s">
        <v>23</v>
      </c>
      <c r="H425" s="5">
        <v>1.0289999999999999</v>
      </c>
      <c r="I425" s="5">
        <v>0.60199999999999998</v>
      </c>
      <c r="J425" s="5">
        <v>1.2030000000000001</v>
      </c>
      <c r="K425" s="5">
        <v>2.2280000000000002</v>
      </c>
      <c r="L425" s="5">
        <v>3.2069999999999999</v>
      </c>
      <c r="M425" s="5">
        <v>4.3499999999999996</v>
      </c>
      <c r="N425" s="5">
        <v>5.7380000000000004</v>
      </c>
      <c r="O425" s="5">
        <v>7.2489999999999997</v>
      </c>
      <c r="P425" s="5">
        <v>8.8249999999999993</v>
      </c>
      <c r="Q425" s="5">
        <v>10.555999999999999</v>
      </c>
    </row>
    <row r="426" spans="1:17" hidden="1" x14ac:dyDescent="0.25">
      <c r="A426" s="2" t="s">
        <v>24</v>
      </c>
      <c r="B426" s="2" t="s">
        <v>5</v>
      </c>
      <c r="C426" s="2" t="s">
        <v>28</v>
      </c>
      <c r="D426" s="2" t="s">
        <v>6</v>
      </c>
      <c r="E426" s="3">
        <v>10.199999999999999</v>
      </c>
      <c r="F426" s="3">
        <v>11.474</v>
      </c>
      <c r="G426" s="2" t="s">
        <v>24</v>
      </c>
      <c r="H426" s="3">
        <v>11.43</v>
      </c>
      <c r="I426" s="3">
        <v>12.881</v>
      </c>
      <c r="J426" s="3">
        <v>12.605</v>
      </c>
      <c r="K426" s="3">
        <v>12.814</v>
      </c>
      <c r="L426" s="3">
        <v>11.920999999999999</v>
      </c>
      <c r="M426" s="3">
        <v>11.26</v>
      </c>
      <c r="N426" s="3">
        <v>10.417</v>
      </c>
      <c r="O426" s="3">
        <v>9.5890000000000004</v>
      </c>
      <c r="P426" s="3">
        <v>8.673</v>
      </c>
      <c r="Q426" s="3">
        <v>7.55</v>
      </c>
    </row>
    <row r="427" spans="1:17" hidden="1" x14ac:dyDescent="0.25">
      <c r="A427" s="4" t="s">
        <v>24</v>
      </c>
      <c r="B427" s="4" t="s">
        <v>7</v>
      </c>
      <c r="C427" s="4" t="s">
        <v>28</v>
      </c>
      <c r="D427" s="4" t="s">
        <v>6</v>
      </c>
      <c r="E427" s="5">
        <v>10.199999999999999</v>
      </c>
      <c r="F427" s="5">
        <v>11.474</v>
      </c>
      <c r="G427" s="4" t="s">
        <v>24</v>
      </c>
      <c r="H427" s="5">
        <v>11.43</v>
      </c>
      <c r="I427" s="5">
        <v>12.881</v>
      </c>
      <c r="J427" s="5">
        <v>13.359</v>
      </c>
      <c r="K427" s="5">
        <v>13.596</v>
      </c>
      <c r="L427" s="5">
        <v>13.141</v>
      </c>
      <c r="M427" s="5">
        <v>12.179</v>
      </c>
      <c r="N427" s="5">
        <v>11.029</v>
      </c>
      <c r="O427" s="5">
        <v>9.9559999999999995</v>
      </c>
      <c r="P427" s="5">
        <v>8.92</v>
      </c>
      <c r="Q427" s="5">
        <v>7.6970000000000001</v>
      </c>
    </row>
    <row r="428" spans="1:17" hidden="1" x14ac:dyDescent="0.25">
      <c r="A428" s="2" t="s">
        <v>24</v>
      </c>
      <c r="B428" s="2" t="s">
        <v>8</v>
      </c>
      <c r="C428" s="2" t="s">
        <v>28</v>
      </c>
      <c r="D428" s="2" t="s">
        <v>6</v>
      </c>
      <c r="E428" s="3">
        <v>10.199999999999999</v>
      </c>
      <c r="F428" s="3">
        <v>11.474</v>
      </c>
      <c r="G428" s="2" t="s">
        <v>24</v>
      </c>
      <c r="H428" s="3">
        <v>11.43</v>
      </c>
      <c r="I428" s="3">
        <v>12.88</v>
      </c>
      <c r="J428" s="3">
        <v>13.86</v>
      </c>
      <c r="K428" s="3">
        <v>14.314</v>
      </c>
      <c r="L428" s="3">
        <v>14.032</v>
      </c>
      <c r="M428" s="3">
        <v>13.48</v>
      </c>
      <c r="N428" s="3">
        <v>12.598000000000001</v>
      </c>
      <c r="O428" s="3">
        <v>11.537000000000001</v>
      </c>
      <c r="P428" s="3">
        <v>10.3</v>
      </c>
      <c r="Q428" s="3">
        <v>8.9890000000000008</v>
      </c>
    </row>
    <row r="429" spans="1:17" hidden="1" x14ac:dyDescent="0.25">
      <c r="A429" s="4" t="s">
        <v>24</v>
      </c>
      <c r="B429" s="4" t="s">
        <v>9</v>
      </c>
      <c r="C429" s="4" t="s">
        <v>28</v>
      </c>
      <c r="D429" s="4" t="s">
        <v>6</v>
      </c>
      <c r="E429" s="5">
        <v>10.199999999999999</v>
      </c>
      <c r="F429" s="5">
        <v>11.474</v>
      </c>
      <c r="G429" s="4" t="s">
        <v>24</v>
      </c>
      <c r="H429" s="5">
        <v>11.548</v>
      </c>
      <c r="I429" s="5">
        <v>13.180999999999999</v>
      </c>
      <c r="J429" s="5">
        <v>12.789</v>
      </c>
      <c r="K429" s="5">
        <v>12.276</v>
      </c>
      <c r="L429" s="5">
        <v>11.861000000000001</v>
      </c>
      <c r="M429" s="5">
        <v>11.537000000000001</v>
      </c>
      <c r="N429" s="5">
        <v>11.122</v>
      </c>
      <c r="O429" s="5">
        <v>10.544</v>
      </c>
      <c r="P429" s="5">
        <v>9.9529999999999994</v>
      </c>
      <c r="Q429" s="5">
        <v>9.4410000000000007</v>
      </c>
    </row>
    <row r="430" spans="1:17" hidden="1" x14ac:dyDescent="0.25">
      <c r="A430" s="2" t="s">
        <v>24</v>
      </c>
      <c r="B430" s="2" t="s">
        <v>10</v>
      </c>
      <c r="C430" s="2" t="s">
        <v>28</v>
      </c>
      <c r="D430" s="2" t="s">
        <v>6</v>
      </c>
      <c r="E430" s="3">
        <v>10.199999999999999</v>
      </c>
      <c r="F430" s="3">
        <v>11.474</v>
      </c>
      <c r="G430" s="2" t="s">
        <v>24</v>
      </c>
      <c r="H430" s="3">
        <v>11.548</v>
      </c>
      <c r="I430" s="3">
        <v>13.180999999999999</v>
      </c>
      <c r="J430" s="3">
        <v>13.673</v>
      </c>
      <c r="K430" s="3">
        <v>13.949</v>
      </c>
      <c r="L430" s="3">
        <v>13.548999999999999</v>
      </c>
      <c r="M430" s="3">
        <v>12.95</v>
      </c>
      <c r="N430" s="3">
        <v>12.558999999999999</v>
      </c>
      <c r="O430" s="3">
        <v>12.265000000000001</v>
      </c>
      <c r="P430" s="3">
        <v>11.99</v>
      </c>
      <c r="Q430" s="3">
        <v>11.686999999999999</v>
      </c>
    </row>
    <row r="431" spans="1:17" hidden="1" x14ac:dyDescent="0.25">
      <c r="A431" s="4" t="s">
        <v>24</v>
      </c>
      <c r="B431" s="4" t="s">
        <v>11</v>
      </c>
      <c r="C431" s="4" t="s">
        <v>28</v>
      </c>
      <c r="D431" s="4" t="s">
        <v>6</v>
      </c>
      <c r="E431" s="5">
        <v>10.199999999999999</v>
      </c>
      <c r="F431" s="5">
        <v>11.474</v>
      </c>
      <c r="G431" s="4" t="s">
        <v>24</v>
      </c>
      <c r="H431" s="5">
        <v>11.548</v>
      </c>
      <c r="I431" s="5">
        <v>13.182</v>
      </c>
      <c r="J431" s="5">
        <v>14.487</v>
      </c>
      <c r="K431" s="5">
        <v>15.241</v>
      </c>
      <c r="L431" s="5">
        <v>15.353</v>
      </c>
      <c r="M431" s="5">
        <v>15.343999999999999</v>
      </c>
      <c r="N431" s="5">
        <v>15.260999999999999</v>
      </c>
      <c r="O431" s="5">
        <v>15.154999999999999</v>
      </c>
      <c r="P431" s="5">
        <v>15.061999999999999</v>
      </c>
      <c r="Q431" s="5">
        <v>14.87</v>
      </c>
    </row>
    <row r="432" spans="1:17" hidden="1" x14ac:dyDescent="0.25">
      <c r="A432" s="2" t="s">
        <v>24</v>
      </c>
      <c r="B432" s="2" t="s">
        <v>12</v>
      </c>
      <c r="C432" s="2" t="s">
        <v>28</v>
      </c>
      <c r="D432" s="2" t="s">
        <v>6</v>
      </c>
      <c r="E432" s="3">
        <v>10.199999999999999</v>
      </c>
      <c r="F432" s="3">
        <v>11.474</v>
      </c>
      <c r="G432" s="2" t="s">
        <v>24</v>
      </c>
      <c r="H432" s="3">
        <v>11.512</v>
      </c>
      <c r="I432" s="3">
        <v>13.818</v>
      </c>
      <c r="J432" s="3">
        <v>15.659000000000001</v>
      </c>
      <c r="K432" s="3">
        <v>15.526</v>
      </c>
      <c r="L432" s="3">
        <v>14.782999999999999</v>
      </c>
      <c r="M432" s="3">
        <v>14.375999999999999</v>
      </c>
      <c r="N432" s="3">
        <v>13.994</v>
      </c>
      <c r="O432" s="3">
        <v>13.61</v>
      </c>
      <c r="P432" s="3">
        <v>13.295999999999999</v>
      </c>
      <c r="Q432" s="3">
        <v>13.058</v>
      </c>
    </row>
    <row r="433" spans="1:17" x14ac:dyDescent="0.25">
      <c r="A433" s="4" t="s">
        <v>24</v>
      </c>
      <c r="B433" s="4" t="s">
        <v>13</v>
      </c>
      <c r="C433" s="4" t="s">
        <v>28</v>
      </c>
      <c r="D433" s="4" t="s">
        <v>6</v>
      </c>
      <c r="E433" s="5">
        <v>10.199999999999999</v>
      </c>
      <c r="F433" s="5">
        <v>11.474</v>
      </c>
      <c r="G433" s="4" t="s">
        <v>24</v>
      </c>
      <c r="H433" s="5">
        <v>11.512</v>
      </c>
      <c r="I433" s="5">
        <v>13.831</v>
      </c>
      <c r="J433" s="5">
        <v>15.679</v>
      </c>
      <c r="K433" s="5">
        <v>16.788</v>
      </c>
      <c r="L433" s="5">
        <v>17.097999999999999</v>
      </c>
      <c r="M433" s="5">
        <v>17.161999999999999</v>
      </c>
      <c r="N433" s="5">
        <v>17.099</v>
      </c>
      <c r="O433" s="5">
        <v>16.940000000000001</v>
      </c>
      <c r="P433" s="5">
        <v>16.773</v>
      </c>
      <c r="Q433" s="5">
        <v>16.648</v>
      </c>
    </row>
    <row r="434" spans="1:17" hidden="1" x14ac:dyDescent="0.25">
      <c r="A434" s="2" t="s">
        <v>4</v>
      </c>
      <c r="B434" s="2" t="s">
        <v>5</v>
      </c>
      <c r="C434" s="2" t="s">
        <v>28</v>
      </c>
      <c r="D434" s="2" t="s">
        <v>6</v>
      </c>
      <c r="E434" s="3">
        <v>41.795000000000002</v>
      </c>
      <c r="F434" s="3">
        <v>45.969000000000001</v>
      </c>
      <c r="G434" s="2" t="s">
        <v>4</v>
      </c>
      <c r="H434" s="3">
        <v>49.601999999999997</v>
      </c>
      <c r="I434" s="3">
        <v>60.652999999999999</v>
      </c>
      <c r="J434" s="3">
        <v>68.724999999999994</v>
      </c>
      <c r="K434" s="3">
        <v>80.403999999999996</v>
      </c>
      <c r="L434" s="3">
        <v>87.576999999999998</v>
      </c>
      <c r="M434" s="3">
        <v>93.605000000000004</v>
      </c>
      <c r="N434" s="3">
        <v>97.087000000000003</v>
      </c>
      <c r="O434" s="3">
        <v>98.018000000000001</v>
      </c>
      <c r="P434" s="3">
        <v>96.605999999999995</v>
      </c>
      <c r="Q434" s="3">
        <v>93.036000000000001</v>
      </c>
    </row>
    <row r="435" spans="1:17" hidden="1" x14ac:dyDescent="0.25">
      <c r="A435" s="4" t="s">
        <v>4</v>
      </c>
      <c r="B435" s="4" t="s">
        <v>7</v>
      </c>
      <c r="C435" s="4" t="s">
        <v>28</v>
      </c>
      <c r="D435" s="4" t="s">
        <v>6</v>
      </c>
      <c r="E435" s="5">
        <v>41.795000000000002</v>
      </c>
      <c r="F435" s="5">
        <v>45.969000000000001</v>
      </c>
      <c r="G435" s="4" t="s">
        <v>4</v>
      </c>
      <c r="H435" s="5">
        <v>49.722999999999999</v>
      </c>
      <c r="I435" s="5">
        <v>60.652999999999999</v>
      </c>
      <c r="J435" s="5">
        <v>72.635000000000005</v>
      </c>
      <c r="K435" s="5">
        <v>85.16</v>
      </c>
      <c r="L435" s="5">
        <v>93.704999999999998</v>
      </c>
      <c r="M435" s="5">
        <v>98.596999999999994</v>
      </c>
      <c r="N435" s="5">
        <v>100.712</v>
      </c>
      <c r="O435" s="5">
        <v>100.898</v>
      </c>
      <c r="P435" s="5">
        <v>99.25</v>
      </c>
      <c r="Q435" s="5">
        <v>94.772000000000006</v>
      </c>
    </row>
    <row r="436" spans="1:17" hidden="1" x14ac:dyDescent="0.25">
      <c r="A436" s="2" t="s">
        <v>4</v>
      </c>
      <c r="B436" s="2" t="s">
        <v>8</v>
      </c>
      <c r="C436" s="2" t="s">
        <v>28</v>
      </c>
      <c r="D436" s="2" t="s">
        <v>6</v>
      </c>
      <c r="E436" s="3">
        <v>41.795000000000002</v>
      </c>
      <c r="F436" s="3">
        <v>45.969000000000001</v>
      </c>
      <c r="G436" s="2" t="s">
        <v>4</v>
      </c>
      <c r="H436" s="3">
        <v>49.722999999999999</v>
      </c>
      <c r="I436" s="3">
        <v>60.652999999999999</v>
      </c>
      <c r="J436" s="3">
        <v>75.024000000000001</v>
      </c>
      <c r="K436" s="3">
        <v>88.561999999999998</v>
      </c>
      <c r="L436" s="3">
        <v>98.897999999999996</v>
      </c>
      <c r="M436" s="3">
        <v>105.783</v>
      </c>
      <c r="N436" s="3">
        <v>109.94499999999999</v>
      </c>
      <c r="O436" s="3">
        <v>111.139</v>
      </c>
      <c r="P436" s="3">
        <v>109.274</v>
      </c>
      <c r="Q436" s="3">
        <v>104.76600000000001</v>
      </c>
    </row>
    <row r="437" spans="1:17" hidden="1" x14ac:dyDescent="0.25">
      <c r="A437" s="4" t="s">
        <v>4</v>
      </c>
      <c r="B437" s="4" t="s">
        <v>9</v>
      </c>
      <c r="C437" s="4" t="s">
        <v>28</v>
      </c>
      <c r="D437" s="4" t="s">
        <v>6</v>
      </c>
      <c r="E437" s="5">
        <v>41.792999999999999</v>
      </c>
      <c r="F437" s="5">
        <v>45.969000000000001</v>
      </c>
      <c r="G437" s="4" t="s">
        <v>4</v>
      </c>
      <c r="H437" s="5">
        <v>49.906999999999996</v>
      </c>
      <c r="I437" s="5">
        <v>64.421999999999997</v>
      </c>
      <c r="J437" s="5">
        <v>72.414000000000001</v>
      </c>
      <c r="K437" s="5">
        <v>80.647000000000006</v>
      </c>
      <c r="L437" s="5">
        <v>89.655000000000001</v>
      </c>
      <c r="M437" s="5">
        <v>99.55</v>
      </c>
      <c r="N437" s="5">
        <v>107.467</v>
      </c>
      <c r="O437" s="5">
        <v>114.16500000000001</v>
      </c>
      <c r="P437" s="5">
        <v>118.35299999999999</v>
      </c>
      <c r="Q437" s="5">
        <v>121.54300000000001</v>
      </c>
    </row>
    <row r="438" spans="1:17" hidden="1" x14ac:dyDescent="0.25">
      <c r="A438" s="2" t="s">
        <v>4</v>
      </c>
      <c r="B438" s="2" t="s">
        <v>10</v>
      </c>
      <c r="C438" s="2" t="s">
        <v>28</v>
      </c>
      <c r="D438" s="2" t="s">
        <v>6</v>
      </c>
      <c r="E438" s="3">
        <v>41.792999999999999</v>
      </c>
      <c r="F438" s="3">
        <v>45.969000000000001</v>
      </c>
      <c r="G438" s="2" t="s">
        <v>4</v>
      </c>
      <c r="H438" s="3">
        <v>49.941000000000003</v>
      </c>
      <c r="I438" s="3">
        <v>64.421999999999997</v>
      </c>
      <c r="J438" s="3">
        <v>78.753</v>
      </c>
      <c r="K438" s="3">
        <v>91.224999999999994</v>
      </c>
      <c r="L438" s="3">
        <v>101.301</v>
      </c>
      <c r="M438" s="3">
        <v>110.79300000000001</v>
      </c>
      <c r="N438" s="3">
        <v>121</v>
      </c>
      <c r="O438" s="3">
        <v>131.76900000000001</v>
      </c>
      <c r="P438" s="3">
        <v>139.24799999999999</v>
      </c>
      <c r="Q438" s="3">
        <v>145.03700000000001</v>
      </c>
    </row>
    <row r="439" spans="1:17" hidden="1" x14ac:dyDescent="0.25">
      <c r="A439" s="4" t="s">
        <v>4</v>
      </c>
      <c r="B439" s="4" t="s">
        <v>11</v>
      </c>
      <c r="C439" s="4" t="s">
        <v>28</v>
      </c>
      <c r="D439" s="4" t="s">
        <v>6</v>
      </c>
      <c r="E439" s="5">
        <v>41.792999999999999</v>
      </c>
      <c r="F439" s="5">
        <v>45.969000000000001</v>
      </c>
      <c r="G439" s="4" t="s">
        <v>4</v>
      </c>
      <c r="H439" s="5">
        <v>49.941000000000003</v>
      </c>
      <c r="I439" s="5">
        <v>64.442999999999998</v>
      </c>
      <c r="J439" s="5">
        <v>82.364000000000004</v>
      </c>
      <c r="K439" s="5">
        <v>97.576999999999998</v>
      </c>
      <c r="L439" s="5">
        <v>111.54</v>
      </c>
      <c r="M439" s="5">
        <v>125.5</v>
      </c>
      <c r="N439" s="5">
        <v>140.054</v>
      </c>
      <c r="O439" s="5">
        <v>155.75800000000001</v>
      </c>
      <c r="P439" s="5">
        <v>169.06299999999999</v>
      </c>
      <c r="Q439" s="5">
        <v>179.49799999999999</v>
      </c>
    </row>
    <row r="440" spans="1:17" hidden="1" x14ac:dyDescent="0.25">
      <c r="A440" s="2" t="s">
        <v>4</v>
      </c>
      <c r="B440" s="2" t="s">
        <v>12</v>
      </c>
      <c r="C440" s="2" t="s">
        <v>28</v>
      </c>
      <c r="D440" s="2" t="s">
        <v>6</v>
      </c>
      <c r="E440" s="3">
        <v>41.795000000000002</v>
      </c>
      <c r="F440" s="3">
        <v>45.969000000000001</v>
      </c>
      <c r="G440" s="2" t="s">
        <v>4</v>
      </c>
      <c r="H440" s="3">
        <v>49.774000000000001</v>
      </c>
      <c r="I440" s="3">
        <v>69.753</v>
      </c>
      <c r="J440" s="3">
        <v>92.998999999999995</v>
      </c>
      <c r="K440" s="3">
        <v>99.99</v>
      </c>
      <c r="L440" s="3">
        <v>104.955</v>
      </c>
      <c r="M440" s="3">
        <v>111.467</v>
      </c>
      <c r="N440" s="3">
        <v>117.904</v>
      </c>
      <c r="O440" s="3">
        <v>124.776</v>
      </c>
      <c r="P440" s="3">
        <v>129.41399999999999</v>
      </c>
      <c r="Q440" s="3">
        <v>135.108</v>
      </c>
    </row>
    <row r="441" spans="1:17" hidden="1" x14ac:dyDescent="0.25">
      <c r="A441" s="4" t="s">
        <v>4</v>
      </c>
      <c r="B441" s="4" t="s">
        <v>13</v>
      </c>
      <c r="C441" s="4" t="s">
        <v>28</v>
      </c>
      <c r="D441" s="4" t="s">
        <v>6</v>
      </c>
      <c r="E441" s="5">
        <v>41.795000000000002</v>
      </c>
      <c r="F441" s="5">
        <v>45.969000000000001</v>
      </c>
      <c r="G441" s="4" t="s">
        <v>4</v>
      </c>
      <c r="H441" s="5">
        <v>49.69</v>
      </c>
      <c r="I441" s="5">
        <v>69.822000000000003</v>
      </c>
      <c r="J441" s="5">
        <v>93.099000000000004</v>
      </c>
      <c r="K441" s="5">
        <v>108.374</v>
      </c>
      <c r="L441" s="5">
        <v>119.661</v>
      </c>
      <c r="M441" s="5">
        <v>130.416</v>
      </c>
      <c r="N441" s="5">
        <v>141.76599999999999</v>
      </c>
      <c r="O441" s="5">
        <v>154.16399999999999</v>
      </c>
      <c r="P441" s="5">
        <v>165.91900000000001</v>
      </c>
      <c r="Q441" s="5">
        <v>177.54499999999999</v>
      </c>
    </row>
    <row r="442" spans="1:17" hidden="1" x14ac:dyDescent="0.25">
      <c r="A442" s="2" t="s">
        <v>14</v>
      </c>
      <c r="B442" s="2" t="s">
        <v>5</v>
      </c>
      <c r="C442" s="2" t="s">
        <v>29</v>
      </c>
      <c r="D442" s="2" t="s">
        <v>6</v>
      </c>
      <c r="E442" s="3">
        <v>1.4219999999999999</v>
      </c>
      <c r="F442" s="3">
        <v>1.7</v>
      </c>
      <c r="G442" s="2" t="s">
        <v>14</v>
      </c>
      <c r="H442" s="3">
        <v>1.8160000000000001</v>
      </c>
      <c r="I442" s="3">
        <v>2.677</v>
      </c>
      <c r="J442" s="3">
        <v>3.8690000000000002</v>
      </c>
      <c r="K442" s="3">
        <v>6.1509999999999998</v>
      </c>
      <c r="L442" s="3">
        <v>9.5370000000000008</v>
      </c>
      <c r="M442" s="3">
        <v>15.06</v>
      </c>
      <c r="N442" s="3">
        <v>22.318000000000001</v>
      </c>
      <c r="O442" s="3">
        <v>30.481000000000002</v>
      </c>
      <c r="P442" s="3">
        <v>39.651000000000003</v>
      </c>
      <c r="Q442" s="3">
        <v>49.029000000000003</v>
      </c>
    </row>
    <row r="443" spans="1:17" hidden="1" x14ac:dyDescent="0.25">
      <c r="A443" s="4" t="s">
        <v>14</v>
      </c>
      <c r="B443" s="4" t="s">
        <v>7</v>
      </c>
      <c r="C443" s="4" t="s">
        <v>29</v>
      </c>
      <c r="D443" s="4" t="s">
        <v>6</v>
      </c>
      <c r="E443" s="5">
        <v>1.4219999999999999</v>
      </c>
      <c r="F443" s="5">
        <v>1.7</v>
      </c>
      <c r="G443" s="4" t="s">
        <v>14</v>
      </c>
      <c r="H443" s="5">
        <v>1.8160000000000001</v>
      </c>
      <c r="I443" s="5">
        <v>2.677</v>
      </c>
      <c r="J443" s="5">
        <v>4.141</v>
      </c>
      <c r="K443" s="5">
        <v>6.6760000000000002</v>
      </c>
      <c r="L443" s="5">
        <v>10.17</v>
      </c>
      <c r="M443" s="5">
        <v>15.66</v>
      </c>
      <c r="N443" s="5">
        <v>23.1</v>
      </c>
      <c r="O443" s="5">
        <v>31.617999999999999</v>
      </c>
      <c r="P443" s="5">
        <v>41.058</v>
      </c>
      <c r="Q443" s="5">
        <v>50.371000000000002</v>
      </c>
    </row>
    <row r="444" spans="1:17" hidden="1" x14ac:dyDescent="0.25">
      <c r="A444" s="2" t="s">
        <v>14</v>
      </c>
      <c r="B444" s="2" t="s">
        <v>8</v>
      </c>
      <c r="C444" s="2" t="s">
        <v>29</v>
      </c>
      <c r="D444" s="2" t="s">
        <v>6</v>
      </c>
      <c r="E444" s="3">
        <v>1.4219999999999999</v>
      </c>
      <c r="F444" s="3">
        <v>1.7</v>
      </c>
      <c r="G444" s="2" t="s">
        <v>14</v>
      </c>
      <c r="H444" s="3">
        <v>1.8160000000000001</v>
      </c>
      <c r="I444" s="3">
        <v>2.677</v>
      </c>
      <c r="J444" s="3">
        <v>4.2770000000000001</v>
      </c>
      <c r="K444" s="3">
        <v>6.9960000000000004</v>
      </c>
      <c r="L444" s="3">
        <v>10.867000000000001</v>
      </c>
      <c r="M444" s="3">
        <v>16.77</v>
      </c>
      <c r="N444" s="3">
        <v>24.492000000000001</v>
      </c>
      <c r="O444" s="3">
        <v>33.694000000000003</v>
      </c>
      <c r="P444" s="3">
        <v>44.140999999999998</v>
      </c>
      <c r="Q444" s="3">
        <v>54.582999999999998</v>
      </c>
    </row>
    <row r="445" spans="1:17" hidden="1" x14ac:dyDescent="0.25">
      <c r="A445" s="4" t="s">
        <v>14</v>
      </c>
      <c r="B445" s="4" t="s">
        <v>9</v>
      </c>
      <c r="C445" s="4" t="s">
        <v>29</v>
      </c>
      <c r="D445" s="4" t="s">
        <v>6</v>
      </c>
      <c r="E445" s="5">
        <v>1.4219999999999999</v>
      </c>
      <c r="F445" s="5">
        <v>1.7</v>
      </c>
      <c r="G445" s="4" t="s">
        <v>14</v>
      </c>
      <c r="H445" s="5">
        <v>1.802</v>
      </c>
      <c r="I445" s="5">
        <v>2.8690000000000002</v>
      </c>
      <c r="J445" s="5">
        <v>3.8380000000000001</v>
      </c>
      <c r="K445" s="5">
        <v>5.3470000000000004</v>
      </c>
      <c r="L445" s="5">
        <v>7.6959999999999997</v>
      </c>
      <c r="M445" s="5">
        <v>10.629</v>
      </c>
      <c r="N445" s="5">
        <v>14.204000000000001</v>
      </c>
      <c r="O445" s="5">
        <v>19.390999999999998</v>
      </c>
      <c r="P445" s="5">
        <v>26.579000000000001</v>
      </c>
      <c r="Q445" s="5">
        <v>35.966999999999999</v>
      </c>
    </row>
    <row r="446" spans="1:17" hidden="1" x14ac:dyDescent="0.25">
      <c r="A446" s="2" t="s">
        <v>14</v>
      </c>
      <c r="B446" s="2" t="s">
        <v>10</v>
      </c>
      <c r="C446" s="2" t="s">
        <v>29</v>
      </c>
      <c r="D446" s="2" t="s">
        <v>6</v>
      </c>
      <c r="E446" s="3">
        <v>1.4219999999999999</v>
      </c>
      <c r="F446" s="3">
        <v>1.7</v>
      </c>
      <c r="G446" s="2" t="s">
        <v>14</v>
      </c>
      <c r="H446" s="3">
        <v>1.802</v>
      </c>
      <c r="I446" s="3">
        <v>2.8690000000000002</v>
      </c>
      <c r="J446" s="3">
        <v>4.3170000000000002</v>
      </c>
      <c r="K446" s="3">
        <v>6.327</v>
      </c>
      <c r="L446" s="3">
        <v>8.94</v>
      </c>
      <c r="M446" s="3">
        <v>12.292</v>
      </c>
      <c r="N446" s="3">
        <v>16.936</v>
      </c>
      <c r="O446" s="3">
        <v>24.02</v>
      </c>
      <c r="P446" s="3">
        <v>33.347000000000001</v>
      </c>
      <c r="Q446" s="3">
        <v>45.414000000000001</v>
      </c>
    </row>
    <row r="447" spans="1:17" hidden="1" x14ac:dyDescent="0.25">
      <c r="A447" s="4" t="s">
        <v>14</v>
      </c>
      <c r="B447" s="4" t="s">
        <v>11</v>
      </c>
      <c r="C447" s="4" t="s">
        <v>29</v>
      </c>
      <c r="D447" s="4" t="s">
        <v>6</v>
      </c>
      <c r="E447" s="5">
        <v>1.4219999999999999</v>
      </c>
      <c r="F447" s="5">
        <v>1.7</v>
      </c>
      <c r="G447" s="4" t="s">
        <v>14</v>
      </c>
      <c r="H447" s="5">
        <v>1.802</v>
      </c>
      <c r="I447" s="5">
        <v>2.8690000000000002</v>
      </c>
      <c r="J447" s="5">
        <v>4.5469999999999997</v>
      </c>
      <c r="K447" s="5">
        <v>6.8769999999999998</v>
      </c>
      <c r="L447" s="5">
        <v>9.9879999999999995</v>
      </c>
      <c r="M447" s="5">
        <v>14.032999999999999</v>
      </c>
      <c r="N447" s="5">
        <v>20.157</v>
      </c>
      <c r="O447" s="5">
        <v>29.905000000000001</v>
      </c>
      <c r="P447" s="5">
        <v>43.030999999999999</v>
      </c>
      <c r="Q447" s="5">
        <v>59.642000000000003</v>
      </c>
    </row>
    <row r="448" spans="1:17" hidden="1" x14ac:dyDescent="0.25">
      <c r="A448" s="2" t="s">
        <v>14</v>
      </c>
      <c r="B448" s="2" t="s">
        <v>12</v>
      </c>
      <c r="C448" s="2" t="s">
        <v>29</v>
      </c>
      <c r="D448" s="2" t="s">
        <v>6</v>
      </c>
      <c r="E448" s="3">
        <v>1.4219999999999999</v>
      </c>
      <c r="F448" s="3">
        <v>1.7</v>
      </c>
      <c r="G448" s="2" t="s">
        <v>14</v>
      </c>
      <c r="H448" s="3">
        <v>1.8049999999999999</v>
      </c>
      <c r="I448" s="3">
        <v>3.1379999999999999</v>
      </c>
      <c r="J448" s="3">
        <v>5.0650000000000004</v>
      </c>
      <c r="K448" s="3">
        <v>6.5720000000000001</v>
      </c>
      <c r="L448" s="3">
        <v>8.6430000000000007</v>
      </c>
      <c r="M448" s="3">
        <v>11.177</v>
      </c>
      <c r="N448" s="3">
        <v>14.1</v>
      </c>
      <c r="O448" s="3">
        <v>17.678999999999998</v>
      </c>
      <c r="P448" s="3">
        <v>21.754000000000001</v>
      </c>
      <c r="Q448" s="3">
        <v>27.306000000000001</v>
      </c>
    </row>
    <row r="449" spans="1:17" x14ac:dyDescent="0.25">
      <c r="A449" s="4" t="s">
        <v>14</v>
      </c>
      <c r="B449" s="4" t="s">
        <v>13</v>
      </c>
      <c r="C449" s="4" t="s">
        <v>29</v>
      </c>
      <c r="D449" s="4" t="s">
        <v>6</v>
      </c>
      <c r="E449" s="5">
        <v>1.4219999999999999</v>
      </c>
      <c r="F449" s="5">
        <v>1.7</v>
      </c>
      <c r="G449" s="4" t="s">
        <v>14</v>
      </c>
      <c r="H449" s="5">
        <v>1.8049999999999999</v>
      </c>
      <c r="I449" s="5">
        <v>3.1419999999999999</v>
      </c>
      <c r="J449" s="5">
        <v>5.0750000000000002</v>
      </c>
      <c r="K449" s="5">
        <v>7.3949999999999996</v>
      </c>
      <c r="L449" s="5">
        <v>10.462</v>
      </c>
      <c r="M449" s="5">
        <v>14.568</v>
      </c>
      <c r="N449" s="5">
        <v>19.951000000000001</v>
      </c>
      <c r="O449" s="5">
        <v>27.263000000000002</v>
      </c>
      <c r="P449" s="5">
        <v>36.802</v>
      </c>
      <c r="Q449" s="5">
        <v>48.713999999999999</v>
      </c>
    </row>
    <row r="450" spans="1:17" hidden="1" x14ac:dyDescent="0.25">
      <c r="A450" s="2" t="s">
        <v>16</v>
      </c>
      <c r="B450" s="2" t="s">
        <v>5</v>
      </c>
      <c r="C450" s="2" t="s">
        <v>29</v>
      </c>
      <c r="D450" s="2" t="s">
        <v>6</v>
      </c>
      <c r="E450" s="3">
        <v>3.4780000000000002</v>
      </c>
      <c r="F450" s="3">
        <v>5.2290000000000001</v>
      </c>
      <c r="G450" s="2" t="s">
        <v>16</v>
      </c>
      <c r="H450" s="3">
        <v>8.8770000000000007</v>
      </c>
      <c r="I450" s="3">
        <v>14.308</v>
      </c>
      <c r="J450" s="3">
        <v>18.734999999999999</v>
      </c>
      <c r="K450" s="3">
        <v>24.001999999999999</v>
      </c>
      <c r="L450" s="3">
        <v>27.815999999999999</v>
      </c>
      <c r="M450" s="3">
        <v>29.445</v>
      </c>
      <c r="N450" s="3">
        <v>28.971</v>
      </c>
      <c r="O450" s="3">
        <v>27.119</v>
      </c>
      <c r="P450" s="3">
        <v>24.463999999999999</v>
      </c>
      <c r="Q450" s="3">
        <v>21.652999999999999</v>
      </c>
    </row>
    <row r="451" spans="1:17" hidden="1" x14ac:dyDescent="0.25">
      <c r="A451" s="4" t="s">
        <v>16</v>
      </c>
      <c r="B451" s="4" t="s">
        <v>7</v>
      </c>
      <c r="C451" s="4" t="s">
        <v>29</v>
      </c>
      <c r="D451" s="4" t="s">
        <v>6</v>
      </c>
      <c r="E451" s="5">
        <v>3.4780000000000002</v>
      </c>
      <c r="F451" s="5">
        <v>5.2290000000000001</v>
      </c>
      <c r="G451" s="4" t="s">
        <v>16</v>
      </c>
      <c r="H451" s="5">
        <v>8.8770000000000007</v>
      </c>
      <c r="I451" s="5">
        <v>14.308</v>
      </c>
      <c r="J451" s="5">
        <v>20.12</v>
      </c>
      <c r="K451" s="5">
        <v>26.178999999999998</v>
      </c>
      <c r="L451" s="5">
        <v>30.35</v>
      </c>
      <c r="M451" s="5">
        <v>32.097999999999999</v>
      </c>
      <c r="N451" s="5">
        <v>31.681000000000001</v>
      </c>
      <c r="O451" s="5">
        <v>29.916</v>
      </c>
      <c r="P451" s="5">
        <v>27.282</v>
      </c>
      <c r="Q451" s="5">
        <v>24.350999999999999</v>
      </c>
    </row>
    <row r="452" spans="1:17" hidden="1" x14ac:dyDescent="0.25">
      <c r="A452" s="2" t="s">
        <v>16</v>
      </c>
      <c r="B452" s="2" t="s">
        <v>8</v>
      </c>
      <c r="C452" s="2" t="s">
        <v>29</v>
      </c>
      <c r="D452" s="2" t="s">
        <v>6</v>
      </c>
      <c r="E452" s="3">
        <v>3.4780000000000002</v>
      </c>
      <c r="F452" s="3">
        <v>5.2290000000000001</v>
      </c>
      <c r="G452" s="2" t="s">
        <v>16</v>
      </c>
      <c r="H452" s="3">
        <v>8.8770000000000007</v>
      </c>
      <c r="I452" s="3">
        <v>14.308999999999999</v>
      </c>
      <c r="J452" s="3">
        <v>20.898</v>
      </c>
      <c r="K452" s="3">
        <v>27.635000000000002</v>
      </c>
      <c r="L452" s="3">
        <v>32.503999999999998</v>
      </c>
      <c r="M452" s="3">
        <v>34.228000000000002</v>
      </c>
      <c r="N452" s="3">
        <v>34.354999999999997</v>
      </c>
      <c r="O452" s="3">
        <v>33.058999999999997</v>
      </c>
      <c r="P452" s="3">
        <v>30.908000000000001</v>
      </c>
      <c r="Q452" s="3">
        <v>28.117999999999999</v>
      </c>
    </row>
    <row r="453" spans="1:17" hidden="1" x14ac:dyDescent="0.25">
      <c r="A453" s="4" t="s">
        <v>16</v>
      </c>
      <c r="B453" s="4" t="s">
        <v>9</v>
      </c>
      <c r="C453" s="4" t="s">
        <v>29</v>
      </c>
      <c r="D453" s="4" t="s">
        <v>6</v>
      </c>
      <c r="E453" s="5">
        <v>3.4780000000000002</v>
      </c>
      <c r="F453" s="5">
        <v>5.2290000000000001</v>
      </c>
      <c r="G453" s="4" t="s">
        <v>16</v>
      </c>
      <c r="H453" s="5">
        <v>8.8770000000000007</v>
      </c>
      <c r="I453" s="5">
        <v>15.209</v>
      </c>
      <c r="J453" s="5">
        <v>19.12</v>
      </c>
      <c r="K453" s="5">
        <v>22.513999999999999</v>
      </c>
      <c r="L453" s="5">
        <v>25.044</v>
      </c>
      <c r="M453" s="5">
        <v>25.815000000000001</v>
      </c>
      <c r="N453" s="5">
        <v>25.337</v>
      </c>
      <c r="O453" s="5">
        <v>23.960999999999999</v>
      </c>
      <c r="P453" s="5">
        <v>22.43</v>
      </c>
      <c r="Q453" s="5">
        <v>21.350999999999999</v>
      </c>
    </row>
    <row r="454" spans="1:17" hidden="1" x14ac:dyDescent="0.25">
      <c r="A454" s="2" t="s">
        <v>16</v>
      </c>
      <c r="B454" s="2" t="s">
        <v>10</v>
      </c>
      <c r="C454" s="2" t="s">
        <v>29</v>
      </c>
      <c r="D454" s="2" t="s">
        <v>6</v>
      </c>
      <c r="E454" s="3">
        <v>3.4780000000000002</v>
      </c>
      <c r="F454" s="3">
        <v>5.2290000000000001</v>
      </c>
      <c r="G454" s="2" t="s">
        <v>16</v>
      </c>
      <c r="H454" s="3">
        <v>8.8770000000000007</v>
      </c>
      <c r="I454" s="3">
        <v>15.209</v>
      </c>
      <c r="J454" s="3">
        <v>21.690999999999999</v>
      </c>
      <c r="K454" s="3">
        <v>26.707999999999998</v>
      </c>
      <c r="L454" s="3">
        <v>29.86</v>
      </c>
      <c r="M454" s="3">
        <v>31.074999999999999</v>
      </c>
      <c r="N454" s="3">
        <v>31.187000000000001</v>
      </c>
      <c r="O454" s="3">
        <v>30.202999999999999</v>
      </c>
      <c r="P454" s="3">
        <v>28.914999999999999</v>
      </c>
      <c r="Q454" s="3">
        <v>27.968</v>
      </c>
    </row>
    <row r="455" spans="1:17" hidden="1" x14ac:dyDescent="0.25">
      <c r="A455" s="4" t="s">
        <v>16</v>
      </c>
      <c r="B455" s="4" t="s">
        <v>11</v>
      </c>
      <c r="C455" s="4" t="s">
        <v>29</v>
      </c>
      <c r="D455" s="4" t="s">
        <v>6</v>
      </c>
      <c r="E455" s="5">
        <v>3.4780000000000002</v>
      </c>
      <c r="F455" s="5">
        <v>5.2290000000000001</v>
      </c>
      <c r="G455" s="4" t="s">
        <v>16</v>
      </c>
      <c r="H455" s="5">
        <v>8.8770000000000007</v>
      </c>
      <c r="I455" s="5">
        <v>15.211</v>
      </c>
      <c r="J455" s="5">
        <v>22.902999999999999</v>
      </c>
      <c r="K455" s="5">
        <v>29.067</v>
      </c>
      <c r="L455" s="5">
        <v>33.200000000000003</v>
      </c>
      <c r="M455" s="5">
        <v>35.405000000000001</v>
      </c>
      <c r="N455" s="5">
        <v>36.713000000000001</v>
      </c>
      <c r="O455" s="5">
        <v>37.165999999999997</v>
      </c>
      <c r="P455" s="5">
        <v>37.290999999999997</v>
      </c>
      <c r="Q455" s="5">
        <v>37.444000000000003</v>
      </c>
    </row>
    <row r="456" spans="1:17" hidden="1" x14ac:dyDescent="0.25">
      <c r="A456" s="2" t="s">
        <v>16</v>
      </c>
      <c r="B456" s="2" t="s">
        <v>12</v>
      </c>
      <c r="C456" s="2" t="s">
        <v>29</v>
      </c>
      <c r="D456" s="2" t="s">
        <v>6</v>
      </c>
      <c r="E456" s="3">
        <v>3.4780000000000002</v>
      </c>
      <c r="F456" s="3">
        <v>5.2290000000000001</v>
      </c>
      <c r="G456" s="2" t="s">
        <v>16</v>
      </c>
      <c r="H456" s="3">
        <v>8.8770000000000007</v>
      </c>
      <c r="I456" s="3">
        <v>21.146000000000001</v>
      </c>
      <c r="J456" s="3">
        <v>34.646000000000001</v>
      </c>
      <c r="K456" s="3">
        <v>37.036000000000001</v>
      </c>
      <c r="L456" s="3">
        <v>38.554000000000002</v>
      </c>
      <c r="M456" s="3">
        <v>37.601999999999997</v>
      </c>
      <c r="N456" s="3">
        <v>35.835000000000001</v>
      </c>
      <c r="O456" s="3">
        <v>33.808</v>
      </c>
      <c r="P456" s="3">
        <v>31.664000000000001</v>
      </c>
      <c r="Q456" s="3">
        <v>30.44</v>
      </c>
    </row>
    <row r="457" spans="1:17" x14ac:dyDescent="0.25">
      <c r="A457" s="4" t="s">
        <v>16</v>
      </c>
      <c r="B457" s="4" t="s">
        <v>13</v>
      </c>
      <c r="C457" s="4" t="s">
        <v>29</v>
      </c>
      <c r="D457" s="4" t="s">
        <v>6</v>
      </c>
      <c r="E457" s="5">
        <v>3.4780000000000002</v>
      </c>
      <c r="F457" s="5">
        <v>5.2290000000000001</v>
      </c>
      <c r="G457" s="4" t="s">
        <v>16</v>
      </c>
      <c r="H457" s="5">
        <v>8.8770000000000007</v>
      </c>
      <c r="I457" s="5">
        <v>21.152999999999999</v>
      </c>
      <c r="J457" s="5">
        <v>34.685000000000002</v>
      </c>
      <c r="K457" s="5">
        <v>41.954999999999998</v>
      </c>
      <c r="L457" s="5">
        <v>45.600999999999999</v>
      </c>
      <c r="M457" s="5">
        <v>46.332999999999998</v>
      </c>
      <c r="N457" s="5">
        <v>46.685000000000002</v>
      </c>
      <c r="O457" s="5">
        <v>46.847000000000001</v>
      </c>
      <c r="P457" s="5">
        <v>47.261000000000003</v>
      </c>
      <c r="Q457" s="5">
        <v>48.387999999999998</v>
      </c>
    </row>
    <row r="458" spans="1:17" hidden="1" x14ac:dyDescent="0.25">
      <c r="A458" s="2" t="s">
        <v>17</v>
      </c>
      <c r="B458" s="2" t="s">
        <v>5</v>
      </c>
      <c r="C458" s="2" t="s">
        <v>29</v>
      </c>
      <c r="D458" s="2" t="s">
        <v>6</v>
      </c>
      <c r="E458" s="3">
        <v>1.423</v>
      </c>
      <c r="F458" s="3">
        <v>1.825</v>
      </c>
      <c r="G458" s="2" t="s">
        <v>17</v>
      </c>
      <c r="H458" s="3">
        <v>2.1880000000000002</v>
      </c>
      <c r="I458" s="3">
        <v>2.8119999999999998</v>
      </c>
      <c r="J458" s="3">
        <v>3.089</v>
      </c>
      <c r="K458" s="3">
        <v>3.403</v>
      </c>
      <c r="L458" s="3">
        <v>3.71</v>
      </c>
      <c r="M458" s="3">
        <v>3.903</v>
      </c>
      <c r="N458" s="3">
        <v>3.9950000000000001</v>
      </c>
      <c r="O458" s="3">
        <v>4.0359999999999996</v>
      </c>
      <c r="P458" s="3">
        <v>4.0039999999999996</v>
      </c>
      <c r="Q458" s="3">
        <v>3.9790000000000001</v>
      </c>
    </row>
    <row r="459" spans="1:17" hidden="1" x14ac:dyDescent="0.25">
      <c r="A459" s="4" t="s">
        <v>17</v>
      </c>
      <c r="B459" s="4" t="s">
        <v>7</v>
      </c>
      <c r="C459" s="4" t="s">
        <v>29</v>
      </c>
      <c r="D459" s="4" t="s">
        <v>6</v>
      </c>
      <c r="E459" s="5">
        <v>1.423</v>
      </c>
      <c r="F459" s="5">
        <v>1.825</v>
      </c>
      <c r="G459" s="4" t="s">
        <v>17</v>
      </c>
      <c r="H459" s="5">
        <v>2.1880000000000002</v>
      </c>
      <c r="I459" s="5">
        <v>2.8119999999999998</v>
      </c>
      <c r="J459" s="5">
        <v>3.2930000000000001</v>
      </c>
      <c r="K459" s="5">
        <v>3.6739999999999999</v>
      </c>
      <c r="L459" s="5">
        <v>3.887</v>
      </c>
      <c r="M459" s="5">
        <v>4.0620000000000003</v>
      </c>
      <c r="N459" s="5">
        <v>4.1639999999999997</v>
      </c>
      <c r="O459" s="5">
        <v>4.1719999999999997</v>
      </c>
      <c r="P459" s="5">
        <v>4.1100000000000003</v>
      </c>
      <c r="Q459" s="5">
        <v>4.0430000000000001</v>
      </c>
    </row>
    <row r="460" spans="1:17" hidden="1" x14ac:dyDescent="0.25">
      <c r="A460" s="2" t="s">
        <v>17</v>
      </c>
      <c r="B460" s="2" t="s">
        <v>8</v>
      </c>
      <c r="C460" s="2" t="s">
        <v>29</v>
      </c>
      <c r="D460" s="2" t="s">
        <v>6</v>
      </c>
      <c r="E460" s="3">
        <v>1.423</v>
      </c>
      <c r="F460" s="3">
        <v>1.825</v>
      </c>
      <c r="G460" s="2" t="s">
        <v>17</v>
      </c>
      <c r="H460" s="3">
        <v>2.1880000000000002</v>
      </c>
      <c r="I460" s="3">
        <v>2.81</v>
      </c>
      <c r="J460" s="3">
        <v>3.403</v>
      </c>
      <c r="K460" s="3">
        <v>3.855</v>
      </c>
      <c r="L460" s="3">
        <v>4.133</v>
      </c>
      <c r="M460" s="3">
        <v>4.3109999999999999</v>
      </c>
      <c r="N460" s="3">
        <v>4.4400000000000004</v>
      </c>
      <c r="O460" s="3">
        <v>4.4859999999999998</v>
      </c>
      <c r="P460" s="3">
        <v>4.45</v>
      </c>
      <c r="Q460" s="3">
        <v>4.3869999999999996</v>
      </c>
    </row>
    <row r="461" spans="1:17" hidden="1" x14ac:dyDescent="0.25">
      <c r="A461" s="4" t="s">
        <v>17</v>
      </c>
      <c r="B461" s="4" t="s">
        <v>9</v>
      </c>
      <c r="C461" s="4" t="s">
        <v>29</v>
      </c>
      <c r="D461" s="4" t="s">
        <v>6</v>
      </c>
      <c r="E461" s="5">
        <v>1.423</v>
      </c>
      <c r="F461" s="5">
        <v>1.825</v>
      </c>
      <c r="G461" s="4" t="s">
        <v>17</v>
      </c>
      <c r="H461" s="5">
        <v>2.173</v>
      </c>
      <c r="I461" s="5">
        <v>2.8260000000000001</v>
      </c>
      <c r="J461" s="5">
        <v>2.8879999999999999</v>
      </c>
      <c r="K461" s="5">
        <v>3.0760000000000001</v>
      </c>
      <c r="L461" s="5">
        <v>3.258</v>
      </c>
      <c r="M461" s="5">
        <v>3.37</v>
      </c>
      <c r="N461" s="5">
        <v>3.383</v>
      </c>
      <c r="O461" s="5">
        <v>3.2949999999999999</v>
      </c>
      <c r="P461" s="5">
        <v>3.1549999999999998</v>
      </c>
      <c r="Q461" s="5">
        <v>3.0680000000000001</v>
      </c>
    </row>
    <row r="462" spans="1:17" hidden="1" x14ac:dyDescent="0.25">
      <c r="A462" s="2" t="s">
        <v>17</v>
      </c>
      <c r="B462" s="2" t="s">
        <v>10</v>
      </c>
      <c r="C462" s="2" t="s">
        <v>29</v>
      </c>
      <c r="D462" s="2" t="s">
        <v>6</v>
      </c>
      <c r="E462" s="3">
        <v>1.423</v>
      </c>
      <c r="F462" s="3">
        <v>1.825</v>
      </c>
      <c r="G462" s="2" t="s">
        <v>17</v>
      </c>
      <c r="H462" s="3">
        <v>2.173</v>
      </c>
      <c r="I462" s="3">
        <v>2.8260000000000001</v>
      </c>
      <c r="J462" s="3">
        <v>3.16</v>
      </c>
      <c r="K462" s="3">
        <v>3.5430000000000001</v>
      </c>
      <c r="L462" s="3">
        <v>3.8</v>
      </c>
      <c r="M462" s="3">
        <v>3.9860000000000002</v>
      </c>
      <c r="N462" s="3">
        <v>4.0880000000000001</v>
      </c>
      <c r="O462" s="3">
        <v>4.093</v>
      </c>
      <c r="P462" s="3">
        <v>4.0090000000000003</v>
      </c>
      <c r="Q462" s="3">
        <v>3.9910000000000001</v>
      </c>
    </row>
    <row r="463" spans="1:17" hidden="1" x14ac:dyDescent="0.25">
      <c r="A463" s="4" t="s">
        <v>17</v>
      </c>
      <c r="B463" s="4" t="s">
        <v>11</v>
      </c>
      <c r="C463" s="4" t="s">
        <v>29</v>
      </c>
      <c r="D463" s="4" t="s">
        <v>6</v>
      </c>
      <c r="E463" s="5">
        <v>1.423</v>
      </c>
      <c r="F463" s="5">
        <v>1.825</v>
      </c>
      <c r="G463" s="4" t="s">
        <v>17</v>
      </c>
      <c r="H463" s="5">
        <v>2.173</v>
      </c>
      <c r="I463" s="5">
        <v>2.8260000000000001</v>
      </c>
      <c r="J463" s="5">
        <v>3.3980000000000001</v>
      </c>
      <c r="K463" s="5">
        <v>3.8610000000000002</v>
      </c>
      <c r="L463" s="5">
        <v>4.1840000000000002</v>
      </c>
      <c r="M463" s="5">
        <v>4.4630000000000001</v>
      </c>
      <c r="N463" s="5">
        <v>4.7009999999999996</v>
      </c>
      <c r="O463" s="5">
        <v>4.8680000000000003</v>
      </c>
      <c r="P463" s="5">
        <v>4.9859999999999998</v>
      </c>
      <c r="Q463" s="5">
        <v>5.1360000000000001</v>
      </c>
    </row>
    <row r="464" spans="1:17" hidden="1" x14ac:dyDescent="0.25">
      <c r="A464" s="2" t="s">
        <v>17</v>
      </c>
      <c r="B464" s="2" t="s">
        <v>12</v>
      </c>
      <c r="C464" s="2" t="s">
        <v>29</v>
      </c>
      <c r="D464" s="2" t="s">
        <v>6</v>
      </c>
      <c r="E464" s="3">
        <v>1.423</v>
      </c>
      <c r="F464" s="3">
        <v>1.825</v>
      </c>
      <c r="G464" s="2" t="s">
        <v>17</v>
      </c>
      <c r="H464" s="3">
        <v>2.1869999999999998</v>
      </c>
      <c r="I464" s="3">
        <v>3.1320000000000001</v>
      </c>
      <c r="J464" s="3">
        <v>3.919</v>
      </c>
      <c r="K464" s="3">
        <v>3.9159999999999999</v>
      </c>
      <c r="L464" s="3">
        <v>4.0060000000000002</v>
      </c>
      <c r="M464" s="3">
        <v>3.9889999999999999</v>
      </c>
      <c r="N464" s="3">
        <v>3.907</v>
      </c>
      <c r="O464" s="3">
        <v>3.7309999999999999</v>
      </c>
      <c r="P464" s="3">
        <v>3.5329999999999999</v>
      </c>
      <c r="Q464" s="3">
        <v>3.39</v>
      </c>
    </row>
    <row r="465" spans="1:17" x14ac:dyDescent="0.25">
      <c r="A465" s="4" t="s">
        <v>17</v>
      </c>
      <c r="B465" s="4" t="s">
        <v>13</v>
      </c>
      <c r="C465" s="4" t="s">
        <v>29</v>
      </c>
      <c r="D465" s="4" t="s">
        <v>6</v>
      </c>
      <c r="E465" s="5">
        <v>1.423</v>
      </c>
      <c r="F465" s="5">
        <v>1.825</v>
      </c>
      <c r="G465" s="4" t="s">
        <v>17</v>
      </c>
      <c r="H465" s="5">
        <v>2.1869999999999998</v>
      </c>
      <c r="I465" s="5">
        <v>3.1349999999999998</v>
      </c>
      <c r="J465" s="5">
        <v>3.9249999999999998</v>
      </c>
      <c r="K465" s="5">
        <v>4.4569999999999999</v>
      </c>
      <c r="L465" s="5">
        <v>4.734</v>
      </c>
      <c r="M465" s="5">
        <v>4.9219999999999997</v>
      </c>
      <c r="N465" s="5">
        <v>5.1079999999999997</v>
      </c>
      <c r="O465" s="5">
        <v>5.2050000000000001</v>
      </c>
      <c r="P465" s="5">
        <v>5.2720000000000002</v>
      </c>
      <c r="Q465" s="5">
        <v>5.3739999999999997</v>
      </c>
    </row>
    <row r="466" spans="1:17" hidden="1" x14ac:dyDescent="0.25">
      <c r="A466" s="2" t="s">
        <v>18</v>
      </c>
      <c r="B466" s="2" t="s">
        <v>5</v>
      </c>
      <c r="C466" s="2" t="s">
        <v>29</v>
      </c>
      <c r="D466" s="2" t="s">
        <v>6</v>
      </c>
      <c r="E466" s="3">
        <v>3.117</v>
      </c>
      <c r="F466" s="3">
        <v>3.6960000000000002</v>
      </c>
      <c r="G466" s="2" t="s">
        <v>18</v>
      </c>
      <c r="H466" s="3">
        <v>4.6509999999999998</v>
      </c>
      <c r="I466" s="3">
        <v>5.6239999999999997</v>
      </c>
      <c r="J466" s="3">
        <v>6.19</v>
      </c>
      <c r="K466" s="3">
        <v>7.1139999999999999</v>
      </c>
      <c r="L466" s="3">
        <v>7.726</v>
      </c>
      <c r="M466" s="3">
        <v>8.093</v>
      </c>
      <c r="N466" s="3">
        <v>8.3849999999999998</v>
      </c>
      <c r="O466" s="3">
        <v>8.3510000000000009</v>
      </c>
      <c r="P466" s="3">
        <v>8.2159999999999993</v>
      </c>
      <c r="Q466" s="3">
        <v>8.0470000000000006</v>
      </c>
    </row>
    <row r="467" spans="1:17" hidden="1" x14ac:dyDescent="0.25">
      <c r="A467" s="4" t="s">
        <v>18</v>
      </c>
      <c r="B467" s="4" t="s">
        <v>7</v>
      </c>
      <c r="C467" s="4" t="s">
        <v>29</v>
      </c>
      <c r="D467" s="4" t="s">
        <v>6</v>
      </c>
      <c r="E467" s="5">
        <v>3.117</v>
      </c>
      <c r="F467" s="5">
        <v>3.6960000000000002</v>
      </c>
      <c r="G467" s="4" t="s">
        <v>18</v>
      </c>
      <c r="H467" s="5">
        <v>4.6509999999999998</v>
      </c>
      <c r="I467" s="5">
        <v>5.6239999999999997</v>
      </c>
      <c r="J467" s="5">
        <v>6.633</v>
      </c>
      <c r="K467" s="5">
        <v>7.6310000000000002</v>
      </c>
      <c r="L467" s="5">
        <v>8.1489999999999991</v>
      </c>
      <c r="M467" s="5">
        <v>8.4909999999999997</v>
      </c>
      <c r="N467" s="5">
        <v>8.7609999999999992</v>
      </c>
      <c r="O467" s="5">
        <v>8.7680000000000007</v>
      </c>
      <c r="P467" s="5">
        <v>8.6159999999999997</v>
      </c>
      <c r="Q467" s="5">
        <v>8.3170000000000002</v>
      </c>
    </row>
    <row r="468" spans="1:17" hidden="1" x14ac:dyDescent="0.25">
      <c r="A468" s="2" t="s">
        <v>18</v>
      </c>
      <c r="B468" s="2" t="s">
        <v>8</v>
      </c>
      <c r="C468" s="2" t="s">
        <v>29</v>
      </c>
      <c r="D468" s="2" t="s">
        <v>6</v>
      </c>
      <c r="E468" s="3">
        <v>3.117</v>
      </c>
      <c r="F468" s="3">
        <v>3.6960000000000002</v>
      </c>
      <c r="G468" s="2" t="s">
        <v>18</v>
      </c>
      <c r="H468" s="3">
        <v>4.6509999999999998</v>
      </c>
      <c r="I468" s="3">
        <v>5.6260000000000003</v>
      </c>
      <c r="J468" s="3">
        <v>6.8620000000000001</v>
      </c>
      <c r="K468" s="3">
        <v>8.0540000000000003</v>
      </c>
      <c r="L468" s="3">
        <v>8.7789999999999999</v>
      </c>
      <c r="M468" s="3">
        <v>9.2119999999999997</v>
      </c>
      <c r="N468" s="3">
        <v>9.5169999999999995</v>
      </c>
      <c r="O468" s="3">
        <v>9.4930000000000003</v>
      </c>
      <c r="P468" s="3">
        <v>9.3219999999999992</v>
      </c>
      <c r="Q468" s="3">
        <v>9.0090000000000003</v>
      </c>
    </row>
    <row r="469" spans="1:17" hidden="1" x14ac:dyDescent="0.25">
      <c r="A469" s="4" t="s">
        <v>18</v>
      </c>
      <c r="B469" s="4" t="s">
        <v>9</v>
      </c>
      <c r="C469" s="4" t="s">
        <v>29</v>
      </c>
      <c r="D469" s="4" t="s">
        <v>6</v>
      </c>
      <c r="E469" s="5">
        <v>3.117</v>
      </c>
      <c r="F469" s="5">
        <v>3.6960000000000002</v>
      </c>
      <c r="G469" s="4" t="s">
        <v>18</v>
      </c>
      <c r="H469" s="5">
        <v>4.6550000000000002</v>
      </c>
      <c r="I469" s="5">
        <v>6.0469999999999997</v>
      </c>
      <c r="J469" s="5">
        <v>6.5069999999999997</v>
      </c>
      <c r="K469" s="5">
        <v>7.1440000000000001</v>
      </c>
      <c r="L469" s="5">
        <v>7.6879999999999997</v>
      </c>
      <c r="M469" s="5">
        <v>8.2200000000000006</v>
      </c>
      <c r="N469" s="5">
        <v>8.6080000000000005</v>
      </c>
      <c r="O469" s="5">
        <v>8.7279999999999998</v>
      </c>
      <c r="P469" s="5">
        <v>8.6750000000000007</v>
      </c>
      <c r="Q469" s="5">
        <v>8.7309999999999999</v>
      </c>
    </row>
    <row r="470" spans="1:17" hidden="1" x14ac:dyDescent="0.25">
      <c r="A470" s="2" t="s">
        <v>18</v>
      </c>
      <c r="B470" s="2" t="s">
        <v>10</v>
      </c>
      <c r="C470" s="2" t="s">
        <v>29</v>
      </c>
      <c r="D470" s="2" t="s">
        <v>6</v>
      </c>
      <c r="E470" s="3">
        <v>3.117</v>
      </c>
      <c r="F470" s="3">
        <v>3.6960000000000002</v>
      </c>
      <c r="G470" s="2" t="s">
        <v>18</v>
      </c>
      <c r="H470" s="3">
        <v>4.6550000000000002</v>
      </c>
      <c r="I470" s="3">
        <v>6.0469999999999997</v>
      </c>
      <c r="J470" s="3">
        <v>7.2560000000000002</v>
      </c>
      <c r="K470" s="3">
        <v>8.3379999999999992</v>
      </c>
      <c r="L470" s="3">
        <v>9.1069999999999993</v>
      </c>
      <c r="M470" s="3">
        <v>9.8249999999999993</v>
      </c>
      <c r="N470" s="3">
        <v>10.602</v>
      </c>
      <c r="O470" s="3">
        <v>11.095000000000001</v>
      </c>
      <c r="P470" s="3">
        <v>11.349</v>
      </c>
      <c r="Q470" s="3">
        <v>11.692</v>
      </c>
    </row>
    <row r="471" spans="1:17" hidden="1" x14ac:dyDescent="0.25">
      <c r="A471" s="4" t="s">
        <v>18</v>
      </c>
      <c r="B471" s="4" t="s">
        <v>11</v>
      </c>
      <c r="C471" s="4" t="s">
        <v>29</v>
      </c>
      <c r="D471" s="4" t="s">
        <v>6</v>
      </c>
      <c r="E471" s="5">
        <v>3.117</v>
      </c>
      <c r="F471" s="5">
        <v>3.6960000000000002</v>
      </c>
      <c r="G471" s="4" t="s">
        <v>18</v>
      </c>
      <c r="H471" s="5">
        <v>4.6550000000000002</v>
      </c>
      <c r="I471" s="5">
        <v>6.0510000000000002</v>
      </c>
      <c r="J471" s="5">
        <v>7.6289999999999996</v>
      </c>
      <c r="K471" s="5">
        <v>9.0969999999999995</v>
      </c>
      <c r="L471" s="5">
        <v>10.196</v>
      </c>
      <c r="M471" s="5">
        <v>11.279</v>
      </c>
      <c r="N471" s="5">
        <v>12.507999999999999</v>
      </c>
      <c r="O471" s="5">
        <v>13.555999999999999</v>
      </c>
      <c r="P471" s="5">
        <v>14.483000000000001</v>
      </c>
      <c r="Q471" s="5">
        <v>15.406000000000001</v>
      </c>
    </row>
    <row r="472" spans="1:17" hidden="1" x14ac:dyDescent="0.25">
      <c r="A472" s="2" t="s">
        <v>18</v>
      </c>
      <c r="B472" s="2" t="s">
        <v>12</v>
      </c>
      <c r="C472" s="2" t="s">
        <v>29</v>
      </c>
      <c r="D472" s="2" t="s">
        <v>6</v>
      </c>
      <c r="E472" s="3">
        <v>3.117</v>
      </c>
      <c r="F472" s="3">
        <v>3.6960000000000002</v>
      </c>
      <c r="G472" s="2" t="s">
        <v>18</v>
      </c>
      <c r="H472" s="3">
        <v>4.6689999999999996</v>
      </c>
      <c r="I472" s="3">
        <v>7.1120000000000001</v>
      </c>
      <c r="J472" s="3">
        <v>9.7629999999999999</v>
      </c>
      <c r="K472" s="3">
        <v>10.542999999999999</v>
      </c>
      <c r="L472" s="3">
        <v>11.08</v>
      </c>
      <c r="M472" s="3">
        <v>11.414999999999999</v>
      </c>
      <c r="N472" s="3">
        <v>12.036</v>
      </c>
      <c r="O472" s="3">
        <v>12.497999999999999</v>
      </c>
      <c r="P472" s="3">
        <v>12.696</v>
      </c>
      <c r="Q472" s="3">
        <v>13.166</v>
      </c>
    </row>
    <row r="473" spans="1:17" x14ac:dyDescent="0.25">
      <c r="A473" s="4" t="s">
        <v>18</v>
      </c>
      <c r="B473" s="4" t="s">
        <v>13</v>
      </c>
      <c r="C473" s="4" t="s">
        <v>29</v>
      </c>
      <c r="D473" s="4" t="s">
        <v>6</v>
      </c>
      <c r="E473" s="5">
        <v>3.117</v>
      </c>
      <c r="F473" s="5">
        <v>3.6960000000000002</v>
      </c>
      <c r="G473" s="4" t="s">
        <v>18</v>
      </c>
      <c r="H473" s="5">
        <v>4.6689999999999996</v>
      </c>
      <c r="I473" s="5">
        <v>7.12</v>
      </c>
      <c r="J473" s="5">
        <v>9.7799999999999994</v>
      </c>
      <c r="K473" s="5">
        <v>12.083</v>
      </c>
      <c r="L473" s="5">
        <v>13.324</v>
      </c>
      <c r="M473" s="5">
        <v>14.412000000000001</v>
      </c>
      <c r="N473" s="5">
        <v>16.262</v>
      </c>
      <c r="O473" s="5">
        <v>18.274000000000001</v>
      </c>
      <c r="P473" s="5">
        <v>20.295999999999999</v>
      </c>
      <c r="Q473" s="5">
        <v>22.51</v>
      </c>
    </row>
    <row r="474" spans="1:17" hidden="1" x14ac:dyDescent="0.25">
      <c r="A474" s="2" t="s">
        <v>19</v>
      </c>
      <c r="B474" s="2" t="s">
        <v>5</v>
      </c>
      <c r="C474" s="2" t="s">
        <v>29</v>
      </c>
      <c r="D474" s="2" t="s">
        <v>6</v>
      </c>
      <c r="E474" s="3">
        <v>4.375</v>
      </c>
      <c r="F474" s="3">
        <v>5.52</v>
      </c>
      <c r="G474" s="2" t="s">
        <v>19</v>
      </c>
      <c r="H474" s="3">
        <v>7.0720000000000001</v>
      </c>
      <c r="I474" s="3">
        <v>8.8460000000000001</v>
      </c>
      <c r="J474" s="3">
        <v>9.8640000000000008</v>
      </c>
      <c r="K474" s="3">
        <v>11.673</v>
      </c>
      <c r="L474" s="3">
        <v>13.632</v>
      </c>
      <c r="M474" s="3">
        <v>16.077000000000002</v>
      </c>
      <c r="N474" s="3">
        <v>18.001999999999999</v>
      </c>
      <c r="O474" s="3">
        <v>19.317</v>
      </c>
      <c r="P474" s="3">
        <v>20.196000000000002</v>
      </c>
      <c r="Q474" s="3">
        <v>20.885000000000002</v>
      </c>
    </row>
    <row r="475" spans="1:17" hidden="1" x14ac:dyDescent="0.25">
      <c r="A475" s="4" t="s">
        <v>19</v>
      </c>
      <c r="B475" s="4" t="s">
        <v>7</v>
      </c>
      <c r="C475" s="4" t="s">
        <v>29</v>
      </c>
      <c r="D475" s="4" t="s">
        <v>6</v>
      </c>
      <c r="E475" s="5">
        <v>4.375</v>
      </c>
      <c r="F475" s="5">
        <v>5.52</v>
      </c>
      <c r="G475" s="4" t="s">
        <v>19</v>
      </c>
      <c r="H475" s="5">
        <v>7.0720000000000001</v>
      </c>
      <c r="I475" s="5">
        <v>8.8460000000000001</v>
      </c>
      <c r="J475" s="5">
        <v>10.515000000000001</v>
      </c>
      <c r="K475" s="5">
        <v>12.69</v>
      </c>
      <c r="L475" s="5">
        <v>14.754</v>
      </c>
      <c r="M475" s="5">
        <v>16.885999999999999</v>
      </c>
      <c r="N475" s="5">
        <v>18.869</v>
      </c>
      <c r="O475" s="5">
        <v>20.242999999999999</v>
      </c>
      <c r="P475" s="5">
        <v>21.065999999999999</v>
      </c>
      <c r="Q475" s="5">
        <v>21.440999999999999</v>
      </c>
    </row>
    <row r="476" spans="1:17" hidden="1" x14ac:dyDescent="0.25">
      <c r="A476" s="2" t="s">
        <v>19</v>
      </c>
      <c r="B476" s="2" t="s">
        <v>8</v>
      </c>
      <c r="C476" s="2" t="s">
        <v>29</v>
      </c>
      <c r="D476" s="2" t="s">
        <v>6</v>
      </c>
      <c r="E476" s="3">
        <v>4.375</v>
      </c>
      <c r="F476" s="3">
        <v>5.52</v>
      </c>
      <c r="G476" s="2" t="s">
        <v>19</v>
      </c>
      <c r="H476" s="3">
        <v>7.0720000000000001</v>
      </c>
      <c r="I476" s="3">
        <v>8.8450000000000006</v>
      </c>
      <c r="J476" s="3">
        <v>10.907999999999999</v>
      </c>
      <c r="K476" s="3">
        <v>13.347</v>
      </c>
      <c r="L476" s="3">
        <v>15.768000000000001</v>
      </c>
      <c r="M476" s="3">
        <v>18.04</v>
      </c>
      <c r="N476" s="3">
        <v>20.18</v>
      </c>
      <c r="O476" s="3">
        <v>21.71</v>
      </c>
      <c r="P476" s="3">
        <v>22.675000000000001</v>
      </c>
      <c r="Q476" s="3">
        <v>23.091000000000001</v>
      </c>
    </row>
    <row r="477" spans="1:17" hidden="1" x14ac:dyDescent="0.25">
      <c r="A477" s="4" t="s">
        <v>19</v>
      </c>
      <c r="B477" s="4" t="s">
        <v>9</v>
      </c>
      <c r="C477" s="4" t="s">
        <v>29</v>
      </c>
      <c r="D477" s="4" t="s">
        <v>6</v>
      </c>
      <c r="E477" s="5">
        <v>4.375</v>
      </c>
      <c r="F477" s="5">
        <v>5.52</v>
      </c>
      <c r="G477" s="4" t="s">
        <v>19</v>
      </c>
      <c r="H477" s="5">
        <v>7.0659999999999998</v>
      </c>
      <c r="I477" s="5">
        <v>9.2509999999999994</v>
      </c>
      <c r="J477" s="5">
        <v>9.9870000000000001</v>
      </c>
      <c r="K477" s="5">
        <v>11.512</v>
      </c>
      <c r="L477" s="5">
        <v>13.961</v>
      </c>
      <c r="M477" s="5">
        <v>16.565000000000001</v>
      </c>
      <c r="N477" s="5">
        <v>18.931999999999999</v>
      </c>
      <c r="O477" s="5">
        <v>21.077999999999999</v>
      </c>
      <c r="P477" s="5">
        <v>22.956</v>
      </c>
      <c r="Q477" s="5">
        <v>24.898</v>
      </c>
    </row>
    <row r="478" spans="1:17" hidden="1" x14ac:dyDescent="0.25">
      <c r="A478" s="2" t="s">
        <v>19</v>
      </c>
      <c r="B478" s="2" t="s">
        <v>10</v>
      </c>
      <c r="C478" s="2" t="s">
        <v>29</v>
      </c>
      <c r="D478" s="2" t="s">
        <v>6</v>
      </c>
      <c r="E478" s="3">
        <v>4.375</v>
      </c>
      <c r="F478" s="3">
        <v>5.52</v>
      </c>
      <c r="G478" s="2" t="s">
        <v>19</v>
      </c>
      <c r="H478" s="3">
        <v>7.0659999999999998</v>
      </c>
      <c r="I478" s="3">
        <v>9.2509999999999994</v>
      </c>
      <c r="J478" s="3">
        <v>11.295</v>
      </c>
      <c r="K478" s="3">
        <v>13.824999999999999</v>
      </c>
      <c r="L478" s="3">
        <v>16.710999999999999</v>
      </c>
      <c r="M478" s="3">
        <v>20.033999999999999</v>
      </c>
      <c r="N478" s="3">
        <v>23.33</v>
      </c>
      <c r="O478" s="3">
        <v>26.356000000000002</v>
      </c>
      <c r="P478" s="3">
        <v>29.045000000000002</v>
      </c>
      <c r="Q478" s="3">
        <v>31.803999999999998</v>
      </c>
    </row>
    <row r="479" spans="1:17" hidden="1" x14ac:dyDescent="0.25">
      <c r="A479" s="4" t="s">
        <v>19</v>
      </c>
      <c r="B479" s="4" t="s">
        <v>11</v>
      </c>
      <c r="C479" s="4" t="s">
        <v>29</v>
      </c>
      <c r="D479" s="4" t="s">
        <v>6</v>
      </c>
      <c r="E479" s="5">
        <v>4.375</v>
      </c>
      <c r="F479" s="5">
        <v>5.52</v>
      </c>
      <c r="G479" s="4" t="s">
        <v>19</v>
      </c>
      <c r="H479" s="5">
        <v>7.0659999999999998</v>
      </c>
      <c r="I479" s="5">
        <v>9.2509999999999994</v>
      </c>
      <c r="J479" s="5">
        <v>11.85</v>
      </c>
      <c r="K479" s="5">
        <v>15.051</v>
      </c>
      <c r="L479" s="5">
        <v>18.698</v>
      </c>
      <c r="M479" s="5">
        <v>22.768999999999998</v>
      </c>
      <c r="N479" s="5">
        <v>27.254999999999999</v>
      </c>
      <c r="O479" s="5">
        <v>31.946999999999999</v>
      </c>
      <c r="P479" s="5">
        <v>36.615000000000002</v>
      </c>
      <c r="Q479" s="5">
        <v>41.16</v>
      </c>
    </row>
    <row r="480" spans="1:17" hidden="1" x14ac:dyDescent="0.25">
      <c r="A480" s="2" t="s">
        <v>19</v>
      </c>
      <c r="B480" s="2" t="s">
        <v>12</v>
      </c>
      <c r="C480" s="2" t="s">
        <v>29</v>
      </c>
      <c r="D480" s="2" t="s">
        <v>6</v>
      </c>
      <c r="E480" s="3">
        <v>4.375</v>
      </c>
      <c r="F480" s="3">
        <v>5.52</v>
      </c>
      <c r="G480" s="2" t="s">
        <v>19</v>
      </c>
      <c r="H480" s="3">
        <v>7.08</v>
      </c>
      <c r="I480" s="3">
        <v>10.031000000000001</v>
      </c>
      <c r="J480" s="3">
        <v>13.898999999999999</v>
      </c>
      <c r="K480" s="3">
        <v>16.286999999999999</v>
      </c>
      <c r="L480" s="3">
        <v>18.838999999999999</v>
      </c>
      <c r="M480" s="3">
        <v>20.939</v>
      </c>
      <c r="N480" s="3">
        <v>22.931000000000001</v>
      </c>
      <c r="O480" s="3">
        <v>25.096</v>
      </c>
      <c r="P480" s="3">
        <v>27.289000000000001</v>
      </c>
      <c r="Q480" s="3">
        <v>30.138999999999999</v>
      </c>
    </row>
    <row r="481" spans="1:17" x14ac:dyDescent="0.25">
      <c r="A481" s="4" t="s">
        <v>19</v>
      </c>
      <c r="B481" s="4" t="s">
        <v>13</v>
      </c>
      <c r="C481" s="4" t="s">
        <v>29</v>
      </c>
      <c r="D481" s="4" t="s">
        <v>6</v>
      </c>
      <c r="E481" s="5">
        <v>4.375</v>
      </c>
      <c r="F481" s="5">
        <v>5.52</v>
      </c>
      <c r="G481" s="4" t="s">
        <v>19</v>
      </c>
      <c r="H481" s="5">
        <v>7.08</v>
      </c>
      <c r="I481" s="5">
        <v>10.039999999999999</v>
      </c>
      <c r="J481" s="5">
        <v>13.917</v>
      </c>
      <c r="K481" s="5">
        <v>18.225000000000001</v>
      </c>
      <c r="L481" s="5">
        <v>22.268999999999998</v>
      </c>
      <c r="M481" s="5">
        <v>26.059000000000001</v>
      </c>
      <c r="N481" s="5">
        <v>30.359000000000002</v>
      </c>
      <c r="O481" s="5">
        <v>35.359000000000002</v>
      </c>
      <c r="P481" s="5">
        <v>41.277999999999999</v>
      </c>
      <c r="Q481" s="5">
        <v>48.146000000000001</v>
      </c>
    </row>
    <row r="482" spans="1:17" hidden="1" x14ac:dyDescent="0.25">
      <c r="A482" s="2" t="s">
        <v>20</v>
      </c>
      <c r="B482" s="2" t="s">
        <v>5</v>
      </c>
      <c r="C482" s="2" t="s">
        <v>29</v>
      </c>
      <c r="D482" s="2" t="s">
        <v>6</v>
      </c>
      <c r="E482" s="3">
        <v>26.783999999999999</v>
      </c>
      <c r="F482" s="3">
        <v>28.591000000000001</v>
      </c>
      <c r="G482" s="2" t="s">
        <v>20</v>
      </c>
      <c r="H482" s="3">
        <v>27.154</v>
      </c>
      <c r="I482" s="3">
        <v>28.792999999999999</v>
      </c>
      <c r="J482" s="3">
        <v>26.85</v>
      </c>
      <c r="K482" s="3">
        <v>26.577999999999999</v>
      </c>
      <c r="L482" s="3">
        <v>26.878</v>
      </c>
      <c r="M482" s="3">
        <v>28.388999999999999</v>
      </c>
      <c r="N482" s="3">
        <v>29.347000000000001</v>
      </c>
      <c r="O482" s="3">
        <v>29.295999999999999</v>
      </c>
      <c r="P482" s="3">
        <v>28.87</v>
      </c>
      <c r="Q482" s="3">
        <v>27.62</v>
      </c>
    </row>
    <row r="483" spans="1:17" hidden="1" x14ac:dyDescent="0.25">
      <c r="A483" s="4" t="s">
        <v>20</v>
      </c>
      <c r="B483" s="4" t="s">
        <v>7</v>
      </c>
      <c r="C483" s="4" t="s">
        <v>29</v>
      </c>
      <c r="D483" s="4" t="s">
        <v>6</v>
      </c>
      <c r="E483" s="5">
        <v>26.783999999999999</v>
      </c>
      <c r="F483" s="5">
        <v>28.591000000000001</v>
      </c>
      <c r="G483" s="4" t="s">
        <v>20</v>
      </c>
      <c r="H483" s="5">
        <v>27.154</v>
      </c>
      <c r="I483" s="5">
        <v>28.792999999999999</v>
      </c>
      <c r="J483" s="5">
        <v>28.824999999999999</v>
      </c>
      <c r="K483" s="5">
        <v>29.228000000000002</v>
      </c>
      <c r="L483" s="5">
        <v>29.518999999999998</v>
      </c>
      <c r="M483" s="5">
        <v>30.425999999999998</v>
      </c>
      <c r="N483" s="5">
        <v>31.024000000000001</v>
      </c>
      <c r="O483" s="5">
        <v>30.966999999999999</v>
      </c>
      <c r="P483" s="5">
        <v>30.343</v>
      </c>
      <c r="Q483" s="5">
        <v>29.006</v>
      </c>
    </row>
    <row r="484" spans="1:17" hidden="1" x14ac:dyDescent="0.25">
      <c r="A484" s="2" t="s">
        <v>20</v>
      </c>
      <c r="B484" s="2" t="s">
        <v>8</v>
      </c>
      <c r="C484" s="2" t="s">
        <v>29</v>
      </c>
      <c r="D484" s="2" t="s">
        <v>6</v>
      </c>
      <c r="E484" s="3">
        <v>26.783999999999999</v>
      </c>
      <c r="F484" s="3">
        <v>28.591000000000001</v>
      </c>
      <c r="G484" s="2" t="s">
        <v>20</v>
      </c>
      <c r="H484" s="3">
        <v>27.154</v>
      </c>
      <c r="I484" s="3">
        <v>28.795000000000002</v>
      </c>
      <c r="J484" s="3">
        <v>30.027000000000001</v>
      </c>
      <c r="K484" s="3">
        <v>31.099</v>
      </c>
      <c r="L484" s="3">
        <v>32.08</v>
      </c>
      <c r="M484" s="3">
        <v>33.043999999999997</v>
      </c>
      <c r="N484" s="3">
        <v>33.787999999999997</v>
      </c>
      <c r="O484" s="3">
        <v>34.085999999999999</v>
      </c>
      <c r="P484" s="3">
        <v>33.564999999999998</v>
      </c>
      <c r="Q484" s="3">
        <v>32.415999999999997</v>
      </c>
    </row>
    <row r="485" spans="1:17" hidden="1" x14ac:dyDescent="0.25">
      <c r="A485" s="4" t="s">
        <v>20</v>
      </c>
      <c r="B485" s="4" t="s">
        <v>9</v>
      </c>
      <c r="C485" s="4" t="s">
        <v>29</v>
      </c>
      <c r="D485" s="4" t="s">
        <v>6</v>
      </c>
      <c r="E485" s="5">
        <v>26.783999999999999</v>
      </c>
      <c r="F485" s="5">
        <v>28.591000000000001</v>
      </c>
      <c r="G485" s="4" t="s">
        <v>20</v>
      </c>
      <c r="H485" s="5">
        <v>27.186</v>
      </c>
      <c r="I485" s="5">
        <v>30.536000000000001</v>
      </c>
      <c r="J485" s="5">
        <v>27.942</v>
      </c>
      <c r="K485" s="5">
        <v>26.963999999999999</v>
      </c>
      <c r="L485" s="5">
        <v>27.491</v>
      </c>
      <c r="M485" s="5">
        <v>28.06</v>
      </c>
      <c r="N485" s="5">
        <v>27.826000000000001</v>
      </c>
      <c r="O485" s="5">
        <v>26.908999999999999</v>
      </c>
      <c r="P485" s="5">
        <v>25.45</v>
      </c>
      <c r="Q485" s="5">
        <v>24.263000000000002</v>
      </c>
    </row>
    <row r="486" spans="1:17" hidden="1" x14ac:dyDescent="0.25">
      <c r="A486" s="2" t="s">
        <v>20</v>
      </c>
      <c r="B486" s="2" t="s">
        <v>10</v>
      </c>
      <c r="C486" s="2" t="s">
        <v>29</v>
      </c>
      <c r="D486" s="2" t="s">
        <v>6</v>
      </c>
      <c r="E486" s="3">
        <v>26.783999999999999</v>
      </c>
      <c r="F486" s="3">
        <v>28.591000000000001</v>
      </c>
      <c r="G486" s="2" t="s">
        <v>20</v>
      </c>
      <c r="H486" s="3">
        <v>27.186</v>
      </c>
      <c r="I486" s="3">
        <v>30.536000000000001</v>
      </c>
      <c r="J486" s="3">
        <v>31.69</v>
      </c>
      <c r="K486" s="3">
        <v>32.686</v>
      </c>
      <c r="L486" s="3">
        <v>33.597000000000001</v>
      </c>
      <c r="M486" s="3">
        <v>34.868000000000002</v>
      </c>
      <c r="N486" s="3">
        <v>35.487000000000002</v>
      </c>
      <c r="O486" s="3">
        <v>35.433999999999997</v>
      </c>
      <c r="P486" s="3">
        <v>34.587000000000003</v>
      </c>
      <c r="Q486" s="3">
        <v>33.802</v>
      </c>
    </row>
    <row r="487" spans="1:17" hidden="1" x14ac:dyDescent="0.25">
      <c r="A487" s="4" t="s">
        <v>20</v>
      </c>
      <c r="B487" s="4" t="s">
        <v>11</v>
      </c>
      <c r="C487" s="4" t="s">
        <v>29</v>
      </c>
      <c r="D487" s="4" t="s">
        <v>6</v>
      </c>
      <c r="E487" s="5">
        <v>26.783999999999999</v>
      </c>
      <c r="F487" s="5">
        <v>28.591000000000001</v>
      </c>
      <c r="G487" s="4" t="s">
        <v>20</v>
      </c>
      <c r="H487" s="5">
        <v>27.186</v>
      </c>
      <c r="I487" s="5">
        <v>30.535</v>
      </c>
      <c r="J487" s="5">
        <v>33.499000000000002</v>
      </c>
      <c r="K487" s="5">
        <v>36.084000000000003</v>
      </c>
      <c r="L487" s="5">
        <v>38.378</v>
      </c>
      <c r="M487" s="5">
        <v>40.707000000000001</v>
      </c>
      <c r="N487" s="5">
        <v>42.957000000000001</v>
      </c>
      <c r="O487" s="5">
        <v>44.854999999999997</v>
      </c>
      <c r="P487" s="5">
        <v>46.34</v>
      </c>
      <c r="Q487" s="5">
        <v>47.536999999999999</v>
      </c>
    </row>
    <row r="488" spans="1:17" hidden="1" x14ac:dyDescent="0.25">
      <c r="A488" s="2" t="s">
        <v>20</v>
      </c>
      <c r="B488" s="2" t="s">
        <v>12</v>
      </c>
      <c r="C488" s="2" t="s">
        <v>29</v>
      </c>
      <c r="D488" s="2" t="s">
        <v>6</v>
      </c>
      <c r="E488" s="3">
        <v>26.783999999999999</v>
      </c>
      <c r="F488" s="3">
        <v>28.591000000000001</v>
      </c>
      <c r="G488" s="2" t="s">
        <v>20</v>
      </c>
      <c r="H488" s="3">
        <v>27.29</v>
      </c>
      <c r="I488" s="3">
        <v>34.133000000000003</v>
      </c>
      <c r="J488" s="3">
        <v>39.273000000000003</v>
      </c>
      <c r="K488" s="3">
        <v>37.098999999999997</v>
      </c>
      <c r="L488" s="3">
        <v>37.020000000000003</v>
      </c>
      <c r="M488" s="3">
        <v>36.021000000000001</v>
      </c>
      <c r="N488" s="3">
        <v>34.017000000000003</v>
      </c>
      <c r="O488" s="3">
        <v>31.286000000000001</v>
      </c>
      <c r="P488" s="3">
        <v>28.163</v>
      </c>
      <c r="Q488" s="3">
        <v>25.431000000000001</v>
      </c>
    </row>
    <row r="489" spans="1:17" x14ac:dyDescent="0.25">
      <c r="A489" s="4" t="s">
        <v>20</v>
      </c>
      <c r="B489" s="4" t="s">
        <v>13</v>
      </c>
      <c r="C489" s="4" t="s">
        <v>29</v>
      </c>
      <c r="D489" s="4" t="s">
        <v>6</v>
      </c>
      <c r="E489" s="5">
        <v>26.783999999999999</v>
      </c>
      <c r="F489" s="5">
        <v>28.591000000000001</v>
      </c>
      <c r="G489" s="4" t="s">
        <v>20</v>
      </c>
      <c r="H489" s="5">
        <v>27.29</v>
      </c>
      <c r="I489" s="5">
        <v>34.164000000000001</v>
      </c>
      <c r="J489" s="5">
        <v>39.340000000000003</v>
      </c>
      <c r="K489" s="5">
        <v>42.889000000000003</v>
      </c>
      <c r="L489" s="5">
        <v>45.226999999999997</v>
      </c>
      <c r="M489" s="5">
        <v>46.55</v>
      </c>
      <c r="N489" s="5">
        <v>47.14</v>
      </c>
      <c r="O489" s="5">
        <v>46.654000000000003</v>
      </c>
      <c r="P489" s="5">
        <v>45.408999999999999</v>
      </c>
      <c r="Q489" s="5">
        <v>43.715000000000003</v>
      </c>
    </row>
    <row r="490" spans="1:17" hidden="1" x14ac:dyDescent="0.25">
      <c r="A490" s="2" t="s">
        <v>21</v>
      </c>
      <c r="B490" s="2" t="s">
        <v>5</v>
      </c>
      <c r="C490" s="2" t="s">
        <v>29</v>
      </c>
      <c r="D490" s="2" t="s">
        <v>6</v>
      </c>
      <c r="E490" s="3">
        <v>5.444</v>
      </c>
      <c r="F490" s="3">
        <v>5.4649999999999999</v>
      </c>
      <c r="G490" s="2" t="s">
        <v>21</v>
      </c>
      <c r="H490" s="3">
        <v>5.2830000000000004</v>
      </c>
      <c r="I490" s="3">
        <v>5.8079999999999998</v>
      </c>
      <c r="J490" s="3">
        <v>5.7910000000000004</v>
      </c>
      <c r="K490" s="3">
        <v>6.0789999999999997</v>
      </c>
      <c r="L490" s="3">
        <v>6.48</v>
      </c>
      <c r="M490" s="3">
        <v>6.77</v>
      </c>
      <c r="N490" s="3">
        <v>6.9370000000000003</v>
      </c>
      <c r="O490" s="3">
        <v>6.952</v>
      </c>
      <c r="P490" s="3">
        <v>6.8490000000000002</v>
      </c>
      <c r="Q490" s="3">
        <v>6.7160000000000002</v>
      </c>
    </row>
    <row r="491" spans="1:17" hidden="1" x14ac:dyDescent="0.25">
      <c r="A491" s="4" t="s">
        <v>21</v>
      </c>
      <c r="B491" s="4" t="s">
        <v>7</v>
      </c>
      <c r="C491" s="4" t="s">
        <v>29</v>
      </c>
      <c r="D491" s="4" t="s">
        <v>6</v>
      </c>
      <c r="E491" s="5">
        <v>5.444</v>
      </c>
      <c r="F491" s="5">
        <v>5.4649999999999999</v>
      </c>
      <c r="G491" s="4" t="s">
        <v>21</v>
      </c>
      <c r="H491" s="5">
        <v>5.2830000000000004</v>
      </c>
      <c r="I491" s="5">
        <v>5.8079999999999998</v>
      </c>
      <c r="J491" s="5">
        <v>6.1779999999999999</v>
      </c>
      <c r="K491" s="5">
        <v>6.5730000000000004</v>
      </c>
      <c r="L491" s="5">
        <v>6.8760000000000003</v>
      </c>
      <c r="M491" s="5">
        <v>7.1580000000000004</v>
      </c>
      <c r="N491" s="5">
        <v>7.2830000000000004</v>
      </c>
      <c r="O491" s="5">
        <v>7.3129999999999997</v>
      </c>
      <c r="P491" s="5">
        <v>7.194</v>
      </c>
      <c r="Q491" s="5">
        <v>7.0469999999999997</v>
      </c>
    </row>
    <row r="492" spans="1:17" hidden="1" x14ac:dyDescent="0.25">
      <c r="A492" s="2" t="s">
        <v>21</v>
      </c>
      <c r="B492" s="2" t="s">
        <v>8</v>
      </c>
      <c r="C492" s="2" t="s">
        <v>29</v>
      </c>
      <c r="D492" s="2" t="s">
        <v>6</v>
      </c>
      <c r="E492" s="3">
        <v>5.444</v>
      </c>
      <c r="F492" s="3">
        <v>5.4649999999999999</v>
      </c>
      <c r="G492" s="2" t="s">
        <v>21</v>
      </c>
      <c r="H492" s="3">
        <v>5.2830000000000004</v>
      </c>
      <c r="I492" s="3">
        <v>5.8090000000000002</v>
      </c>
      <c r="J492" s="3">
        <v>6.4119999999999999</v>
      </c>
      <c r="K492" s="3">
        <v>6.9550000000000001</v>
      </c>
      <c r="L492" s="3">
        <v>7.3869999999999996</v>
      </c>
      <c r="M492" s="3">
        <v>7.7370000000000001</v>
      </c>
      <c r="N492" s="3">
        <v>7.9690000000000003</v>
      </c>
      <c r="O492" s="3">
        <v>8.0709999999999997</v>
      </c>
      <c r="P492" s="3">
        <v>8.0109999999999992</v>
      </c>
      <c r="Q492" s="3">
        <v>7.8979999999999997</v>
      </c>
    </row>
    <row r="493" spans="1:17" hidden="1" x14ac:dyDescent="0.25">
      <c r="A493" s="4" t="s">
        <v>21</v>
      </c>
      <c r="B493" s="4" t="s">
        <v>9</v>
      </c>
      <c r="C493" s="4" t="s">
        <v>29</v>
      </c>
      <c r="D493" s="4" t="s">
        <v>6</v>
      </c>
      <c r="E493" s="5">
        <v>5.444</v>
      </c>
      <c r="F493" s="5">
        <v>5.4649999999999999</v>
      </c>
      <c r="G493" s="4" t="s">
        <v>21</v>
      </c>
      <c r="H493" s="5">
        <v>5.27</v>
      </c>
      <c r="I493" s="5">
        <v>5.8449999999999998</v>
      </c>
      <c r="J493" s="5">
        <v>5.4480000000000004</v>
      </c>
      <c r="K493" s="5">
        <v>5.2560000000000002</v>
      </c>
      <c r="L493" s="5">
        <v>5.2389999999999999</v>
      </c>
      <c r="M493" s="5">
        <v>5.2229999999999999</v>
      </c>
      <c r="N493" s="5">
        <v>5.0430000000000001</v>
      </c>
      <c r="O493" s="5">
        <v>4.742</v>
      </c>
      <c r="P493" s="5">
        <v>4.423</v>
      </c>
      <c r="Q493" s="5">
        <v>4.1719999999999997</v>
      </c>
    </row>
    <row r="494" spans="1:17" hidden="1" x14ac:dyDescent="0.25">
      <c r="A494" s="2" t="s">
        <v>21</v>
      </c>
      <c r="B494" s="2" t="s">
        <v>10</v>
      </c>
      <c r="C494" s="2" t="s">
        <v>29</v>
      </c>
      <c r="D494" s="2" t="s">
        <v>6</v>
      </c>
      <c r="E494" s="3">
        <v>5.444</v>
      </c>
      <c r="F494" s="3">
        <v>5.4649999999999999</v>
      </c>
      <c r="G494" s="2" t="s">
        <v>21</v>
      </c>
      <c r="H494" s="3">
        <v>5.27</v>
      </c>
      <c r="I494" s="3">
        <v>5.8449999999999998</v>
      </c>
      <c r="J494" s="3">
        <v>6.05</v>
      </c>
      <c r="K494" s="3">
        <v>6.157</v>
      </c>
      <c r="L494" s="3">
        <v>6.2590000000000003</v>
      </c>
      <c r="M494" s="3">
        <v>6.33</v>
      </c>
      <c r="N494" s="3">
        <v>6.3239999999999998</v>
      </c>
      <c r="O494" s="3">
        <v>6.1639999999999997</v>
      </c>
      <c r="P494" s="3">
        <v>5.9749999999999996</v>
      </c>
      <c r="Q494" s="3">
        <v>5.7990000000000004</v>
      </c>
    </row>
    <row r="495" spans="1:17" hidden="1" x14ac:dyDescent="0.25">
      <c r="A495" s="4" t="s">
        <v>21</v>
      </c>
      <c r="B495" s="4" t="s">
        <v>11</v>
      </c>
      <c r="C495" s="4" t="s">
        <v>29</v>
      </c>
      <c r="D495" s="4" t="s">
        <v>6</v>
      </c>
      <c r="E495" s="5">
        <v>5.444</v>
      </c>
      <c r="F495" s="5">
        <v>5.4649999999999999</v>
      </c>
      <c r="G495" s="4" t="s">
        <v>21</v>
      </c>
      <c r="H495" s="5">
        <v>5.27</v>
      </c>
      <c r="I495" s="5">
        <v>5.85</v>
      </c>
      <c r="J495" s="5">
        <v>6.36</v>
      </c>
      <c r="K495" s="5">
        <v>6.7140000000000004</v>
      </c>
      <c r="L495" s="5">
        <v>7.0279999999999996</v>
      </c>
      <c r="M495" s="5">
        <v>7.3230000000000004</v>
      </c>
      <c r="N495" s="5">
        <v>7.6109999999999998</v>
      </c>
      <c r="O495" s="5">
        <v>7.8170000000000002</v>
      </c>
      <c r="P495" s="5">
        <v>7.992</v>
      </c>
      <c r="Q495" s="5">
        <v>8.1199999999999992</v>
      </c>
    </row>
    <row r="496" spans="1:17" hidden="1" x14ac:dyDescent="0.25">
      <c r="A496" s="2" t="s">
        <v>21</v>
      </c>
      <c r="B496" s="2" t="s">
        <v>12</v>
      </c>
      <c r="C496" s="2" t="s">
        <v>29</v>
      </c>
      <c r="D496" s="2" t="s">
        <v>6</v>
      </c>
      <c r="E496" s="3">
        <v>5.444</v>
      </c>
      <c r="F496" s="3">
        <v>5.4649999999999999</v>
      </c>
      <c r="G496" s="2" t="s">
        <v>21</v>
      </c>
      <c r="H496" s="3">
        <v>5.2729999999999997</v>
      </c>
      <c r="I496" s="3">
        <v>6.0679999999999996</v>
      </c>
      <c r="J496" s="3">
        <v>6.6769999999999996</v>
      </c>
      <c r="K496" s="3">
        <v>5.9989999999999997</v>
      </c>
      <c r="L496" s="3">
        <v>5.6449999999999996</v>
      </c>
      <c r="M496" s="3">
        <v>5.2270000000000003</v>
      </c>
      <c r="N496" s="3">
        <v>4.79</v>
      </c>
      <c r="O496" s="3">
        <v>4.3040000000000003</v>
      </c>
      <c r="P496" s="3">
        <v>3.9990000000000001</v>
      </c>
      <c r="Q496" s="3">
        <v>3.89</v>
      </c>
    </row>
    <row r="497" spans="1:17" x14ac:dyDescent="0.25">
      <c r="A497" s="4" t="s">
        <v>21</v>
      </c>
      <c r="B497" s="4" t="s">
        <v>13</v>
      </c>
      <c r="C497" s="4" t="s">
        <v>29</v>
      </c>
      <c r="D497" s="4" t="s">
        <v>6</v>
      </c>
      <c r="E497" s="5">
        <v>5.444</v>
      </c>
      <c r="F497" s="5">
        <v>5.4649999999999999</v>
      </c>
      <c r="G497" s="4" t="s">
        <v>21</v>
      </c>
      <c r="H497" s="5">
        <v>5.2729999999999997</v>
      </c>
      <c r="I497" s="5">
        <v>6.0709999999999997</v>
      </c>
      <c r="J497" s="5">
        <v>6.6849999999999996</v>
      </c>
      <c r="K497" s="5">
        <v>6.8339999999999996</v>
      </c>
      <c r="L497" s="5">
        <v>6.77</v>
      </c>
      <c r="M497" s="5">
        <v>6.6189999999999998</v>
      </c>
      <c r="N497" s="5">
        <v>6.4320000000000004</v>
      </c>
      <c r="O497" s="5">
        <v>6.157</v>
      </c>
      <c r="P497" s="5">
        <v>5.907</v>
      </c>
      <c r="Q497" s="5">
        <v>5.6559999999999997</v>
      </c>
    </row>
    <row r="498" spans="1:17" hidden="1" x14ac:dyDescent="0.25">
      <c r="A498" s="2" t="s">
        <v>22</v>
      </c>
      <c r="B498" s="2" t="s">
        <v>5</v>
      </c>
      <c r="C498" s="2" t="s">
        <v>29</v>
      </c>
      <c r="D498" s="2" t="s">
        <v>6</v>
      </c>
      <c r="E498" s="3">
        <v>4.649</v>
      </c>
      <c r="F498" s="3">
        <v>5.4</v>
      </c>
      <c r="G498" s="2" t="s">
        <v>22</v>
      </c>
      <c r="H498" s="3">
        <v>6.07</v>
      </c>
      <c r="I498" s="3">
        <v>8.1110000000000007</v>
      </c>
      <c r="J498" s="3">
        <v>10.202</v>
      </c>
      <c r="K498" s="3">
        <v>13.308</v>
      </c>
      <c r="L498" s="3">
        <v>15.832000000000001</v>
      </c>
      <c r="M498" s="3">
        <v>17.914999999999999</v>
      </c>
      <c r="N498" s="3">
        <v>19.167999999999999</v>
      </c>
      <c r="O498" s="3">
        <v>19.623999999999999</v>
      </c>
      <c r="P498" s="3">
        <v>19.251000000000001</v>
      </c>
      <c r="Q498" s="3">
        <v>18.465</v>
      </c>
    </row>
    <row r="499" spans="1:17" hidden="1" x14ac:dyDescent="0.25">
      <c r="A499" s="4" t="s">
        <v>22</v>
      </c>
      <c r="B499" s="4" t="s">
        <v>7</v>
      </c>
      <c r="C499" s="4" t="s">
        <v>29</v>
      </c>
      <c r="D499" s="4" t="s">
        <v>6</v>
      </c>
      <c r="E499" s="5">
        <v>4.649</v>
      </c>
      <c r="F499" s="5">
        <v>5.4</v>
      </c>
      <c r="G499" s="4" t="s">
        <v>22</v>
      </c>
      <c r="H499" s="5">
        <v>6.07</v>
      </c>
      <c r="I499" s="5">
        <v>8.1110000000000007</v>
      </c>
      <c r="J499" s="5">
        <v>10.808999999999999</v>
      </c>
      <c r="K499" s="5">
        <v>14.326000000000001</v>
      </c>
      <c r="L499" s="5">
        <v>16.995999999999999</v>
      </c>
      <c r="M499" s="5">
        <v>18.78</v>
      </c>
      <c r="N499" s="5">
        <v>19.934999999999999</v>
      </c>
      <c r="O499" s="5">
        <v>20.498999999999999</v>
      </c>
      <c r="P499" s="5">
        <v>20.163</v>
      </c>
      <c r="Q499" s="5">
        <v>19.376000000000001</v>
      </c>
    </row>
    <row r="500" spans="1:17" hidden="1" x14ac:dyDescent="0.25">
      <c r="A500" s="2" t="s">
        <v>22</v>
      </c>
      <c r="B500" s="2" t="s">
        <v>8</v>
      </c>
      <c r="C500" s="2" t="s">
        <v>29</v>
      </c>
      <c r="D500" s="2" t="s">
        <v>6</v>
      </c>
      <c r="E500" s="3">
        <v>4.649</v>
      </c>
      <c r="F500" s="3">
        <v>5.4</v>
      </c>
      <c r="G500" s="2" t="s">
        <v>22</v>
      </c>
      <c r="H500" s="3">
        <v>6.07</v>
      </c>
      <c r="I500" s="3">
        <v>8.109</v>
      </c>
      <c r="J500" s="3">
        <v>11.161</v>
      </c>
      <c r="K500" s="3">
        <v>14.984999999999999</v>
      </c>
      <c r="L500" s="3">
        <v>18.045999999999999</v>
      </c>
      <c r="M500" s="3">
        <v>20.065000000000001</v>
      </c>
      <c r="N500" s="3">
        <v>21.283999999999999</v>
      </c>
      <c r="O500" s="3">
        <v>21.733000000000001</v>
      </c>
      <c r="P500" s="3">
        <v>21.375</v>
      </c>
      <c r="Q500" s="3">
        <v>20.687000000000001</v>
      </c>
    </row>
    <row r="501" spans="1:17" hidden="1" x14ac:dyDescent="0.25">
      <c r="A501" s="4" t="s">
        <v>22</v>
      </c>
      <c r="B501" s="4" t="s">
        <v>9</v>
      </c>
      <c r="C501" s="4" t="s">
        <v>29</v>
      </c>
      <c r="D501" s="4" t="s">
        <v>6</v>
      </c>
      <c r="E501" s="5">
        <v>4.649</v>
      </c>
      <c r="F501" s="5">
        <v>5.4</v>
      </c>
      <c r="G501" s="4" t="s">
        <v>22</v>
      </c>
      <c r="H501" s="5">
        <v>6.0650000000000004</v>
      </c>
      <c r="I501" s="5">
        <v>7.3819999999999997</v>
      </c>
      <c r="J501" s="5">
        <v>8.1199999999999992</v>
      </c>
      <c r="K501" s="5">
        <v>9.6219999999999999</v>
      </c>
      <c r="L501" s="5">
        <v>11.698</v>
      </c>
      <c r="M501" s="5">
        <v>13.737</v>
      </c>
      <c r="N501" s="5">
        <v>15.396000000000001</v>
      </c>
      <c r="O501" s="5">
        <v>16.481000000000002</v>
      </c>
      <c r="P501" s="5">
        <v>17.068999999999999</v>
      </c>
      <c r="Q501" s="5">
        <v>17.846</v>
      </c>
    </row>
    <row r="502" spans="1:17" hidden="1" x14ac:dyDescent="0.25">
      <c r="A502" s="2" t="s">
        <v>22</v>
      </c>
      <c r="B502" s="2" t="s">
        <v>10</v>
      </c>
      <c r="C502" s="2" t="s">
        <v>29</v>
      </c>
      <c r="D502" s="2" t="s">
        <v>6</v>
      </c>
      <c r="E502" s="3">
        <v>4.649</v>
      </c>
      <c r="F502" s="3">
        <v>5.4</v>
      </c>
      <c r="G502" s="2" t="s">
        <v>22</v>
      </c>
      <c r="H502" s="3">
        <v>6.0650000000000004</v>
      </c>
      <c r="I502" s="3">
        <v>7.3819999999999997</v>
      </c>
      <c r="J502" s="3">
        <v>8.9440000000000008</v>
      </c>
      <c r="K502" s="3">
        <v>11.21</v>
      </c>
      <c r="L502" s="3">
        <v>13.734999999999999</v>
      </c>
      <c r="M502" s="3">
        <v>16.256</v>
      </c>
      <c r="N502" s="3">
        <v>18.405999999999999</v>
      </c>
      <c r="O502" s="3">
        <v>20.196000000000002</v>
      </c>
      <c r="P502" s="3">
        <v>21.478999999999999</v>
      </c>
      <c r="Q502" s="3">
        <v>22.86</v>
      </c>
    </row>
    <row r="503" spans="1:17" hidden="1" x14ac:dyDescent="0.25">
      <c r="A503" s="4" t="s">
        <v>22</v>
      </c>
      <c r="B503" s="4" t="s">
        <v>11</v>
      </c>
      <c r="C503" s="4" t="s">
        <v>29</v>
      </c>
      <c r="D503" s="4" t="s">
        <v>6</v>
      </c>
      <c r="E503" s="5">
        <v>4.649</v>
      </c>
      <c r="F503" s="5">
        <v>5.4</v>
      </c>
      <c r="G503" s="4" t="s">
        <v>22</v>
      </c>
      <c r="H503" s="5">
        <v>6.0650000000000004</v>
      </c>
      <c r="I503" s="5">
        <v>7.38</v>
      </c>
      <c r="J503" s="5">
        <v>9.4359999999999999</v>
      </c>
      <c r="K503" s="5">
        <v>12.108000000000001</v>
      </c>
      <c r="L503" s="5">
        <v>15.153</v>
      </c>
      <c r="M503" s="5">
        <v>18.151</v>
      </c>
      <c r="N503" s="5">
        <v>21.068999999999999</v>
      </c>
      <c r="O503" s="5">
        <v>23.849</v>
      </c>
      <c r="P503" s="5">
        <v>26.338999999999999</v>
      </c>
      <c r="Q503" s="5">
        <v>28.806000000000001</v>
      </c>
    </row>
    <row r="504" spans="1:17" hidden="1" x14ac:dyDescent="0.25">
      <c r="A504" s="2" t="s">
        <v>22</v>
      </c>
      <c r="B504" s="2" t="s">
        <v>12</v>
      </c>
      <c r="C504" s="2" t="s">
        <v>29</v>
      </c>
      <c r="D504" s="2" t="s">
        <v>6</v>
      </c>
      <c r="E504" s="3">
        <v>4.649</v>
      </c>
      <c r="F504" s="3">
        <v>5.4</v>
      </c>
      <c r="G504" s="2" t="s">
        <v>22</v>
      </c>
      <c r="H504" s="3">
        <v>6.077</v>
      </c>
      <c r="I504" s="3">
        <v>8.6370000000000005</v>
      </c>
      <c r="J504" s="3">
        <v>11.89</v>
      </c>
      <c r="K504" s="3">
        <v>13.218999999999999</v>
      </c>
      <c r="L504" s="3">
        <v>14.365</v>
      </c>
      <c r="M504" s="3">
        <v>15.167999999999999</v>
      </c>
      <c r="N504" s="3">
        <v>15.769</v>
      </c>
      <c r="O504" s="3">
        <v>16.263000000000002</v>
      </c>
      <c r="P504" s="3">
        <v>16.385000000000002</v>
      </c>
      <c r="Q504" s="3">
        <v>16.806000000000001</v>
      </c>
    </row>
    <row r="505" spans="1:17" x14ac:dyDescent="0.25">
      <c r="A505" s="4" t="s">
        <v>22</v>
      </c>
      <c r="B505" s="4" t="s">
        <v>13</v>
      </c>
      <c r="C505" s="4" t="s">
        <v>29</v>
      </c>
      <c r="D505" s="4" t="s">
        <v>6</v>
      </c>
      <c r="E505" s="5">
        <v>4.649</v>
      </c>
      <c r="F505" s="5">
        <v>5.4</v>
      </c>
      <c r="G505" s="4" t="s">
        <v>22</v>
      </c>
      <c r="H505" s="5">
        <v>6.077</v>
      </c>
      <c r="I505" s="5">
        <v>8.641</v>
      </c>
      <c r="J505" s="5">
        <v>11.9</v>
      </c>
      <c r="K505" s="5">
        <v>14.526</v>
      </c>
      <c r="L505" s="5">
        <v>16.664999999999999</v>
      </c>
      <c r="M505" s="5">
        <v>18.533000000000001</v>
      </c>
      <c r="N505" s="5">
        <v>20.489000000000001</v>
      </c>
      <c r="O505" s="5">
        <v>22.581</v>
      </c>
      <c r="P505" s="5">
        <v>24.806999999999999</v>
      </c>
      <c r="Q505" s="5">
        <v>27.196000000000002</v>
      </c>
    </row>
    <row r="506" spans="1:17" hidden="1" x14ac:dyDescent="0.25">
      <c r="A506" s="2" t="s">
        <v>23</v>
      </c>
      <c r="B506" s="2" t="s">
        <v>5</v>
      </c>
      <c r="C506" s="2" t="s">
        <v>29</v>
      </c>
      <c r="D506" s="2" t="s">
        <v>6</v>
      </c>
      <c r="E506" s="3">
        <v>1.9390000000000001</v>
      </c>
      <c r="F506" s="3">
        <v>2.13</v>
      </c>
      <c r="G506" s="2" t="s">
        <v>23</v>
      </c>
      <c r="H506" s="3">
        <v>3.5379999999999998</v>
      </c>
      <c r="I506" s="3">
        <v>5.2380000000000004</v>
      </c>
      <c r="J506" s="3">
        <v>7.7679999999999998</v>
      </c>
      <c r="K506" s="3">
        <v>12.632</v>
      </c>
      <c r="L506" s="3">
        <v>18.867000000000001</v>
      </c>
      <c r="M506" s="3">
        <v>26.454000000000001</v>
      </c>
      <c r="N506" s="3">
        <v>33.378999999999998</v>
      </c>
      <c r="O506" s="3">
        <v>39.015999999999998</v>
      </c>
      <c r="P506" s="3">
        <v>43.420999999999999</v>
      </c>
      <c r="Q506" s="3">
        <v>45.545999999999999</v>
      </c>
    </row>
    <row r="507" spans="1:17" hidden="1" x14ac:dyDescent="0.25">
      <c r="A507" s="4" t="s">
        <v>23</v>
      </c>
      <c r="B507" s="4" t="s">
        <v>7</v>
      </c>
      <c r="C507" s="4" t="s">
        <v>29</v>
      </c>
      <c r="D507" s="4" t="s">
        <v>6</v>
      </c>
      <c r="E507" s="5">
        <v>1.9390000000000001</v>
      </c>
      <c r="F507" s="5">
        <v>2.13</v>
      </c>
      <c r="G507" s="4" t="s">
        <v>23</v>
      </c>
      <c r="H507" s="5">
        <v>3.5379999999999998</v>
      </c>
      <c r="I507" s="5">
        <v>5.2380000000000004</v>
      </c>
      <c r="J507" s="5">
        <v>8.26</v>
      </c>
      <c r="K507" s="5">
        <v>13.672000000000001</v>
      </c>
      <c r="L507" s="5">
        <v>20.186</v>
      </c>
      <c r="M507" s="5">
        <v>27.463000000000001</v>
      </c>
      <c r="N507" s="5">
        <v>34.576000000000001</v>
      </c>
      <c r="O507" s="5">
        <v>40.576999999999998</v>
      </c>
      <c r="P507" s="5">
        <v>45.194000000000003</v>
      </c>
      <c r="Q507" s="5">
        <v>47.32</v>
      </c>
    </row>
    <row r="508" spans="1:17" hidden="1" x14ac:dyDescent="0.25">
      <c r="A508" s="2" t="s">
        <v>23</v>
      </c>
      <c r="B508" s="2" t="s">
        <v>8</v>
      </c>
      <c r="C508" s="2" t="s">
        <v>29</v>
      </c>
      <c r="D508" s="2" t="s">
        <v>6</v>
      </c>
      <c r="E508" s="3">
        <v>1.9390000000000001</v>
      </c>
      <c r="F508" s="3">
        <v>2.13</v>
      </c>
      <c r="G508" s="2" t="s">
        <v>23</v>
      </c>
      <c r="H508" s="3">
        <v>3.5379999999999998</v>
      </c>
      <c r="I508" s="3">
        <v>5.2370000000000001</v>
      </c>
      <c r="J508" s="3">
        <v>8.5229999999999997</v>
      </c>
      <c r="K508" s="3">
        <v>14.327999999999999</v>
      </c>
      <c r="L508" s="3">
        <v>21.507000000000001</v>
      </c>
      <c r="M508" s="3">
        <v>29.274999999999999</v>
      </c>
      <c r="N508" s="3">
        <v>36.798000000000002</v>
      </c>
      <c r="O508" s="3">
        <v>43.042999999999999</v>
      </c>
      <c r="P508" s="3">
        <v>48.204999999999998</v>
      </c>
      <c r="Q508" s="3">
        <v>51.055999999999997</v>
      </c>
    </row>
    <row r="509" spans="1:17" hidden="1" x14ac:dyDescent="0.25">
      <c r="A509" s="4" t="s">
        <v>23</v>
      </c>
      <c r="B509" s="4" t="s">
        <v>9</v>
      </c>
      <c r="C509" s="4" t="s">
        <v>29</v>
      </c>
      <c r="D509" s="4" t="s">
        <v>6</v>
      </c>
      <c r="E509" s="5">
        <v>1.9390000000000001</v>
      </c>
      <c r="F509" s="5">
        <v>2.13</v>
      </c>
      <c r="G509" s="4" t="s">
        <v>23</v>
      </c>
      <c r="H509" s="5">
        <v>3.5059999999999998</v>
      </c>
      <c r="I509" s="5">
        <v>5.5839999999999996</v>
      </c>
      <c r="J509" s="5">
        <v>7.569</v>
      </c>
      <c r="K509" s="5">
        <v>10.138</v>
      </c>
      <c r="L509" s="5">
        <v>14.433999999999999</v>
      </c>
      <c r="M509" s="5">
        <v>19.512</v>
      </c>
      <c r="N509" s="5">
        <v>24.318000000000001</v>
      </c>
      <c r="O509" s="5">
        <v>29.11</v>
      </c>
      <c r="P509" s="5">
        <v>33.106999999999999</v>
      </c>
      <c r="Q509" s="5">
        <v>37.067999999999998</v>
      </c>
    </row>
    <row r="510" spans="1:17" hidden="1" x14ac:dyDescent="0.25">
      <c r="A510" s="2" t="s">
        <v>23</v>
      </c>
      <c r="B510" s="2" t="s">
        <v>10</v>
      </c>
      <c r="C510" s="2" t="s">
        <v>29</v>
      </c>
      <c r="D510" s="2" t="s">
        <v>6</v>
      </c>
      <c r="E510" s="3">
        <v>1.9390000000000001</v>
      </c>
      <c r="F510" s="3">
        <v>2.13</v>
      </c>
      <c r="G510" s="2" t="s">
        <v>23</v>
      </c>
      <c r="H510" s="3">
        <v>3.5059999999999998</v>
      </c>
      <c r="I510" s="3">
        <v>5.5839999999999996</v>
      </c>
      <c r="J510" s="3">
        <v>8.4719999999999995</v>
      </c>
      <c r="K510" s="3">
        <v>11.984999999999999</v>
      </c>
      <c r="L510" s="3">
        <v>16.771000000000001</v>
      </c>
      <c r="M510" s="3">
        <v>22.884</v>
      </c>
      <c r="N510" s="3">
        <v>29.234000000000002</v>
      </c>
      <c r="O510" s="3">
        <v>35.966999999999999</v>
      </c>
      <c r="P510" s="3">
        <v>42.137999999999998</v>
      </c>
      <c r="Q510" s="3">
        <v>48.186999999999998</v>
      </c>
    </row>
    <row r="511" spans="1:17" hidden="1" x14ac:dyDescent="0.25">
      <c r="A511" s="4" t="s">
        <v>23</v>
      </c>
      <c r="B511" s="4" t="s">
        <v>11</v>
      </c>
      <c r="C511" s="4" t="s">
        <v>29</v>
      </c>
      <c r="D511" s="4" t="s">
        <v>6</v>
      </c>
      <c r="E511" s="5">
        <v>1.9390000000000001</v>
      </c>
      <c r="F511" s="5">
        <v>2.13</v>
      </c>
      <c r="G511" s="4" t="s">
        <v>23</v>
      </c>
      <c r="H511" s="5">
        <v>3.5059999999999998</v>
      </c>
      <c r="I511" s="5">
        <v>5.5839999999999996</v>
      </c>
      <c r="J511" s="5">
        <v>8.8580000000000005</v>
      </c>
      <c r="K511" s="5">
        <v>13.01</v>
      </c>
      <c r="L511" s="5">
        <v>18.658999999999999</v>
      </c>
      <c r="M511" s="5">
        <v>25.83</v>
      </c>
      <c r="N511" s="5">
        <v>34.116</v>
      </c>
      <c r="O511" s="5">
        <v>43.277000000000001</v>
      </c>
      <c r="P511" s="5">
        <v>52.314</v>
      </c>
      <c r="Q511" s="5">
        <v>61.103000000000002</v>
      </c>
    </row>
    <row r="512" spans="1:17" hidden="1" x14ac:dyDescent="0.25">
      <c r="A512" s="2" t="s">
        <v>23</v>
      </c>
      <c r="B512" s="2" t="s">
        <v>12</v>
      </c>
      <c r="C512" s="2" t="s">
        <v>29</v>
      </c>
      <c r="D512" s="2" t="s">
        <v>6</v>
      </c>
      <c r="E512" s="3">
        <v>1.9390000000000001</v>
      </c>
      <c r="F512" s="3">
        <v>2.13</v>
      </c>
      <c r="G512" s="2" t="s">
        <v>23</v>
      </c>
      <c r="H512" s="3">
        <v>3.5150000000000001</v>
      </c>
      <c r="I512" s="3">
        <v>6.6109999999999998</v>
      </c>
      <c r="J512" s="3">
        <v>10.907</v>
      </c>
      <c r="K512" s="3">
        <v>13.449</v>
      </c>
      <c r="L512" s="3">
        <v>16.128</v>
      </c>
      <c r="M512" s="3">
        <v>18.608000000000001</v>
      </c>
      <c r="N512" s="3">
        <v>20.896999999999998</v>
      </c>
      <c r="O512" s="3">
        <v>22.960999999999999</v>
      </c>
      <c r="P512" s="3">
        <v>24.593</v>
      </c>
      <c r="Q512" s="3">
        <v>27.126999999999999</v>
      </c>
    </row>
    <row r="513" spans="1:17" x14ac:dyDescent="0.25">
      <c r="A513" s="4" t="s">
        <v>23</v>
      </c>
      <c r="B513" s="4" t="s">
        <v>13</v>
      </c>
      <c r="C513" s="4" t="s">
        <v>29</v>
      </c>
      <c r="D513" s="4" t="s">
        <v>6</v>
      </c>
      <c r="E513" s="5">
        <v>1.9390000000000001</v>
      </c>
      <c r="F513" s="5">
        <v>2.13</v>
      </c>
      <c r="G513" s="4" t="s">
        <v>23</v>
      </c>
      <c r="H513" s="5">
        <v>3.5150000000000001</v>
      </c>
      <c r="I513" s="5">
        <v>6.6180000000000003</v>
      </c>
      <c r="J513" s="5">
        <v>10.919</v>
      </c>
      <c r="K513" s="5">
        <v>15.055</v>
      </c>
      <c r="L513" s="5">
        <v>19.248000000000001</v>
      </c>
      <c r="M513" s="5">
        <v>23.64</v>
      </c>
      <c r="N513" s="5">
        <v>28.523</v>
      </c>
      <c r="O513" s="5">
        <v>33.997999999999998</v>
      </c>
      <c r="P513" s="5">
        <v>39.982999999999997</v>
      </c>
      <c r="Q513" s="5">
        <v>46.884999999999998</v>
      </c>
    </row>
    <row r="514" spans="1:17" hidden="1" x14ac:dyDescent="0.25">
      <c r="A514" s="2" t="s">
        <v>24</v>
      </c>
      <c r="B514" s="2" t="s">
        <v>5</v>
      </c>
      <c r="C514" s="2" t="s">
        <v>29</v>
      </c>
      <c r="D514" s="2" t="s">
        <v>6</v>
      </c>
      <c r="E514" s="3">
        <v>14.535</v>
      </c>
      <c r="F514" s="3">
        <v>15.234999999999999</v>
      </c>
      <c r="G514" s="2" t="s">
        <v>24</v>
      </c>
      <c r="H514" s="3">
        <v>15.289</v>
      </c>
      <c r="I514" s="3">
        <v>17.616</v>
      </c>
      <c r="J514" s="3">
        <v>17.93</v>
      </c>
      <c r="K514" s="3">
        <v>19.265000000000001</v>
      </c>
      <c r="L514" s="3">
        <v>21.260999999999999</v>
      </c>
      <c r="M514" s="3">
        <v>23.337</v>
      </c>
      <c r="N514" s="3">
        <v>24.766999999999999</v>
      </c>
      <c r="O514" s="3">
        <v>26.158999999999999</v>
      </c>
      <c r="P514" s="3">
        <v>27.158999999999999</v>
      </c>
      <c r="Q514" s="3">
        <v>27.844999999999999</v>
      </c>
    </row>
    <row r="515" spans="1:17" hidden="1" x14ac:dyDescent="0.25">
      <c r="A515" s="4" t="s">
        <v>24</v>
      </c>
      <c r="B515" s="4" t="s">
        <v>7</v>
      </c>
      <c r="C515" s="4" t="s">
        <v>29</v>
      </c>
      <c r="D515" s="4" t="s">
        <v>6</v>
      </c>
      <c r="E515" s="5">
        <v>14.535</v>
      </c>
      <c r="F515" s="5">
        <v>15.234999999999999</v>
      </c>
      <c r="G515" s="4" t="s">
        <v>24</v>
      </c>
      <c r="H515" s="5">
        <v>15.289</v>
      </c>
      <c r="I515" s="5">
        <v>17.616</v>
      </c>
      <c r="J515" s="5">
        <v>19.151</v>
      </c>
      <c r="K515" s="5">
        <v>20.995999999999999</v>
      </c>
      <c r="L515" s="5">
        <v>22.736000000000001</v>
      </c>
      <c r="M515" s="5">
        <v>24.532</v>
      </c>
      <c r="N515" s="5">
        <v>25.824000000000002</v>
      </c>
      <c r="O515" s="5">
        <v>26.957999999999998</v>
      </c>
      <c r="P515" s="5">
        <v>27.696999999999999</v>
      </c>
      <c r="Q515" s="5">
        <v>28.248000000000001</v>
      </c>
    </row>
    <row r="516" spans="1:17" hidden="1" x14ac:dyDescent="0.25">
      <c r="A516" s="2" t="s">
        <v>24</v>
      </c>
      <c r="B516" s="2" t="s">
        <v>8</v>
      </c>
      <c r="C516" s="2" t="s">
        <v>29</v>
      </c>
      <c r="D516" s="2" t="s">
        <v>6</v>
      </c>
      <c r="E516" s="3">
        <v>14.535</v>
      </c>
      <c r="F516" s="3">
        <v>15.234999999999999</v>
      </c>
      <c r="G516" s="2" t="s">
        <v>24</v>
      </c>
      <c r="H516" s="3">
        <v>15.289</v>
      </c>
      <c r="I516" s="3">
        <v>17.611000000000001</v>
      </c>
      <c r="J516" s="3">
        <v>19.843</v>
      </c>
      <c r="K516" s="3">
        <v>22.116</v>
      </c>
      <c r="L516" s="3">
        <v>24.216999999999999</v>
      </c>
      <c r="M516" s="3">
        <v>26.085000000000001</v>
      </c>
      <c r="N516" s="3">
        <v>27.771999999999998</v>
      </c>
      <c r="O516" s="3">
        <v>29.106999999999999</v>
      </c>
      <c r="P516" s="3">
        <v>29.989000000000001</v>
      </c>
      <c r="Q516" s="3">
        <v>30.602</v>
      </c>
    </row>
    <row r="517" spans="1:17" hidden="1" x14ac:dyDescent="0.25">
      <c r="A517" s="4" t="s">
        <v>24</v>
      </c>
      <c r="B517" s="4" t="s">
        <v>9</v>
      </c>
      <c r="C517" s="4" t="s">
        <v>29</v>
      </c>
      <c r="D517" s="4" t="s">
        <v>6</v>
      </c>
      <c r="E517" s="5">
        <v>14.535</v>
      </c>
      <c r="F517" s="5">
        <v>15.234999999999999</v>
      </c>
      <c r="G517" s="4" t="s">
        <v>24</v>
      </c>
      <c r="H517" s="5">
        <v>15.252000000000001</v>
      </c>
      <c r="I517" s="5">
        <v>17.667999999999999</v>
      </c>
      <c r="J517" s="5">
        <v>16.957999999999998</v>
      </c>
      <c r="K517" s="5">
        <v>17.190999999999999</v>
      </c>
      <c r="L517" s="5">
        <v>18.199000000000002</v>
      </c>
      <c r="M517" s="5">
        <v>19.02</v>
      </c>
      <c r="N517" s="5">
        <v>19.391999999999999</v>
      </c>
      <c r="O517" s="5">
        <v>19.251000000000001</v>
      </c>
      <c r="P517" s="5">
        <v>18.907</v>
      </c>
      <c r="Q517" s="5">
        <v>18.919</v>
      </c>
    </row>
    <row r="518" spans="1:17" hidden="1" x14ac:dyDescent="0.25">
      <c r="A518" s="2" t="s">
        <v>24</v>
      </c>
      <c r="B518" s="2" t="s">
        <v>10</v>
      </c>
      <c r="C518" s="2" t="s">
        <v>29</v>
      </c>
      <c r="D518" s="2" t="s">
        <v>6</v>
      </c>
      <c r="E518" s="3">
        <v>14.535</v>
      </c>
      <c r="F518" s="3">
        <v>15.234999999999999</v>
      </c>
      <c r="G518" s="2" t="s">
        <v>24</v>
      </c>
      <c r="H518" s="3">
        <v>15.252000000000001</v>
      </c>
      <c r="I518" s="3">
        <v>17.667999999999999</v>
      </c>
      <c r="J518" s="3">
        <v>18.709</v>
      </c>
      <c r="K518" s="3">
        <v>20.146999999999998</v>
      </c>
      <c r="L518" s="3">
        <v>21.696000000000002</v>
      </c>
      <c r="M518" s="3">
        <v>23.08</v>
      </c>
      <c r="N518" s="3">
        <v>24.128</v>
      </c>
      <c r="O518" s="3">
        <v>24.834</v>
      </c>
      <c r="P518" s="3">
        <v>25.286999999999999</v>
      </c>
      <c r="Q518" s="3">
        <v>26.006</v>
      </c>
    </row>
    <row r="519" spans="1:17" hidden="1" x14ac:dyDescent="0.25">
      <c r="A519" s="4" t="s">
        <v>24</v>
      </c>
      <c r="B519" s="4" t="s">
        <v>11</v>
      </c>
      <c r="C519" s="4" t="s">
        <v>29</v>
      </c>
      <c r="D519" s="4" t="s">
        <v>6</v>
      </c>
      <c r="E519" s="5">
        <v>14.535</v>
      </c>
      <c r="F519" s="5">
        <v>15.234999999999999</v>
      </c>
      <c r="G519" s="4" t="s">
        <v>24</v>
      </c>
      <c r="H519" s="5">
        <v>15.252000000000001</v>
      </c>
      <c r="I519" s="5">
        <v>17.667000000000002</v>
      </c>
      <c r="J519" s="5">
        <v>19.837</v>
      </c>
      <c r="K519" s="5">
        <v>22.053999999999998</v>
      </c>
      <c r="L519" s="5">
        <v>24.277000000000001</v>
      </c>
      <c r="M519" s="5">
        <v>26.457000000000001</v>
      </c>
      <c r="N519" s="5">
        <v>28.675999999999998</v>
      </c>
      <c r="O519" s="5">
        <v>30.728000000000002</v>
      </c>
      <c r="P519" s="5">
        <v>32.680999999999997</v>
      </c>
      <c r="Q519" s="5">
        <v>34.712000000000003</v>
      </c>
    </row>
    <row r="520" spans="1:17" hidden="1" x14ac:dyDescent="0.25">
      <c r="A520" s="2" t="s">
        <v>24</v>
      </c>
      <c r="B520" s="2" t="s">
        <v>12</v>
      </c>
      <c r="C520" s="2" t="s">
        <v>29</v>
      </c>
      <c r="D520" s="2" t="s">
        <v>6</v>
      </c>
      <c r="E520" s="3">
        <v>14.535</v>
      </c>
      <c r="F520" s="3">
        <v>15.234999999999999</v>
      </c>
      <c r="G520" s="2" t="s">
        <v>24</v>
      </c>
      <c r="H520" s="3">
        <v>15.339</v>
      </c>
      <c r="I520" s="3">
        <v>18.963999999999999</v>
      </c>
      <c r="J520" s="3">
        <v>22.140999999999998</v>
      </c>
      <c r="K520" s="3">
        <v>21.584</v>
      </c>
      <c r="L520" s="3">
        <v>22.106000000000002</v>
      </c>
      <c r="M520" s="3">
        <v>22.254000000000001</v>
      </c>
      <c r="N520" s="3">
        <v>21.945</v>
      </c>
      <c r="O520" s="3">
        <v>21.050999999999998</v>
      </c>
      <c r="P520" s="3">
        <v>19.989000000000001</v>
      </c>
      <c r="Q520" s="3">
        <v>19.145</v>
      </c>
    </row>
    <row r="521" spans="1:17" x14ac:dyDescent="0.25">
      <c r="A521" s="4" t="s">
        <v>24</v>
      </c>
      <c r="B521" s="4" t="s">
        <v>13</v>
      </c>
      <c r="C521" s="4" t="s">
        <v>29</v>
      </c>
      <c r="D521" s="4" t="s">
        <v>6</v>
      </c>
      <c r="E521" s="5">
        <v>14.535</v>
      </c>
      <c r="F521" s="5">
        <v>15.234999999999999</v>
      </c>
      <c r="G521" s="4" t="s">
        <v>24</v>
      </c>
      <c r="H521" s="5">
        <v>15.339</v>
      </c>
      <c r="I521" s="5">
        <v>18.978000000000002</v>
      </c>
      <c r="J521" s="5">
        <v>22.167999999999999</v>
      </c>
      <c r="K521" s="5">
        <v>24.709</v>
      </c>
      <c r="L521" s="5">
        <v>26.666</v>
      </c>
      <c r="M521" s="5">
        <v>28.262</v>
      </c>
      <c r="N521" s="5">
        <v>29.745000000000001</v>
      </c>
      <c r="O521" s="5">
        <v>30.733000000000001</v>
      </c>
      <c r="P521" s="5">
        <v>31.507000000000001</v>
      </c>
      <c r="Q521" s="5">
        <v>32.228999999999999</v>
      </c>
    </row>
    <row r="522" spans="1:17" hidden="1" x14ac:dyDescent="0.25">
      <c r="A522" s="2" t="s">
        <v>4</v>
      </c>
      <c r="B522" s="2" t="s">
        <v>5</v>
      </c>
      <c r="C522" s="2" t="s">
        <v>29</v>
      </c>
      <c r="D522" s="2" t="s">
        <v>6</v>
      </c>
      <c r="E522" s="3">
        <v>73.227999999999994</v>
      </c>
      <c r="F522" s="3">
        <v>81.789000000000001</v>
      </c>
      <c r="G522" s="2" t="s">
        <v>4</v>
      </c>
      <c r="H522" s="3">
        <v>90.581000000000003</v>
      </c>
      <c r="I522" s="3">
        <v>110.568</v>
      </c>
      <c r="J522" s="3">
        <v>122.926</v>
      </c>
      <c r="K522" s="3">
        <v>145.93600000000001</v>
      </c>
      <c r="L522" s="3">
        <v>170.47300000000001</v>
      </c>
      <c r="M522" s="3">
        <v>197.322</v>
      </c>
      <c r="N522" s="3">
        <v>218.61</v>
      </c>
      <c r="O522" s="3">
        <v>234.43799999999999</v>
      </c>
      <c r="P522" s="3">
        <v>245.94</v>
      </c>
      <c r="Q522" s="3">
        <v>252.54300000000001</v>
      </c>
    </row>
    <row r="523" spans="1:17" hidden="1" x14ac:dyDescent="0.25">
      <c r="A523" s="4" t="s">
        <v>4</v>
      </c>
      <c r="B523" s="4" t="s">
        <v>7</v>
      </c>
      <c r="C523" s="4" t="s">
        <v>29</v>
      </c>
      <c r="D523" s="4" t="s">
        <v>6</v>
      </c>
      <c r="E523" s="5">
        <v>73.227999999999994</v>
      </c>
      <c r="F523" s="5">
        <v>81.789000000000001</v>
      </c>
      <c r="G523" s="4" t="s">
        <v>4</v>
      </c>
      <c r="H523" s="5">
        <v>90.581000000000003</v>
      </c>
      <c r="I523" s="5">
        <v>110.568</v>
      </c>
      <c r="J523" s="5">
        <v>131.429</v>
      </c>
      <c r="K523" s="5">
        <v>158.71799999999999</v>
      </c>
      <c r="L523" s="5">
        <v>183.78</v>
      </c>
      <c r="M523" s="5">
        <v>208.512</v>
      </c>
      <c r="N523" s="5">
        <v>229.584</v>
      </c>
      <c r="O523" s="5">
        <v>245.89099999999999</v>
      </c>
      <c r="P523" s="5">
        <v>257.36799999999999</v>
      </c>
      <c r="Q523" s="5">
        <v>263.053</v>
      </c>
    </row>
    <row r="524" spans="1:17" hidden="1" x14ac:dyDescent="0.25">
      <c r="A524" s="2" t="s">
        <v>4</v>
      </c>
      <c r="B524" s="2" t="s">
        <v>8</v>
      </c>
      <c r="C524" s="2" t="s">
        <v>29</v>
      </c>
      <c r="D524" s="2" t="s">
        <v>6</v>
      </c>
      <c r="E524" s="3">
        <v>73.227999999999994</v>
      </c>
      <c r="F524" s="3">
        <v>81.789000000000001</v>
      </c>
      <c r="G524" s="2" t="s">
        <v>4</v>
      </c>
      <c r="H524" s="3">
        <v>90.581000000000003</v>
      </c>
      <c r="I524" s="3">
        <v>110.566</v>
      </c>
      <c r="J524" s="3">
        <v>136.20500000000001</v>
      </c>
      <c r="K524" s="3">
        <v>167.23699999999999</v>
      </c>
      <c r="L524" s="3">
        <v>196.61500000000001</v>
      </c>
      <c r="M524" s="3">
        <v>222.48599999999999</v>
      </c>
      <c r="N524" s="3">
        <v>245.67500000000001</v>
      </c>
      <c r="O524" s="3">
        <v>264.25200000000001</v>
      </c>
      <c r="P524" s="3">
        <v>278.13499999999999</v>
      </c>
      <c r="Q524" s="3">
        <v>286.24799999999999</v>
      </c>
    </row>
    <row r="525" spans="1:17" hidden="1" x14ac:dyDescent="0.25">
      <c r="A525" s="4" t="s">
        <v>4</v>
      </c>
      <c r="B525" s="4" t="s">
        <v>9</v>
      </c>
      <c r="C525" s="4" t="s">
        <v>29</v>
      </c>
      <c r="D525" s="4" t="s">
        <v>6</v>
      </c>
      <c r="E525" s="5">
        <v>73.227999999999994</v>
      </c>
      <c r="F525" s="5">
        <v>81.789000000000001</v>
      </c>
      <c r="G525" s="4" t="s">
        <v>4</v>
      </c>
      <c r="H525" s="5">
        <v>90.501000000000005</v>
      </c>
      <c r="I525" s="5">
        <v>114.55800000000001</v>
      </c>
      <c r="J525" s="5">
        <v>120.83799999999999</v>
      </c>
      <c r="K525" s="5">
        <v>133.035</v>
      </c>
      <c r="L525" s="5">
        <v>151.80600000000001</v>
      </c>
      <c r="M525" s="5">
        <v>170.21700000000001</v>
      </c>
      <c r="N525" s="5">
        <v>184.71299999999999</v>
      </c>
      <c r="O525" s="5">
        <v>197.19200000000001</v>
      </c>
      <c r="P525" s="5">
        <v>207.86699999999999</v>
      </c>
      <c r="Q525" s="5">
        <v>222.28</v>
      </c>
    </row>
    <row r="526" spans="1:17" hidden="1" x14ac:dyDescent="0.25">
      <c r="A526" s="2" t="s">
        <v>4</v>
      </c>
      <c r="B526" s="2" t="s">
        <v>10</v>
      </c>
      <c r="C526" s="2" t="s">
        <v>29</v>
      </c>
      <c r="D526" s="2" t="s">
        <v>6</v>
      </c>
      <c r="E526" s="3">
        <v>73.227999999999994</v>
      </c>
      <c r="F526" s="3">
        <v>81.789000000000001</v>
      </c>
      <c r="G526" s="2" t="s">
        <v>4</v>
      </c>
      <c r="H526" s="3">
        <v>90.501000000000005</v>
      </c>
      <c r="I526" s="3">
        <v>114.55800000000001</v>
      </c>
      <c r="J526" s="3">
        <v>135.29400000000001</v>
      </c>
      <c r="K526" s="3">
        <v>157.53299999999999</v>
      </c>
      <c r="L526" s="3">
        <v>180.221</v>
      </c>
      <c r="M526" s="3">
        <v>203.327</v>
      </c>
      <c r="N526" s="3">
        <v>224.81200000000001</v>
      </c>
      <c r="O526" s="3">
        <v>245.71199999999999</v>
      </c>
      <c r="P526" s="3">
        <v>264.95100000000002</v>
      </c>
      <c r="Q526" s="3">
        <v>287.98200000000003</v>
      </c>
    </row>
    <row r="527" spans="1:17" hidden="1" x14ac:dyDescent="0.25">
      <c r="A527" s="4" t="s">
        <v>4</v>
      </c>
      <c r="B527" s="4" t="s">
        <v>11</v>
      </c>
      <c r="C527" s="4" t="s">
        <v>29</v>
      </c>
      <c r="D527" s="4" t="s">
        <v>6</v>
      </c>
      <c r="E527" s="5">
        <v>73.227999999999994</v>
      </c>
      <c r="F527" s="5">
        <v>81.789000000000001</v>
      </c>
      <c r="G527" s="4" t="s">
        <v>4</v>
      </c>
      <c r="H527" s="5">
        <v>90.501000000000005</v>
      </c>
      <c r="I527" s="5">
        <v>114.563</v>
      </c>
      <c r="J527" s="5">
        <v>142.82900000000001</v>
      </c>
      <c r="K527" s="5">
        <v>171.86799999999999</v>
      </c>
      <c r="L527" s="5">
        <v>201.36099999999999</v>
      </c>
      <c r="M527" s="5">
        <v>231.58099999999999</v>
      </c>
      <c r="N527" s="5">
        <v>264.22699999999998</v>
      </c>
      <c r="O527" s="5">
        <v>299.62299999999999</v>
      </c>
      <c r="P527" s="5">
        <v>336.38499999999999</v>
      </c>
      <c r="Q527" s="5">
        <v>376.077</v>
      </c>
    </row>
    <row r="528" spans="1:17" hidden="1" x14ac:dyDescent="0.25">
      <c r="A528" s="2" t="s">
        <v>4</v>
      </c>
      <c r="B528" s="2" t="s">
        <v>12</v>
      </c>
      <c r="C528" s="2" t="s">
        <v>29</v>
      </c>
      <c r="D528" s="2" t="s">
        <v>6</v>
      </c>
      <c r="E528" s="3">
        <v>73.227999999999994</v>
      </c>
      <c r="F528" s="3">
        <v>81.789000000000001</v>
      </c>
      <c r="G528" s="2" t="s">
        <v>4</v>
      </c>
      <c r="H528" s="3">
        <v>90.760999999999996</v>
      </c>
      <c r="I528" s="3">
        <v>131.44800000000001</v>
      </c>
      <c r="J528" s="3">
        <v>174.86699999999999</v>
      </c>
      <c r="K528" s="3">
        <v>183.77799999999999</v>
      </c>
      <c r="L528" s="3">
        <v>196.75800000000001</v>
      </c>
      <c r="M528" s="3">
        <v>204.91200000000001</v>
      </c>
      <c r="N528" s="3">
        <v>210.73099999999999</v>
      </c>
      <c r="O528" s="3">
        <v>214.916</v>
      </c>
      <c r="P528" s="3">
        <v>217.583</v>
      </c>
      <c r="Q528" s="3">
        <v>225.94200000000001</v>
      </c>
    </row>
    <row r="529" spans="1:17" hidden="1" x14ac:dyDescent="0.25">
      <c r="A529" s="4" t="s">
        <v>4</v>
      </c>
      <c r="B529" s="4" t="s">
        <v>13</v>
      </c>
      <c r="C529" s="4" t="s">
        <v>29</v>
      </c>
      <c r="D529" s="4" t="s">
        <v>6</v>
      </c>
      <c r="E529" s="5">
        <v>73.227999999999994</v>
      </c>
      <c r="F529" s="5">
        <v>81.789000000000001</v>
      </c>
      <c r="G529" s="4" t="s">
        <v>4</v>
      </c>
      <c r="H529" s="5">
        <v>90.760999999999996</v>
      </c>
      <c r="I529" s="5">
        <v>131.54400000000001</v>
      </c>
      <c r="J529" s="5">
        <v>175.101</v>
      </c>
      <c r="K529" s="5">
        <v>208.429</v>
      </c>
      <c r="L529" s="5">
        <v>234.654</v>
      </c>
      <c r="M529" s="5">
        <v>257.03100000000001</v>
      </c>
      <c r="N529" s="5">
        <v>281.517</v>
      </c>
      <c r="O529" s="5">
        <v>307.88600000000002</v>
      </c>
      <c r="P529" s="5">
        <v>337.57600000000002</v>
      </c>
      <c r="Q529" s="5">
        <v>372.39100000000002</v>
      </c>
    </row>
    <row r="530" spans="1:17" hidden="1" x14ac:dyDescent="0.25">
      <c r="A530" s="2" t="s">
        <v>14</v>
      </c>
      <c r="B530" s="2" t="s">
        <v>5</v>
      </c>
      <c r="C530" s="2" t="s">
        <v>30</v>
      </c>
      <c r="D530" s="2" t="s">
        <v>6</v>
      </c>
      <c r="E530" s="3">
        <v>0.68799999999999994</v>
      </c>
      <c r="F530" s="3">
        <v>0.72</v>
      </c>
      <c r="G530" s="2" t="s">
        <v>14</v>
      </c>
      <c r="H530" s="3">
        <v>0.86799999999999999</v>
      </c>
      <c r="I530" s="3">
        <v>0.877</v>
      </c>
      <c r="J530" s="3">
        <v>0.41599999999999998</v>
      </c>
      <c r="K530" s="3">
        <v>2E-3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</row>
    <row r="531" spans="1:17" hidden="1" x14ac:dyDescent="0.25">
      <c r="A531" s="4" t="s">
        <v>14</v>
      </c>
      <c r="B531" s="4" t="s">
        <v>7</v>
      </c>
      <c r="C531" s="4" t="s">
        <v>30</v>
      </c>
      <c r="D531" s="4" t="s">
        <v>6</v>
      </c>
      <c r="E531" s="5">
        <v>0.68799999999999994</v>
      </c>
      <c r="F531" s="5">
        <v>0.72</v>
      </c>
      <c r="G531" s="4" t="s">
        <v>14</v>
      </c>
      <c r="H531" s="5">
        <v>0.86799999999999999</v>
      </c>
      <c r="I531" s="5">
        <v>0.877</v>
      </c>
      <c r="J531" s="5">
        <v>0.41599999999999998</v>
      </c>
      <c r="K531" s="5">
        <v>2E-3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</row>
    <row r="532" spans="1:17" hidden="1" x14ac:dyDescent="0.25">
      <c r="A532" s="2" t="s">
        <v>14</v>
      </c>
      <c r="B532" s="2" t="s">
        <v>8</v>
      </c>
      <c r="C532" s="2" t="s">
        <v>30</v>
      </c>
      <c r="D532" s="2" t="s">
        <v>6</v>
      </c>
      <c r="E532" s="3">
        <v>0.68799999999999994</v>
      </c>
      <c r="F532" s="3">
        <v>0.72</v>
      </c>
      <c r="G532" s="2" t="s">
        <v>14</v>
      </c>
      <c r="H532" s="3">
        <v>0.86799999999999999</v>
      </c>
      <c r="I532" s="3">
        <v>0.877</v>
      </c>
      <c r="J532" s="3">
        <v>0.41599999999999998</v>
      </c>
      <c r="K532" s="3">
        <v>2E-3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</row>
    <row r="533" spans="1:17" hidden="1" x14ac:dyDescent="0.25">
      <c r="A533" s="4" t="s">
        <v>14</v>
      </c>
      <c r="B533" s="4" t="s">
        <v>9</v>
      </c>
      <c r="C533" s="4" t="s">
        <v>30</v>
      </c>
      <c r="D533" s="4" t="s">
        <v>6</v>
      </c>
      <c r="E533" s="5">
        <v>0.68799999999999994</v>
      </c>
      <c r="F533" s="5">
        <v>0.72</v>
      </c>
      <c r="G533" s="4" t="s">
        <v>14</v>
      </c>
      <c r="H533" s="5">
        <v>0.873</v>
      </c>
      <c r="I533" s="5">
        <v>1.0089999999999999</v>
      </c>
      <c r="J533" s="5">
        <v>1.1279999999999999</v>
      </c>
      <c r="K533" s="5">
        <v>1.1990000000000001</v>
      </c>
      <c r="L533" s="5">
        <v>1.155</v>
      </c>
      <c r="M533" s="5">
        <v>0.98499999999999999</v>
      </c>
      <c r="N533" s="5">
        <v>0.66400000000000003</v>
      </c>
      <c r="O533" s="5">
        <v>0.32400000000000001</v>
      </c>
      <c r="P533" s="5">
        <v>0</v>
      </c>
      <c r="Q533" s="5">
        <v>0</v>
      </c>
    </row>
    <row r="534" spans="1:17" hidden="1" x14ac:dyDescent="0.25">
      <c r="A534" s="2" t="s">
        <v>14</v>
      </c>
      <c r="B534" s="2" t="s">
        <v>10</v>
      </c>
      <c r="C534" s="2" t="s">
        <v>30</v>
      </c>
      <c r="D534" s="2" t="s">
        <v>6</v>
      </c>
      <c r="E534" s="3">
        <v>0.68799999999999994</v>
      </c>
      <c r="F534" s="3">
        <v>0.72</v>
      </c>
      <c r="G534" s="2" t="s">
        <v>14</v>
      </c>
      <c r="H534" s="3">
        <v>0.873</v>
      </c>
      <c r="I534" s="3">
        <v>1.0089999999999999</v>
      </c>
      <c r="J534" s="3">
        <v>1.1279999999999999</v>
      </c>
      <c r="K534" s="3">
        <v>1.1990000000000001</v>
      </c>
      <c r="L534" s="3">
        <v>1.155</v>
      </c>
      <c r="M534" s="3">
        <v>0.98499999999999999</v>
      </c>
      <c r="N534" s="3">
        <v>0.66400000000000003</v>
      </c>
      <c r="O534" s="3">
        <v>0.32400000000000001</v>
      </c>
      <c r="P534" s="3">
        <v>0</v>
      </c>
      <c r="Q534" s="3">
        <v>0</v>
      </c>
    </row>
    <row r="535" spans="1:17" hidden="1" x14ac:dyDescent="0.25">
      <c r="A535" s="4" t="s">
        <v>14</v>
      </c>
      <c r="B535" s="4" t="s">
        <v>11</v>
      </c>
      <c r="C535" s="4" t="s">
        <v>30</v>
      </c>
      <c r="D535" s="4" t="s">
        <v>6</v>
      </c>
      <c r="E535" s="5">
        <v>0.68799999999999994</v>
      </c>
      <c r="F535" s="5">
        <v>0.72</v>
      </c>
      <c r="G535" s="4" t="s">
        <v>14</v>
      </c>
      <c r="H535" s="5">
        <v>0.873</v>
      </c>
      <c r="I535" s="5">
        <v>1.0089999999999999</v>
      </c>
      <c r="J535" s="5">
        <v>1.1279999999999999</v>
      </c>
      <c r="K535" s="5">
        <v>1.1990000000000001</v>
      </c>
      <c r="L535" s="5">
        <v>1.155</v>
      </c>
      <c r="M535" s="5">
        <v>0.98499999999999999</v>
      </c>
      <c r="N535" s="5">
        <v>0.66400000000000003</v>
      </c>
      <c r="O535" s="5">
        <v>0.32400000000000001</v>
      </c>
      <c r="P535" s="5">
        <v>0</v>
      </c>
      <c r="Q535" s="5">
        <v>0</v>
      </c>
    </row>
    <row r="536" spans="1:17" hidden="1" x14ac:dyDescent="0.25">
      <c r="A536" s="2" t="s">
        <v>14</v>
      </c>
      <c r="B536" s="2" t="s">
        <v>12</v>
      </c>
      <c r="C536" s="2" t="s">
        <v>30</v>
      </c>
      <c r="D536" s="2" t="s">
        <v>6</v>
      </c>
      <c r="E536" s="3">
        <v>0.68799999999999994</v>
      </c>
      <c r="F536" s="3">
        <v>0.72</v>
      </c>
      <c r="G536" s="2" t="s">
        <v>14</v>
      </c>
      <c r="H536" s="3">
        <v>0.877</v>
      </c>
      <c r="I536" s="3">
        <v>1.1399999999999999</v>
      </c>
      <c r="J536" s="3">
        <v>1.4610000000000001</v>
      </c>
      <c r="K536" s="3">
        <v>1.8149999999999999</v>
      </c>
      <c r="L536" s="3">
        <v>2.181</v>
      </c>
      <c r="M536" s="3">
        <v>2.5139999999999998</v>
      </c>
      <c r="N536" s="3">
        <v>2.7869999999999999</v>
      </c>
      <c r="O536" s="3">
        <v>3.044</v>
      </c>
      <c r="P536" s="3">
        <v>3.274</v>
      </c>
      <c r="Q536" s="3">
        <v>3.4790000000000001</v>
      </c>
    </row>
    <row r="537" spans="1:17" x14ac:dyDescent="0.25">
      <c r="A537" s="4" t="s">
        <v>14</v>
      </c>
      <c r="B537" s="4" t="s">
        <v>13</v>
      </c>
      <c r="C537" s="4" t="s">
        <v>30</v>
      </c>
      <c r="D537" s="4" t="s">
        <v>6</v>
      </c>
      <c r="E537" s="5">
        <v>0.68799999999999994</v>
      </c>
      <c r="F537" s="5">
        <v>0.72</v>
      </c>
      <c r="G537" s="4" t="s">
        <v>14</v>
      </c>
      <c r="H537" s="5">
        <v>0.877</v>
      </c>
      <c r="I537" s="5">
        <v>1.1399999999999999</v>
      </c>
      <c r="J537" s="5">
        <v>1.4610000000000001</v>
      </c>
      <c r="K537" s="5">
        <v>1.8149999999999999</v>
      </c>
      <c r="L537" s="5">
        <v>2.181</v>
      </c>
      <c r="M537" s="5">
        <v>2.5139999999999998</v>
      </c>
      <c r="N537" s="5">
        <v>2.7869999999999999</v>
      </c>
      <c r="O537" s="5">
        <v>3.044</v>
      </c>
      <c r="P537" s="5">
        <v>3.274</v>
      </c>
      <c r="Q537" s="5">
        <v>3.4790000000000001</v>
      </c>
    </row>
    <row r="538" spans="1:17" hidden="1" x14ac:dyDescent="0.25">
      <c r="A538" s="2" t="s">
        <v>16</v>
      </c>
      <c r="B538" s="2" t="s">
        <v>5</v>
      </c>
      <c r="C538" s="2" t="s">
        <v>30</v>
      </c>
      <c r="D538" s="2" t="s">
        <v>6</v>
      </c>
      <c r="E538" s="3">
        <v>1.077</v>
      </c>
      <c r="F538" s="3">
        <v>1.0640000000000001</v>
      </c>
      <c r="G538" s="2" t="s">
        <v>16</v>
      </c>
      <c r="H538" s="3">
        <v>1.0149999999999999</v>
      </c>
      <c r="I538" s="3">
        <v>0.54800000000000004</v>
      </c>
      <c r="J538" s="3">
        <v>3.4000000000000002E-2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</row>
    <row r="539" spans="1:17" hidden="1" x14ac:dyDescent="0.25">
      <c r="A539" s="4" t="s">
        <v>16</v>
      </c>
      <c r="B539" s="4" t="s">
        <v>7</v>
      </c>
      <c r="C539" s="4" t="s">
        <v>30</v>
      </c>
      <c r="D539" s="4" t="s">
        <v>6</v>
      </c>
      <c r="E539" s="5">
        <v>1.077</v>
      </c>
      <c r="F539" s="5">
        <v>1.0640000000000001</v>
      </c>
      <c r="G539" s="4" t="s">
        <v>16</v>
      </c>
      <c r="H539" s="5">
        <v>1.0149999999999999</v>
      </c>
      <c r="I539" s="5">
        <v>0.54800000000000004</v>
      </c>
      <c r="J539" s="5">
        <v>3.4000000000000002E-2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</row>
    <row r="540" spans="1:17" hidden="1" x14ac:dyDescent="0.25">
      <c r="A540" s="2" t="s">
        <v>16</v>
      </c>
      <c r="B540" s="2" t="s">
        <v>8</v>
      </c>
      <c r="C540" s="2" t="s">
        <v>30</v>
      </c>
      <c r="D540" s="2" t="s">
        <v>6</v>
      </c>
      <c r="E540" s="3">
        <v>1.077</v>
      </c>
      <c r="F540" s="3">
        <v>1.0640000000000001</v>
      </c>
      <c r="G540" s="2" t="s">
        <v>16</v>
      </c>
      <c r="H540" s="3">
        <v>1.0149999999999999</v>
      </c>
      <c r="I540" s="3">
        <v>0.54800000000000004</v>
      </c>
      <c r="J540" s="3">
        <v>3.4000000000000002E-2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</row>
    <row r="541" spans="1:17" hidden="1" x14ac:dyDescent="0.25">
      <c r="A541" s="4" t="s">
        <v>16</v>
      </c>
      <c r="B541" s="4" t="s">
        <v>9</v>
      </c>
      <c r="C541" s="4" t="s">
        <v>30</v>
      </c>
      <c r="D541" s="4" t="s">
        <v>6</v>
      </c>
      <c r="E541" s="5">
        <v>1.077</v>
      </c>
      <c r="F541" s="5">
        <v>1.0640000000000001</v>
      </c>
      <c r="G541" s="4" t="s">
        <v>16</v>
      </c>
      <c r="H541" s="5">
        <v>1.0249999999999999</v>
      </c>
      <c r="I541" s="5">
        <v>0.67600000000000005</v>
      </c>
      <c r="J541" s="5">
        <v>0.29899999999999999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</row>
    <row r="542" spans="1:17" hidden="1" x14ac:dyDescent="0.25">
      <c r="A542" s="2" t="s">
        <v>16</v>
      </c>
      <c r="B542" s="2" t="s">
        <v>10</v>
      </c>
      <c r="C542" s="2" t="s">
        <v>30</v>
      </c>
      <c r="D542" s="2" t="s">
        <v>6</v>
      </c>
      <c r="E542" s="3">
        <v>1.077</v>
      </c>
      <c r="F542" s="3">
        <v>1.0640000000000001</v>
      </c>
      <c r="G542" s="2" t="s">
        <v>16</v>
      </c>
      <c r="H542" s="3">
        <v>1.0249999999999999</v>
      </c>
      <c r="I542" s="3">
        <v>0.67600000000000005</v>
      </c>
      <c r="J542" s="3">
        <v>0.29899999999999999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</row>
    <row r="543" spans="1:17" hidden="1" x14ac:dyDescent="0.25">
      <c r="A543" s="4" t="s">
        <v>16</v>
      </c>
      <c r="B543" s="4" t="s">
        <v>11</v>
      </c>
      <c r="C543" s="4" t="s">
        <v>30</v>
      </c>
      <c r="D543" s="4" t="s">
        <v>6</v>
      </c>
      <c r="E543" s="5">
        <v>1.077</v>
      </c>
      <c r="F543" s="5">
        <v>1.0640000000000001</v>
      </c>
      <c r="G543" s="4" t="s">
        <v>16</v>
      </c>
      <c r="H543" s="5">
        <v>1.0249999999999999</v>
      </c>
      <c r="I543" s="5">
        <v>0.67600000000000005</v>
      </c>
      <c r="J543" s="5">
        <v>0.29899999999999999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</row>
    <row r="544" spans="1:17" hidden="1" x14ac:dyDescent="0.25">
      <c r="A544" s="2" t="s">
        <v>16</v>
      </c>
      <c r="B544" s="2" t="s">
        <v>12</v>
      </c>
      <c r="C544" s="2" t="s">
        <v>30</v>
      </c>
      <c r="D544" s="2" t="s">
        <v>6</v>
      </c>
      <c r="E544" s="3">
        <v>1.077</v>
      </c>
      <c r="F544" s="3">
        <v>1.0640000000000001</v>
      </c>
      <c r="G544" s="2" t="s">
        <v>16</v>
      </c>
      <c r="H544" s="3">
        <v>1.03</v>
      </c>
      <c r="I544" s="3">
        <v>0.88500000000000001</v>
      </c>
      <c r="J544" s="3">
        <v>0.58099999999999996</v>
      </c>
      <c r="K544" s="3">
        <v>0.34899999999999998</v>
      </c>
      <c r="L544" s="3">
        <v>0.17299999999999999</v>
      </c>
      <c r="M544" s="3">
        <v>5.8000000000000003E-2</v>
      </c>
      <c r="N544" s="3">
        <v>0</v>
      </c>
      <c r="O544" s="3">
        <v>0</v>
      </c>
      <c r="P544" s="3">
        <v>0</v>
      </c>
      <c r="Q544" s="3">
        <v>0</v>
      </c>
    </row>
    <row r="545" spans="1:17" x14ac:dyDescent="0.25">
      <c r="A545" s="4" t="s">
        <v>16</v>
      </c>
      <c r="B545" s="4" t="s">
        <v>13</v>
      </c>
      <c r="C545" s="4" t="s">
        <v>30</v>
      </c>
      <c r="D545" s="4" t="s">
        <v>6</v>
      </c>
      <c r="E545" s="5">
        <v>1.077</v>
      </c>
      <c r="F545" s="5">
        <v>1.0640000000000001</v>
      </c>
      <c r="G545" s="4" t="s">
        <v>16</v>
      </c>
      <c r="H545" s="5">
        <v>1.03</v>
      </c>
      <c r="I545" s="5">
        <v>0.88500000000000001</v>
      </c>
      <c r="J545" s="5">
        <v>0.58099999999999996</v>
      </c>
      <c r="K545" s="5">
        <v>0.34899999999999998</v>
      </c>
      <c r="L545" s="5">
        <v>0.17299999999999999</v>
      </c>
      <c r="M545" s="5">
        <v>5.8000000000000003E-2</v>
      </c>
      <c r="N545" s="5">
        <v>0</v>
      </c>
      <c r="O545" s="5">
        <v>0</v>
      </c>
      <c r="P545" s="5">
        <v>0</v>
      </c>
      <c r="Q545" s="5">
        <v>0</v>
      </c>
    </row>
    <row r="546" spans="1:17" hidden="1" x14ac:dyDescent="0.25">
      <c r="A546" s="2" t="s">
        <v>17</v>
      </c>
      <c r="B546" s="2" t="s">
        <v>5</v>
      </c>
      <c r="C546" s="2" t="s">
        <v>30</v>
      </c>
      <c r="D546" s="2" t="s">
        <v>6</v>
      </c>
      <c r="E546" s="3">
        <v>0</v>
      </c>
      <c r="F546" s="3">
        <v>0</v>
      </c>
      <c r="G546" s="2" t="s">
        <v>17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</row>
    <row r="547" spans="1:17" hidden="1" x14ac:dyDescent="0.25">
      <c r="A547" s="4" t="s">
        <v>17</v>
      </c>
      <c r="B547" s="4" t="s">
        <v>7</v>
      </c>
      <c r="C547" s="4" t="s">
        <v>30</v>
      </c>
      <c r="D547" s="4" t="s">
        <v>6</v>
      </c>
      <c r="E547" s="5">
        <v>0</v>
      </c>
      <c r="F547" s="5">
        <v>0</v>
      </c>
      <c r="G547" s="4" t="s">
        <v>17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</row>
    <row r="548" spans="1:17" hidden="1" x14ac:dyDescent="0.25">
      <c r="A548" s="2" t="s">
        <v>17</v>
      </c>
      <c r="B548" s="2" t="s">
        <v>8</v>
      </c>
      <c r="C548" s="2" t="s">
        <v>30</v>
      </c>
      <c r="D548" s="2" t="s">
        <v>6</v>
      </c>
      <c r="E548" s="3">
        <v>0</v>
      </c>
      <c r="F548" s="3">
        <v>0</v>
      </c>
      <c r="G548" s="2" t="s">
        <v>17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</row>
    <row r="549" spans="1:17" hidden="1" x14ac:dyDescent="0.25">
      <c r="A549" s="4" t="s">
        <v>17</v>
      </c>
      <c r="B549" s="4" t="s">
        <v>9</v>
      </c>
      <c r="C549" s="4" t="s">
        <v>30</v>
      </c>
      <c r="D549" s="4" t="s">
        <v>6</v>
      </c>
      <c r="E549" s="5">
        <v>0</v>
      </c>
      <c r="F549" s="5">
        <v>0</v>
      </c>
      <c r="G549" s="4" t="s">
        <v>17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</row>
    <row r="550" spans="1:17" hidden="1" x14ac:dyDescent="0.25">
      <c r="A550" s="2" t="s">
        <v>17</v>
      </c>
      <c r="B550" s="2" t="s">
        <v>10</v>
      </c>
      <c r="C550" s="2" t="s">
        <v>30</v>
      </c>
      <c r="D550" s="2" t="s">
        <v>6</v>
      </c>
      <c r="E550" s="3">
        <v>0</v>
      </c>
      <c r="F550" s="3">
        <v>0</v>
      </c>
      <c r="G550" s="2" t="s">
        <v>17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</row>
    <row r="551" spans="1:17" hidden="1" x14ac:dyDescent="0.25">
      <c r="A551" s="4" t="s">
        <v>17</v>
      </c>
      <c r="B551" s="4" t="s">
        <v>11</v>
      </c>
      <c r="C551" s="4" t="s">
        <v>30</v>
      </c>
      <c r="D551" s="4" t="s">
        <v>6</v>
      </c>
      <c r="E551" s="5">
        <v>0</v>
      </c>
      <c r="F551" s="5">
        <v>0</v>
      </c>
      <c r="G551" s="4" t="s">
        <v>17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</row>
    <row r="552" spans="1:17" hidden="1" x14ac:dyDescent="0.25">
      <c r="A552" s="2" t="s">
        <v>17</v>
      </c>
      <c r="B552" s="2" t="s">
        <v>12</v>
      </c>
      <c r="C552" s="2" t="s">
        <v>30</v>
      </c>
      <c r="D552" s="2" t="s">
        <v>6</v>
      </c>
      <c r="E552" s="3">
        <v>0</v>
      </c>
      <c r="F552" s="3">
        <v>0</v>
      </c>
      <c r="G552" s="2" t="s">
        <v>17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</row>
    <row r="553" spans="1:17" x14ac:dyDescent="0.25">
      <c r="A553" s="4" t="s">
        <v>17</v>
      </c>
      <c r="B553" s="4" t="s">
        <v>13</v>
      </c>
      <c r="C553" s="4" t="s">
        <v>30</v>
      </c>
      <c r="D553" s="4" t="s">
        <v>6</v>
      </c>
      <c r="E553" s="5">
        <v>0</v>
      </c>
      <c r="F553" s="5">
        <v>0</v>
      </c>
      <c r="G553" s="4" t="s">
        <v>17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</row>
    <row r="554" spans="1:17" hidden="1" x14ac:dyDescent="0.25">
      <c r="A554" s="2" t="s">
        <v>18</v>
      </c>
      <c r="B554" s="2" t="s">
        <v>5</v>
      </c>
      <c r="C554" s="2" t="s">
        <v>30</v>
      </c>
      <c r="D554" s="2" t="s">
        <v>6</v>
      </c>
      <c r="E554" s="3">
        <v>0.02</v>
      </c>
      <c r="F554" s="3">
        <v>1.7000000000000001E-2</v>
      </c>
      <c r="G554" s="2" t="s">
        <v>18</v>
      </c>
      <c r="H554" s="3">
        <v>2.8000000000000001E-2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</row>
    <row r="555" spans="1:17" hidden="1" x14ac:dyDescent="0.25">
      <c r="A555" s="4" t="s">
        <v>18</v>
      </c>
      <c r="B555" s="4" t="s">
        <v>7</v>
      </c>
      <c r="C555" s="4" t="s">
        <v>30</v>
      </c>
      <c r="D555" s="4" t="s">
        <v>6</v>
      </c>
      <c r="E555" s="5">
        <v>0.02</v>
      </c>
      <c r="F555" s="5">
        <v>1.7000000000000001E-2</v>
      </c>
      <c r="G555" s="4" t="s">
        <v>18</v>
      </c>
      <c r="H555" s="5">
        <v>2.8000000000000001E-2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</row>
    <row r="556" spans="1:17" hidden="1" x14ac:dyDescent="0.25">
      <c r="A556" s="2" t="s">
        <v>18</v>
      </c>
      <c r="B556" s="2" t="s">
        <v>8</v>
      </c>
      <c r="C556" s="2" t="s">
        <v>30</v>
      </c>
      <c r="D556" s="2" t="s">
        <v>6</v>
      </c>
      <c r="E556" s="3">
        <v>0.02</v>
      </c>
      <c r="F556" s="3">
        <v>1.7000000000000001E-2</v>
      </c>
      <c r="G556" s="2" t="s">
        <v>18</v>
      </c>
      <c r="H556" s="3">
        <v>2.8000000000000001E-2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</row>
    <row r="557" spans="1:17" hidden="1" x14ac:dyDescent="0.25">
      <c r="A557" s="4" t="s">
        <v>18</v>
      </c>
      <c r="B557" s="4" t="s">
        <v>9</v>
      </c>
      <c r="C557" s="4" t="s">
        <v>30</v>
      </c>
      <c r="D557" s="4" t="s">
        <v>6</v>
      </c>
      <c r="E557" s="5">
        <v>0.02</v>
      </c>
      <c r="F557" s="5">
        <v>1.7000000000000001E-2</v>
      </c>
      <c r="G557" s="4" t="s">
        <v>18</v>
      </c>
      <c r="H557" s="5">
        <v>2.8000000000000001E-2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</row>
    <row r="558" spans="1:17" hidden="1" x14ac:dyDescent="0.25">
      <c r="A558" s="2" t="s">
        <v>18</v>
      </c>
      <c r="B558" s="2" t="s">
        <v>10</v>
      </c>
      <c r="C558" s="2" t="s">
        <v>30</v>
      </c>
      <c r="D558" s="2" t="s">
        <v>6</v>
      </c>
      <c r="E558" s="3">
        <v>0.02</v>
      </c>
      <c r="F558" s="3">
        <v>1.7000000000000001E-2</v>
      </c>
      <c r="G558" s="2" t="s">
        <v>18</v>
      </c>
      <c r="H558" s="3">
        <v>2.8000000000000001E-2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</row>
    <row r="559" spans="1:17" hidden="1" x14ac:dyDescent="0.25">
      <c r="A559" s="4" t="s">
        <v>18</v>
      </c>
      <c r="B559" s="4" t="s">
        <v>11</v>
      </c>
      <c r="C559" s="4" t="s">
        <v>30</v>
      </c>
      <c r="D559" s="4" t="s">
        <v>6</v>
      </c>
      <c r="E559" s="5">
        <v>0.02</v>
      </c>
      <c r="F559" s="5">
        <v>1.7000000000000001E-2</v>
      </c>
      <c r="G559" s="4" t="s">
        <v>18</v>
      </c>
      <c r="H559" s="5">
        <v>2.8000000000000001E-2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</row>
    <row r="560" spans="1:17" hidden="1" x14ac:dyDescent="0.25">
      <c r="A560" s="2" t="s">
        <v>18</v>
      </c>
      <c r="B560" s="2" t="s">
        <v>12</v>
      </c>
      <c r="C560" s="2" t="s">
        <v>30</v>
      </c>
      <c r="D560" s="2" t="s">
        <v>6</v>
      </c>
      <c r="E560" s="3">
        <v>0.02</v>
      </c>
      <c r="F560" s="3">
        <v>1.7000000000000001E-2</v>
      </c>
      <c r="G560" s="2" t="s">
        <v>18</v>
      </c>
      <c r="H560" s="3">
        <v>2.8000000000000001E-2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</row>
    <row r="561" spans="1:17" x14ac:dyDescent="0.25">
      <c r="A561" s="4" t="s">
        <v>18</v>
      </c>
      <c r="B561" s="4" t="s">
        <v>13</v>
      </c>
      <c r="C561" s="4" t="s">
        <v>30</v>
      </c>
      <c r="D561" s="4" t="s">
        <v>6</v>
      </c>
      <c r="E561" s="5">
        <v>0.02</v>
      </c>
      <c r="F561" s="5">
        <v>1.7000000000000001E-2</v>
      </c>
      <c r="G561" s="4" t="s">
        <v>18</v>
      </c>
      <c r="H561" s="5">
        <v>2.8000000000000001E-2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</row>
    <row r="562" spans="1:17" hidden="1" x14ac:dyDescent="0.25">
      <c r="A562" s="2" t="s">
        <v>19</v>
      </c>
      <c r="B562" s="2" t="s">
        <v>5</v>
      </c>
      <c r="C562" s="2" t="s">
        <v>30</v>
      </c>
      <c r="D562" s="2" t="s">
        <v>6</v>
      </c>
      <c r="E562" s="3">
        <v>3.5999999999999997E-2</v>
      </c>
      <c r="F562" s="3">
        <v>4.2999999999999997E-2</v>
      </c>
      <c r="G562" s="2" t="s">
        <v>19</v>
      </c>
      <c r="H562" s="3">
        <v>0.05</v>
      </c>
      <c r="I562" s="3">
        <v>1.7999999999999999E-2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</row>
    <row r="563" spans="1:17" hidden="1" x14ac:dyDescent="0.25">
      <c r="A563" s="4" t="s">
        <v>19</v>
      </c>
      <c r="B563" s="4" t="s">
        <v>7</v>
      </c>
      <c r="C563" s="4" t="s">
        <v>30</v>
      </c>
      <c r="D563" s="4" t="s">
        <v>6</v>
      </c>
      <c r="E563" s="5">
        <v>3.5999999999999997E-2</v>
      </c>
      <c r="F563" s="5">
        <v>4.2999999999999997E-2</v>
      </c>
      <c r="G563" s="4" t="s">
        <v>19</v>
      </c>
      <c r="H563" s="5">
        <v>0.05</v>
      </c>
      <c r="I563" s="5">
        <v>1.7999999999999999E-2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</row>
    <row r="564" spans="1:17" hidden="1" x14ac:dyDescent="0.25">
      <c r="A564" s="2" t="s">
        <v>19</v>
      </c>
      <c r="B564" s="2" t="s">
        <v>8</v>
      </c>
      <c r="C564" s="2" t="s">
        <v>30</v>
      </c>
      <c r="D564" s="2" t="s">
        <v>6</v>
      </c>
      <c r="E564" s="3">
        <v>3.5999999999999997E-2</v>
      </c>
      <c r="F564" s="3">
        <v>4.2999999999999997E-2</v>
      </c>
      <c r="G564" s="2" t="s">
        <v>19</v>
      </c>
      <c r="H564" s="3">
        <v>0.05</v>
      </c>
      <c r="I564" s="3">
        <v>1.7999999999999999E-2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</row>
    <row r="565" spans="1:17" hidden="1" x14ac:dyDescent="0.25">
      <c r="A565" s="4" t="s">
        <v>19</v>
      </c>
      <c r="B565" s="4" t="s">
        <v>9</v>
      </c>
      <c r="C565" s="4" t="s">
        <v>30</v>
      </c>
      <c r="D565" s="4" t="s">
        <v>6</v>
      </c>
      <c r="E565" s="5">
        <v>3.5999999999999997E-2</v>
      </c>
      <c r="F565" s="5">
        <v>4.2999999999999997E-2</v>
      </c>
      <c r="G565" s="4" t="s">
        <v>19</v>
      </c>
      <c r="H565" s="5">
        <v>5.0999999999999997E-2</v>
      </c>
      <c r="I565" s="5">
        <v>2.8000000000000001E-2</v>
      </c>
      <c r="J565" s="5">
        <v>1.0999999999999999E-2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</row>
    <row r="566" spans="1:17" hidden="1" x14ac:dyDescent="0.25">
      <c r="A566" s="2" t="s">
        <v>19</v>
      </c>
      <c r="B566" s="2" t="s">
        <v>10</v>
      </c>
      <c r="C566" s="2" t="s">
        <v>30</v>
      </c>
      <c r="D566" s="2" t="s">
        <v>6</v>
      </c>
      <c r="E566" s="3">
        <v>3.5999999999999997E-2</v>
      </c>
      <c r="F566" s="3">
        <v>4.2999999999999997E-2</v>
      </c>
      <c r="G566" s="2" t="s">
        <v>19</v>
      </c>
      <c r="H566" s="3">
        <v>5.0999999999999997E-2</v>
      </c>
      <c r="I566" s="3">
        <v>2.8000000000000001E-2</v>
      </c>
      <c r="J566" s="3">
        <v>1.0999999999999999E-2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</row>
    <row r="567" spans="1:17" hidden="1" x14ac:dyDescent="0.25">
      <c r="A567" s="4" t="s">
        <v>19</v>
      </c>
      <c r="B567" s="4" t="s">
        <v>11</v>
      </c>
      <c r="C567" s="4" t="s">
        <v>30</v>
      </c>
      <c r="D567" s="4" t="s">
        <v>6</v>
      </c>
      <c r="E567" s="5">
        <v>3.5999999999999997E-2</v>
      </c>
      <c r="F567" s="5">
        <v>4.2999999999999997E-2</v>
      </c>
      <c r="G567" s="4" t="s">
        <v>19</v>
      </c>
      <c r="H567" s="5">
        <v>5.0999999999999997E-2</v>
      </c>
      <c r="I567" s="5">
        <v>2.8000000000000001E-2</v>
      </c>
      <c r="J567" s="5">
        <v>1.0999999999999999E-2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</row>
    <row r="568" spans="1:17" hidden="1" x14ac:dyDescent="0.25">
      <c r="A568" s="2" t="s">
        <v>19</v>
      </c>
      <c r="B568" s="2" t="s">
        <v>12</v>
      </c>
      <c r="C568" s="2" t="s">
        <v>30</v>
      </c>
      <c r="D568" s="2" t="s">
        <v>6</v>
      </c>
      <c r="E568" s="3">
        <v>3.5999999999999997E-2</v>
      </c>
      <c r="F568" s="3">
        <v>4.2999999999999997E-2</v>
      </c>
      <c r="G568" s="2" t="s">
        <v>19</v>
      </c>
      <c r="H568" s="3">
        <v>5.0999999999999997E-2</v>
      </c>
      <c r="I568" s="3">
        <v>5.1999999999999998E-2</v>
      </c>
      <c r="J568" s="3">
        <v>3.1E-2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</row>
    <row r="569" spans="1:17" x14ac:dyDescent="0.25">
      <c r="A569" s="4" t="s">
        <v>19</v>
      </c>
      <c r="B569" s="4" t="s">
        <v>13</v>
      </c>
      <c r="C569" s="4" t="s">
        <v>30</v>
      </c>
      <c r="D569" s="4" t="s">
        <v>6</v>
      </c>
      <c r="E569" s="5">
        <v>3.5999999999999997E-2</v>
      </c>
      <c r="F569" s="5">
        <v>4.2999999999999997E-2</v>
      </c>
      <c r="G569" s="4" t="s">
        <v>19</v>
      </c>
      <c r="H569" s="5">
        <v>5.0999999999999997E-2</v>
      </c>
      <c r="I569" s="5">
        <v>5.1999999999999998E-2</v>
      </c>
      <c r="J569" s="5">
        <v>3.1E-2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</row>
    <row r="570" spans="1:17" hidden="1" x14ac:dyDescent="0.25">
      <c r="A570" s="2" t="s">
        <v>20</v>
      </c>
      <c r="B570" s="2" t="s">
        <v>5</v>
      </c>
      <c r="C570" s="2" t="s">
        <v>30</v>
      </c>
      <c r="D570" s="2" t="s">
        <v>6</v>
      </c>
      <c r="E570" s="3">
        <v>0</v>
      </c>
      <c r="F570" s="3">
        <v>0</v>
      </c>
      <c r="G570" s="2" t="s">
        <v>20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</row>
    <row r="571" spans="1:17" hidden="1" x14ac:dyDescent="0.25">
      <c r="A571" s="4" t="s">
        <v>20</v>
      </c>
      <c r="B571" s="4" t="s">
        <v>7</v>
      </c>
      <c r="C571" s="4" t="s">
        <v>30</v>
      </c>
      <c r="D571" s="4" t="s">
        <v>6</v>
      </c>
      <c r="E571" s="5">
        <v>0</v>
      </c>
      <c r="F571" s="5">
        <v>0</v>
      </c>
      <c r="G571" s="4" t="s">
        <v>20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</row>
    <row r="572" spans="1:17" hidden="1" x14ac:dyDescent="0.25">
      <c r="A572" s="2" t="s">
        <v>20</v>
      </c>
      <c r="B572" s="2" t="s">
        <v>8</v>
      </c>
      <c r="C572" s="2" t="s">
        <v>30</v>
      </c>
      <c r="D572" s="2" t="s">
        <v>6</v>
      </c>
      <c r="E572" s="3">
        <v>0</v>
      </c>
      <c r="F572" s="3">
        <v>0</v>
      </c>
      <c r="G572" s="2" t="s">
        <v>20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</row>
    <row r="573" spans="1:17" hidden="1" x14ac:dyDescent="0.25">
      <c r="A573" s="4" t="s">
        <v>20</v>
      </c>
      <c r="B573" s="4" t="s">
        <v>9</v>
      </c>
      <c r="C573" s="4" t="s">
        <v>30</v>
      </c>
      <c r="D573" s="4" t="s">
        <v>6</v>
      </c>
      <c r="E573" s="5">
        <v>0</v>
      </c>
      <c r="F573" s="5">
        <v>0</v>
      </c>
      <c r="G573" s="4" t="s">
        <v>20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</row>
    <row r="574" spans="1:17" hidden="1" x14ac:dyDescent="0.25">
      <c r="A574" s="2" t="s">
        <v>20</v>
      </c>
      <c r="B574" s="2" t="s">
        <v>10</v>
      </c>
      <c r="C574" s="2" t="s">
        <v>30</v>
      </c>
      <c r="D574" s="2" t="s">
        <v>6</v>
      </c>
      <c r="E574" s="3">
        <v>0</v>
      </c>
      <c r="F574" s="3">
        <v>0</v>
      </c>
      <c r="G574" s="2" t="s">
        <v>20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</row>
    <row r="575" spans="1:17" hidden="1" x14ac:dyDescent="0.25">
      <c r="A575" s="4" t="s">
        <v>20</v>
      </c>
      <c r="B575" s="4" t="s">
        <v>11</v>
      </c>
      <c r="C575" s="4" t="s">
        <v>30</v>
      </c>
      <c r="D575" s="4" t="s">
        <v>6</v>
      </c>
      <c r="E575" s="5">
        <v>0</v>
      </c>
      <c r="F575" s="5">
        <v>0</v>
      </c>
      <c r="G575" s="4" t="s">
        <v>20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</row>
    <row r="576" spans="1:17" hidden="1" x14ac:dyDescent="0.25">
      <c r="A576" s="2" t="s">
        <v>20</v>
      </c>
      <c r="B576" s="2" t="s">
        <v>12</v>
      </c>
      <c r="C576" s="2" t="s">
        <v>30</v>
      </c>
      <c r="D576" s="2" t="s">
        <v>6</v>
      </c>
      <c r="E576" s="3">
        <v>0</v>
      </c>
      <c r="F576" s="3">
        <v>0</v>
      </c>
      <c r="G576" s="2" t="s">
        <v>20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</row>
    <row r="577" spans="1:17" x14ac:dyDescent="0.25">
      <c r="A577" s="4" t="s">
        <v>20</v>
      </c>
      <c r="B577" s="4" t="s">
        <v>13</v>
      </c>
      <c r="C577" s="4" t="s">
        <v>30</v>
      </c>
      <c r="D577" s="4" t="s">
        <v>6</v>
      </c>
      <c r="E577" s="5">
        <v>0</v>
      </c>
      <c r="F577" s="5">
        <v>0</v>
      </c>
      <c r="G577" s="4" t="s">
        <v>20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</row>
    <row r="578" spans="1:17" hidden="1" x14ac:dyDescent="0.25">
      <c r="A578" s="2" t="s">
        <v>21</v>
      </c>
      <c r="B578" s="2" t="s">
        <v>5</v>
      </c>
      <c r="C578" s="2" t="s">
        <v>30</v>
      </c>
      <c r="D578" s="2" t="s">
        <v>6</v>
      </c>
      <c r="E578" s="3">
        <v>0</v>
      </c>
      <c r="F578" s="3">
        <v>0</v>
      </c>
      <c r="G578" s="2" t="s">
        <v>21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</row>
    <row r="579" spans="1:17" hidden="1" x14ac:dyDescent="0.25">
      <c r="A579" s="4" t="s">
        <v>21</v>
      </c>
      <c r="B579" s="4" t="s">
        <v>7</v>
      </c>
      <c r="C579" s="4" t="s">
        <v>30</v>
      </c>
      <c r="D579" s="4" t="s">
        <v>6</v>
      </c>
      <c r="E579" s="5">
        <v>0</v>
      </c>
      <c r="F579" s="5">
        <v>0</v>
      </c>
      <c r="G579" s="4" t="s">
        <v>21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</row>
    <row r="580" spans="1:17" hidden="1" x14ac:dyDescent="0.25">
      <c r="A580" s="2" t="s">
        <v>21</v>
      </c>
      <c r="B580" s="2" t="s">
        <v>8</v>
      </c>
      <c r="C580" s="2" t="s">
        <v>30</v>
      </c>
      <c r="D580" s="2" t="s">
        <v>6</v>
      </c>
      <c r="E580" s="3">
        <v>0</v>
      </c>
      <c r="F580" s="3">
        <v>0</v>
      </c>
      <c r="G580" s="2" t="s">
        <v>21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</row>
    <row r="581" spans="1:17" hidden="1" x14ac:dyDescent="0.25">
      <c r="A581" s="4" t="s">
        <v>21</v>
      </c>
      <c r="B581" s="4" t="s">
        <v>9</v>
      </c>
      <c r="C581" s="4" t="s">
        <v>30</v>
      </c>
      <c r="D581" s="4" t="s">
        <v>6</v>
      </c>
      <c r="E581" s="5">
        <v>0</v>
      </c>
      <c r="F581" s="5">
        <v>0</v>
      </c>
      <c r="G581" s="4" t="s">
        <v>21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</row>
    <row r="582" spans="1:17" hidden="1" x14ac:dyDescent="0.25">
      <c r="A582" s="2" t="s">
        <v>21</v>
      </c>
      <c r="B582" s="2" t="s">
        <v>10</v>
      </c>
      <c r="C582" s="2" t="s">
        <v>30</v>
      </c>
      <c r="D582" s="2" t="s">
        <v>6</v>
      </c>
      <c r="E582" s="3">
        <v>0</v>
      </c>
      <c r="F582" s="3">
        <v>0</v>
      </c>
      <c r="G582" s="2" t="s">
        <v>21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</row>
    <row r="583" spans="1:17" hidden="1" x14ac:dyDescent="0.25">
      <c r="A583" s="4" t="s">
        <v>21</v>
      </c>
      <c r="B583" s="4" t="s">
        <v>11</v>
      </c>
      <c r="C583" s="4" t="s">
        <v>30</v>
      </c>
      <c r="D583" s="4" t="s">
        <v>6</v>
      </c>
      <c r="E583" s="5">
        <v>0</v>
      </c>
      <c r="F583" s="5">
        <v>0</v>
      </c>
      <c r="G583" s="4" t="s">
        <v>21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</row>
    <row r="584" spans="1:17" hidden="1" x14ac:dyDescent="0.25">
      <c r="A584" s="2" t="s">
        <v>21</v>
      </c>
      <c r="B584" s="2" t="s">
        <v>12</v>
      </c>
      <c r="C584" s="2" t="s">
        <v>30</v>
      </c>
      <c r="D584" s="2" t="s">
        <v>6</v>
      </c>
      <c r="E584" s="3">
        <v>0</v>
      </c>
      <c r="F584" s="3">
        <v>0</v>
      </c>
      <c r="G584" s="2" t="s">
        <v>21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</row>
    <row r="585" spans="1:17" x14ac:dyDescent="0.25">
      <c r="A585" s="4" t="s">
        <v>21</v>
      </c>
      <c r="B585" s="4" t="s">
        <v>13</v>
      </c>
      <c r="C585" s="4" t="s">
        <v>30</v>
      </c>
      <c r="D585" s="4" t="s">
        <v>6</v>
      </c>
      <c r="E585" s="5">
        <v>0</v>
      </c>
      <c r="F585" s="5">
        <v>0</v>
      </c>
      <c r="G585" s="4" t="s">
        <v>21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</row>
    <row r="586" spans="1:17" hidden="1" x14ac:dyDescent="0.25">
      <c r="A586" s="2" t="s">
        <v>22</v>
      </c>
      <c r="B586" s="2" t="s">
        <v>5</v>
      </c>
      <c r="C586" s="2" t="s">
        <v>30</v>
      </c>
      <c r="D586" s="2" t="s">
        <v>6</v>
      </c>
      <c r="E586" s="3">
        <v>0.30599999999999999</v>
      </c>
      <c r="F586" s="3">
        <v>0.32700000000000001</v>
      </c>
      <c r="G586" s="2" t="s">
        <v>22</v>
      </c>
      <c r="H586" s="3">
        <v>0.34200000000000003</v>
      </c>
      <c r="I586" s="3">
        <v>0.127</v>
      </c>
      <c r="J586" s="3">
        <v>2E-3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</row>
    <row r="587" spans="1:17" hidden="1" x14ac:dyDescent="0.25">
      <c r="A587" s="4" t="s">
        <v>22</v>
      </c>
      <c r="B587" s="4" t="s">
        <v>7</v>
      </c>
      <c r="C587" s="4" t="s">
        <v>30</v>
      </c>
      <c r="D587" s="4" t="s">
        <v>6</v>
      </c>
      <c r="E587" s="5">
        <v>0.30599999999999999</v>
      </c>
      <c r="F587" s="5">
        <v>0.32700000000000001</v>
      </c>
      <c r="G587" s="4" t="s">
        <v>22</v>
      </c>
      <c r="H587" s="5">
        <v>0.34200000000000003</v>
      </c>
      <c r="I587" s="5">
        <v>0.127</v>
      </c>
      <c r="J587" s="5">
        <v>2E-3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</row>
    <row r="588" spans="1:17" hidden="1" x14ac:dyDescent="0.25">
      <c r="A588" s="2" t="s">
        <v>22</v>
      </c>
      <c r="B588" s="2" t="s">
        <v>8</v>
      </c>
      <c r="C588" s="2" t="s">
        <v>30</v>
      </c>
      <c r="D588" s="2" t="s">
        <v>6</v>
      </c>
      <c r="E588" s="3">
        <v>0.30599999999999999</v>
      </c>
      <c r="F588" s="3">
        <v>0.32700000000000001</v>
      </c>
      <c r="G588" s="2" t="s">
        <v>22</v>
      </c>
      <c r="H588" s="3">
        <v>0.34200000000000003</v>
      </c>
      <c r="I588" s="3">
        <v>0.127</v>
      </c>
      <c r="J588" s="3">
        <v>2E-3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</row>
    <row r="589" spans="1:17" hidden="1" x14ac:dyDescent="0.25">
      <c r="A589" s="4" t="s">
        <v>22</v>
      </c>
      <c r="B589" s="4" t="s">
        <v>9</v>
      </c>
      <c r="C589" s="4" t="s">
        <v>30</v>
      </c>
      <c r="D589" s="4" t="s">
        <v>6</v>
      </c>
      <c r="E589" s="5">
        <v>0.30599999999999999</v>
      </c>
      <c r="F589" s="5">
        <v>0.32700000000000001</v>
      </c>
      <c r="G589" s="4" t="s">
        <v>22</v>
      </c>
      <c r="H589" s="5">
        <v>0.35</v>
      </c>
      <c r="I589" s="5">
        <v>0.28799999999999998</v>
      </c>
      <c r="J589" s="5">
        <v>0.23400000000000001</v>
      </c>
      <c r="K589" s="5">
        <v>0.16500000000000001</v>
      </c>
      <c r="L589" s="5">
        <v>7.0999999999999994E-2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</row>
    <row r="590" spans="1:17" hidden="1" x14ac:dyDescent="0.25">
      <c r="A590" s="2" t="s">
        <v>22</v>
      </c>
      <c r="B590" s="2" t="s">
        <v>10</v>
      </c>
      <c r="C590" s="2" t="s">
        <v>30</v>
      </c>
      <c r="D590" s="2" t="s">
        <v>6</v>
      </c>
      <c r="E590" s="3">
        <v>0.30599999999999999</v>
      </c>
      <c r="F590" s="3">
        <v>0.32700000000000001</v>
      </c>
      <c r="G590" s="2" t="s">
        <v>22</v>
      </c>
      <c r="H590" s="3">
        <v>0.35</v>
      </c>
      <c r="I590" s="3">
        <v>0.28799999999999998</v>
      </c>
      <c r="J590" s="3">
        <v>0.23400000000000001</v>
      </c>
      <c r="K590" s="3">
        <v>0.16500000000000001</v>
      </c>
      <c r="L590" s="3">
        <v>7.0999999999999994E-2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</row>
    <row r="591" spans="1:17" hidden="1" x14ac:dyDescent="0.25">
      <c r="A591" s="4" t="s">
        <v>22</v>
      </c>
      <c r="B591" s="4" t="s">
        <v>11</v>
      </c>
      <c r="C591" s="4" t="s">
        <v>30</v>
      </c>
      <c r="D591" s="4" t="s">
        <v>6</v>
      </c>
      <c r="E591" s="5">
        <v>0.30599999999999999</v>
      </c>
      <c r="F591" s="5">
        <v>0.32700000000000001</v>
      </c>
      <c r="G591" s="4" t="s">
        <v>22</v>
      </c>
      <c r="H591" s="5">
        <v>0.35</v>
      </c>
      <c r="I591" s="5">
        <v>0.28799999999999998</v>
      </c>
      <c r="J591" s="5">
        <v>0.23400000000000001</v>
      </c>
      <c r="K591" s="5">
        <v>0.16500000000000001</v>
      </c>
      <c r="L591" s="5">
        <v>7.0999999999999994E-2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</row>
    <row r="592" spans="1:17" hidden="1" x14ac:dyDescent="0.25">
      <c r="A592" s="2" t="s">
        <v>22</v>
      </c>
      <c r="B592" s="2" t="s">
        <v>12</v>
      </c>
      <c r="C592" s="2" t="s">
        <v>30</v>
      </c>
      <c r="D592" s="2" t="s">
        <v>6</v>
      </c>
      <c r="E592" s="3">
        <v>0.30599999999999999</v>
      </c>
      <c r="F592" s="3">
        <v>0.32700000000000001</v>
      </c>
      <c r="G592" s="2" t="s">
        <v>22</v>
      </c>
      <c r="H592" s="3">
        <v>0.34899999999999998</v>
      </c>
      <c r="I592" s="3">
        <v>0.32600000000000001</v>
      </c>
      <c r="J592" s="3">
        <v>0.311</v>
      </c>
      <c r="K592" s="3">
        <v>0.29499999999999998</v>
      </c>
      <c r="L592" s="3">
        <v>0.27700000000000002</v>
      </c>
      <c r="M592" s="3">
        <v>0.255</v>
      </c>
      <c r="N592" s="3">
        <v>0.22500000000000001</v>
      </c>
      <c r="O592" s="3">
        <v>0.188</v>
      </c>
      <c r="P592" s="3">
        <v>0.14599999999999999</v>
      </c>
      <c r="Q592" s="3">
        <v>9.8000000000000004E-2</v>
      </c>
    </row>
    <row r="593" spans="1:17" x14ac:dyDescent="0.25">
      <c r="A593" s="4" t="s">
        <v>22</v>
      </c>
      <c r="B593" s="4" t="s">
        <v>13</v>
      </c>
      <c r="C593" s="4" t="s">
        <v>30</v>
      </c>
      <c r="D593" s="4" t="s">
        <v>6</v>
      </c>
      <c r="E593" s="5">
        <v>0.30599999999999999</v>
      </c>
      <c r="F593" s="5">
        <v>0.32700000000000001</v>
      </c>
      <c r="G593" s="4" t="s">
        <v>22</v>
      </c>
      <c r="H593" s="5">
        <v>0.34899999999999998</v>
      </c>
      <c r="I593" s="5">
        <v>0.32600000000000001</v>
      </c>
      <c r="J593" s="5">
        <v>0.311</v>
      </c>
      <c r="K593" s="5">
        <v>0.29499999999999998</v>
      </c>
      <c r="L593" s="5">
        <v>0.27700000000000002</v>
      </c>
      <c r="M593" s="5">
        <v>0.255</v>
      </c>
      <c r="N593" s="5">
        <v>0.22500000000000001</v>
      </c>
      <c r="O593" s="5">
        <v>0.188</v>
      </c>
      <c r="P593" s="5">
        <v>0.14599999999999999</v>
      </c>
      <c r="Q593" s="5">
        <v>9.8000000000000004E-2</v>
      </c>
    </row>
    <row r="594" spans="1:17" hidden="1" x14ac:dyDescent="0.25">
      <c r="A594" s="2" t="s">
        <v>23</v>
      </c>
      <c r="B594" s="2" t="s">
        <v>5</v>
      </c>
      <c r="C594" s="2" t="s">
        <v>30</v>
      </c>
      <c r="D594" s="2" t="s">
        <v>6</v>
      </c>
      <c r="E594" s="3">
        <v>1.0069999999999999</v>
      </c>
      <c r="F594" s="3">
        <v>1.1539999999999999</v>
      </c>
      <c r="G594" s="2" t="s">
        <v>23</v>
      </c>
      <c r="H594" s="3">
        <v>1.127</v>
      </c>
      <c r="I594" s="3">
        <v>1.143</v>
      </c>
      <c r="J594" s="3">
        <v>0.54600000000000004</v>
      </c>
      <c r="K594" s="3">
        <v>5.0000000000000001E-3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</row>
    <row r="595" spans="1:17" hidden="1" x14ac:dyDescent="0.25">
      <c r="A595" s="4" t="s">
        <v>23</v>
      </c>
      <c r="B595" s="4" t="s">
        <v>7</v>
      </c>
      <c r="C595" s="4" t="s">
        <v>30</v>
      </c>
      <c r="D595" s="4" t="s">
        <v>6</v>
      </c>
      <c r="E595" s="5">
        <v>1.0069999999999999</v>
      </c>
      <c r="F595" s="5">
        <v>1.1539999999999999</v>
      </c>
      <c r="G595" s="4" t="s">
        <v>23</v>
      </c>
      <c r="H595" s="5">
        <v>1.127</v>
      </c>
      <c r="I595" s="5">
        <v>1.143</v>
      </c>
      <c r="J595" s="5">
        <v>0.54600000000000004</v>
      </c>
      <c r="K595" s="5">
        <v>5.0000000000000001E-3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</row>
    <row r="596" spans="1:17" hidden="1" x14ac:dyDescent="0.25">
      <c r="A596" s="2" t="s">
        <v>23</v>
      </c>
      <c r="B596" s="2" t="s">
        <v>8</v>
      </c>
      <c r="C596" s="2" t="s">
        <v>30</v>
      </c>
      <c r="D596" s="2" t="s">
        <v>6</v>
      </c>
      <c r="E596" s="3">
        <v>1.0069999999999999</v>
      </c>
      <c r="F596" s="3">
        <v>1.1539999999999999</v>
      </c>
      <c r="G596" s="2" t="s">
        <v>23</v>
      </c>
      <c r="H596" s="3">
        <v>1.127</v>
      </c>
      <c r="I596" s="3">
        <v>1.143</v>
      </c>
      <c r="J596" s="3">
        <v>0.54600000000000004</v>
      </c>
      <c r="K596" s="3">
        <v>5.0000000000000001E-3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</row>
    <row r="597" spans="1:17" hidden="1" x14ac:dyDescent="0.25">
      <c r="A597" s="4" t="s">
        <v>23</v>
      </c>
      <c r="B597" s="4" t="s">
        <v>9</v>
      </c>
      <c r="C597" s="4" t="s">
        <v>30</v>
      </c>
      <c r="D597" s="4" t="s">
        <v>6</v>
      </c>
      <c r="E597" s="5">
        <v>1.0069999999999999</v>
      </c>
      <c r="F597" s="5">
        <v>1.1539999999999999</v>
      </c>
      <c r="G597" s="4" t="s">
        <v>23</v>
      </c>
      <c r="H597" s="5">
        <v>1.133</v>
      </c>
      <c r="I597" s="5">
        <v>1.254</v>
      </c>
      <c r="J597" s="5">
        <v>1.349</v>
      </c>
      <c r="K597" s="5">
        <v>1.2629999999999999</v>
      </c>
      <c r="L597" s="5">
        <v>0.93600000000000005</v>
      </c>
      <c r="M597" s="5">
        <v>0.58599999999999997</v>
      </c>
      <c r="N597" s="5">
        <v>0.307</v>
      </c>
      <c r="O597" s="5">
        <v>0</v>
      </c>
      <c r="P597" s="5">
        <v>0</v>
      </c>
      <c r="Q597" s="5">
        <v>0</v>
      </c>
    </row>
    <row r="598" spans="1:17" hidden="1" x14ac:dyDescent="0.25">
      <c r="A598" s="2" t="s">
        <v>23</v>
      </c>
      <c r="B598" s="2" t="s">
        <v>10</v>
      </c>
      <c r="C598" s="2" t="s">
        <v>30</v>
      </c>
      <c r="D598" s="2" t="s">
        <v>6</v>
      </c>
      <c r="E598" s="3">
        <v>1.0069999999999999</v>
      </c>
      <c r="F598" s="3">
        <v>1.1539999999999999</v>
      </c>
      <c r="G598" s="2" t="s">
        <v>23</v>
      </c>
      <c r="H598" s="3">
        <v>1.133</v>
      </c>
      <c r="I598" s="3">
        <v>1.254</v>
      </c>
      <c r="J598" s="3">
        <v>1.349</v>
      </c>
      <c r="K598" s="3">
        <v>1.2629999999999999</v>
      </c>
      <c r="L598" s="3">
        <v>0.93600000000000005</v>
      </c>
      <c r="M598" s="3">
        <v>0.58599999999999997</v>
      </c>
      <c r="N598" s="3">
        <v>0.307</v>
      </c>
      <c r="O598" s="3">
        <v>0</v>
      </c>
      <c r="P598" s="3">
        <v>0</v>
      </c>
      <c r="Q598" s="3">
        <v>0</v>
      </c>
    </row>
    <row r="599" spans="1:17" hidden="1" x14ac:dyDescent="0.25">
      <c r="A599" s="4" t="s">
        <v>23</v>
      </c>
      <c r="B599" s="4" t="s">
        <v>11</v>
      </c>
      <c r="C599" s="4" t="s">
        <v>30</v>
      </c>
      <c r="D599" s="4" t="s">
        <v>6</v>
      </c>
      <c r="E599" s="5">
        <v>1.0069999999999999</v>
      </c>
      <c r="F599" s="5">
        <v>1.1539999999999999</v>
      </c>
      <c r="G599" s="4" t="s">
        <v>23</v>
      </c>
      <c r="H599" s="5">
        <v>1.133</v>
      </c>
      <c r="I599" s="5">
        <v>1.254</v>
      </c>
      <c r="J599" s="5">
        <v>1.349</v>
      </c>
      <c r="K599" s="5">
        <v>1.2629999999999999</v>
      </c>
      <c r="L599" s="5">
        <v>0.93600000000000005</v>
      </c>
      <c r="M599" s="5">
        <v>0.58599999999999997</v>
      </c>
      <c r="N599" s="5">
        <v>0.307</v>
      </c>
      <c r="O599" s="5">
        <v>0</v>
      </c>
      <c r="P599" s="5">
        <v>0</v>
      </c>
      <c r="Q599" s="5">
        <v>0</v>
      </c>
    </row>
    <row r="600" spans="1:17" hidden="1" x14ac:dyDescent="0.25">
      <c r="A600" s="2" t="s">
        <v>23</v>
      </c>
      <c r="B600" s="2" t="s">
        <v>12</v>
      </c>
      <c r="C600" s="2" t="s">
        <v>30</v>
      </c>
      <c r="D600" s="2" t="s">
        <v>6</v>
      </c>
      <c r="E600" s="3">
        <v>1.0069999999999999</v>
      </c>
      <c r="F600" s="3">
        <v>1.1539999999999999</v>
      </c>
      <c r="G600" s="2" t="s">
        <v>23</v>
      </c>
      <c r="H600" s="3">
        <v>1.133</v>
      </c>
      <c r="I600" s="3">
        <v>1.4790000000000001</v>
      </c>
      <c r="J600" s="3">
        <v>1.784</v>
      </c>
      <c r="K600" s="3">
        <v>1.9930000000000001</v>
      </c>
      <c r="L600" s="3">
        <v>2.194</v>
      </c>
      <c r="M600" s="3">
        <v>2.3109999999999999</v>
      </c>
      <c r="N600" s="3">
        <v>2.379</v>
      </c>
      <c r="O600" s="3">
        <v>2.46</v>
      </c>
      <c r="P600" s="3">
        <v>2.5619999999999998</v>
      </c>
      <c r="Q600" s="3">
        <v>2.6749999999999998</v>
      </c>
    </row>
    <row r="601" spans="1:17" x14ac:dyDescent="0.25">
      <c r="A601" s="4" t="s">
        <v>23</v>
      </c>
      <c r="B601" s="4" t="s">
        <v>13</v>
      </c>
      <c r="C601" s="4" t="s">
        <v>30</v>
      </c>
      <c r="D601" s="4" t="s">
        <v>6</v>
      </c>
      <c r="E601" s="5">
        <v>1.0069999999999999</v>
      </c>
      <c r="F601" s="5">
        <v>1.1539999999999999</v>
      </c>
      <c r="G601" s="4" t="s">
        <v>23</v>
      </c>
      <c r="H601" s="5">
        <v>1.133</v>
      </c>
      <c r="I601" s="5">
        <v>1.4790000000000001</v>
      </c>
      <c r="J601" s="5">
        <v>1.784</v>
      </c>
      <c r="K601" s="5">
        <v>1.9930000000000001</v>
      </c>
      <c r="L601" s="5">
        <v>2.194</v>
      </c>
      <c r="M601" s="5">
        <v>2.3109999999999999</v>
      </c>
      <c r="N601" s="5">
        <v>2.379</v>
      </c>
      <c r="O601" s="5">
        <v>2.46</v>
      </c>
      <c r="P601" s="5">
        <v>2.5619999999999998</v>
      </c>
      <c r="Q601" s="5">
        <v>2.6749999999999998</v>
      </c>
    </row>
    <row r="602" spans="1:17" hidden="1" x14ac:dyDescent="0.25">
      <c r="A602" s="2" t="s">
        <v>24</v>
      </c>
      <c r="B602" s="2" t="s">
        <v>5</v>
      </c>
      <c r="C602" s="2" t="s">
        <v>30</v>
      </c>
      <c r="D602" s="2" t="s">
        <v>6</v>
      </c>
      <c r="E602" s="3">
        <v>0</v>
      </c>
      <c r="F602" s="3">
        <v>0</v>
      </c>
      <c r="G602" s="2" t="s">
        <v>24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</row>
    <row r="603" spans="1:17" hidden="1" x14ac:dyDescent="0.25">
      <c r="A603" s="4" t="s">
        <v>24</v>
      </c>
      <c r="B603" s="4" t="s">
        <v>7</v>
      </c>
      <c r="C603" s="4" t="s">
        <v>30</v>
      </c>
      <c r="D603" s="4" t="s">
        <v>6</v>
      </c>
      <c r="E603" s="5">
        <v>0</v>
      </c>
      <c r="F603" s="5">
        <v>0</v>
      </c>
      <c r="G603" s="4" t="s">
        <v>24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</row>
    <row r="604" spans="1:17" hidden="1" x14ac:dyDescent="0.25">
      <c r="A604" s="2" t="s">
        <v>24</v>
      </c>
      <c r="B604" s="2" t="s">
        <v>8</v>
      </c>
      <c r="C604" s="2" t="s">
        <v>30</v>
      </c>
      <c r="D604" s="2" t="s">
        <v>6</v>
      </c>
      <c r="E604" s="3">
        <v>0</v>
      </c>
      <c r="F604" s="3">
        <v>0</v>
      </c>
      <c r="G604" s="2" t="s">
        <v>24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</row>
    <row r="605" spans="1:17" hidden="1" x14ac:dyDescent="0.25">
      <c r="A605" s="4" t="s">
        <v>24</v>
      </c>
      <c r="B605" s="4" t="s">
        <v>9</v>
      </c>
      <c r="C605" s="4" t="s">
        <v>30</v>
      </c>
      <c r="D605" s="4" t="s">
        <v>6</v>
      </c>
      <c r="E605" s="5">
        <v>0</v>
      </c>
      <c r="F605" s="5">
        <v>0</v>
      </c>
      <c r="G605" s="4" t="s">
        <v>24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</row>
    <row r="606" spans="1:17" hidden="1" x14ac:dyDescent="0.25">
      <c r="A606" s="2" t="s">
        <v>24</v>
      </c>
      <c r="B606" s="2" t="s">
        <v>10</v>
      </c>
      <c r="C606" s="2" t="s">
        <v>30</v>
      </c>
      <c r="D606" s="2" t="s">
        <v>6</v>
      </c>
      <c r="E606" s="3">
        <v>0</v>
      </c>
      <c r="F606" s="3">
        <v>0</v>
      </c>
      <c r="G606" s="2" t="s">
        <v>24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</row>
    <row r="607" spans="1:17" hidden="1" x14ac:dyDescent="0.25">
      <c r="A607" s="4" t="s">
        <v>24</v>
      </c>
      <c r="B607" s="4" t="s">
        <v>11</v>
      </c>
      <c r="C607" s="4" t="s">
        <v>30</v>
      </c>
      <c r="D607" s="4" t="s">
        <v>6</v>
      </c>
      <c r="E607" s="5">
        <v>0</v>
      </c>
      <c r="F607" s="5">
        <v>0</v>
      </c>
      <c r="G607" s="4" t="s">
        <v>24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</row>
    <row r="608" spans="1:17" hidden="1" x14ac:dyDescent="0.25">
      <c r="A608" s="2" t="s">
        <v>24</v>
      </c>
      <c r="B608" s="2" t="s">
        <v>12</v>
      </c>
      <c r="C608" s="2" t="s">
        <v>30</v>
      </c>
      <c r="D608" s="2" t="s">
        <v>6</v>
      </c>
      <c r="E608" s="3">
        <v>0</v>
      </c>
      <c r="F608" s="3">
        <v>0</v>
      </c>
      <c r="G608" s="2" t="s">
        <v>24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</row>
    <row r="609" spans="1:17" x14ac:dyDescent="0.25">
      <c r="A609" s="4" t="s">
        <v>24</v>
      </c>
      <c r="B609" s="4" t="s">
        <v>13</v>
      </c>
      <c r="C609" s="4" t="s">
        <v>30</v>
      </c>
      <c r="D609" s="4" t="s">
        <v>6</v>
      </c>
      <c r="E609" s="5">
        <v>0</v>
      </c>
      <c r="F609" s="5">
        <v>0</v>
      </c>
      <c r="G609" s="4" t="s">
        <v>24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</row>
    <row r="610" spans="1:17" hidden="1" x14ac:dyDescent="0.25">
      <c r="A610" s="2" t="s">
        <v>4</v>
      </c>
      <c r="B610" s="2" t="s">
        <v>5</v>
      </c>
      <c r="C610" s="2" t="s">
        <v>30</v>
      </c>
      <c r="D610" s="2" t="s">
        <v>6</v>
      </c>
      <c r="E610" s="3">
        <v>3.3149999999999999</v>
      </c>
      <c r="F610" s="3">
        <v>3.5190000000000001</v>
      </c>
      <c r="G610" s="2" t="s">
        <v>4</v>
      </c>
      <c r="H610" s="3">
        <v>3.6259999999999999</v>
      </c>
      <c r="I610" s="3">
        <v>2.867</v>
      </c>
      <c r="J610" s="3">
        <v>1.0209999999999999</v>
      </c>
      <c r="K610" s="3">
        <v>7.0000000000000001E-3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</row>
    <row r="611" spans="1:17" hidden="1" x14ac:dyDescent="0.25">
      <c r="A611" s="4" t="s">
        <v>4</v>
      </c>
      <c r="B611" s="4" t="s">
        <v>7</v>
      </c>
      <c r="C611" s="4" t="s">
        <v>30</v>
      </c>
      <c r="D611" s="4" t="s">
        <v>6</v>
      </c>
      <c r="E611" s="5">
        <v>3.3149999999999999</v>
      </c>
      <c r="F611" s="5">
        <v>3.5190000000000001</v>
      </c>
      <c r="G611" s="4" t="s">
        <v>4</v>
      </c>
      <c r="H611" s="5">
        <v>3.6259999999999999</v>
      </c>
      <c r="I611" s="5">
        <v>2.867</v>
      </c>
      <c r="J611" s="5">
        <v>1.0209999999999999</v>
      </c>
      <c r="K611" s="5">
        <v>7.0000000000000001E-3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</row>
    <row r="612" spans="1:17" hidden="1" x14ac:dyDescent="0.25">
      <c r="A612" s="2" t="s">
        <v>4</v>
      </c>
      <c r="B612" s="2" t="s">
        <v>8</v>
      </c>
      <c r="C612" s="2" t="s">
        <v>30</v>
      </c>
      <c r="D612" s="2" t="s">
        <v>6</v>
      </c>
      <c r="E612" s="3">
        <v>3.3149999999999999</v>
      </c>
      <c r="F612" s="3">
        <v>3.5190000000000001</v>
      </c>
      <c r="G612" s="2" t="s">
        <v>4</v>
      </c>
      <c r="H612" s="3">
        <v>3.6259999999999999</v>
      </c>
      <c r="I612" s="3">
        <v>2.867</v>
      </c>
      <c r="J612" s="3">
        <v>1.0209999999999999</v>
      </c>
      <c r="K612" s="3">
        <v>7.0000000000000001E-3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</row>
    <row r="613" spans="1:17" hidden="1" x14ac:dyDescent="0.25">
      <c r="A613" s="4" t="s">
        <v>4</v>
      </c>
      <c r="B613" s="4" t="s">
        <v>9</v>
      </c>
      <c r="C613" s="4" t="s">
        <v>30</v>
      </c>
      <c r="D613" s="4" t="s">
        <v>6</v>
      </c>
      <c r="E613" s="5">
        <v>3.3149999999999999</v>
      </c>
      <c r="F613" s="5">
        <v>3.5190000000000001</v>
      </c>
      <c r="G613" s="4" t="s">
        <v>4</v>
      </c>
      <c r="H613" s="5">
        <v>3.66</v>
      </c>
      <c r="I613" s="5">
        <v>3.399</v>
      </c>
      <c r="J613" s="5">
        <v>3.141</v>
      </c>
      <c r="K613" s="5">
        <v>2.6960000000000002</v>
      </c>
      <c r="L613" s="5">
        <v>2.1619999999999999</v>
      </c>
      <c r="M613" s="5">
        <v>1.571</v>
      </c>
      <c r="N613" s="5">
        <v>0.97099999999999997</v>
      </c>
      <c r="O613" s="5">
        <v>0.32400000000000001</v>
      </c>
      <c r="P613" s="5">
        <v>0</v>
      </c>
      <c r="Q613" s="5">
        <v>0</v>
      </c>
    </row>
    <row r="614" spans="1:17" hidden="1" x14ac:dyDescent="0.25">
      <c r="A614" s="2" t="s">
        <v>4</v>
      </c>
      <c r="B614" s="2" t="s">
        <v>10</v>
      </c>
      <c r="C614" s="2" t="s">
        <v>30</v>
      </c>
      <c r="D614" s="2" t="s">
        <v>6</v>
      </c>
      <c r="E614" s="3">
        <v>3.3149999999999999</v>
      </c>
      <c r="F614" s="3">
        <v>3.5190000000000001</v>
      </c>
      <c r="G614" s="2" t="s">
        <v>4</v>
      </c>
      <c r="H614" s="3">
        <v>3.66</v>
      </c>
      <c r="I614" s="3">
        <v>3.399</v>
      </c>
      <c r="J614" s="3">
        <v>3.141</v>
      </c>
      <c r="K614" s="3">
        <v>2.6960000000000002</v>
      </c>
      <c r="L614" s="3">
        <v>2.1619999999999999</v>
      </c>
      <c r="M614" s="3">
        <v>1.571</v>
      </c>
      <c r="N614" s="3">
        <v>0.97099999999999997</v>
      </c>
      <c r="O614" s="3">
        <v>0.32400000000000001</v>
      </c>
      <c r="P614" s="3">
        <v>0</v>
      </c>
      <c r="Q614" s="3">
        <v>0</v>
      </c>
    </row>
    <row r="615" spans="1:17" hidden="1" x14ac:dyDescent="0.25">
      <c r="A615" s="4" t="s">
        <v>4</v>
      </c>
      <c r="B615" s="4" t="s">
        <v>11</v>
      </c>
      <c r="C615" s="4" t="s">
        <v>30</v>
      </c>
      <c r="D615" s="4" t="s">
        <v>6</v>
      </c>
      <c r="E615" s="5">
        <v>3.3149999999999999</v>
      </c>
      <c r="F615" s="5">
        <v>3.5190000000000001</v>
      </c>
      <c r="G615" s="4" t="s">
        <v>4</v>
      </c>
      <c r="H615" s="5">
        <v>3.66</v>
      </c>
      <c r="I615" s="5">
        <v>3.399</v>
      </c>
      <c r="J615" s="5">
        <v>3.141</v>
      </c>
      <c r="K615" s="5">
        <v>2.6960000000000002</v>
      </c>
      <c r="L615" s="5">
        <v>2.1619999999999999</v>
      </c>
      <c r="M615" s="5">
        <v>1.571</v>
      </c>
      <c r="N615" s="5">
        <v>0.97099999999999997</v>
      </c>
      <c r="O615" s="5">
        <v>0.32400000000000001</v>
      </c>
      <c r="P615" s="5">
        <v>0</v>
      </c>
      <c r="Q615" s="5">
        <v>0</v>
      </c>
    </row>
    <row r="616" spans="1:17" hidden="1" x14ac:dyDescent="0.25">
      <c r="A616" s="2" t="s">
        <v>4</v>
      </c>
      <c r="B616" s="2" t="s">
        <v>12</v>
      </c>
      <c r="C616" s="2" t="s">
        <v>30</v>
      </c>
      <c r="D616" s="2" t="s">
        <v>6</v>
      </c>
      <c r="E616" s="3">
        <v>3.3149999999999999</v>
      </c>
      <c r="F616" s="3">
        <v>3.5190000000000001</v>
      </c>
      <c r="G616" s="2" t="s">
        <v>4</v>
      </c>
      <c r="H616" s="3">
        <v>3.67</v>
      </c>
      <c r="I616" s="3">
        <v>4.0750000000000002</v>
      </c>
      <c r="J616" s="3">
        <v>4.3520000000000003</v>
      </c>
      <c r="K616" s="3">
        <v>4.625</v>
      </c>
      <c r="L616" s="3">
        <v>4.9809999999999999</v>
      </c>
      <c r="M616" s="3">
        <v>5.2709999999999999</v>
      </c>
      <c r="N616" s="3">
        <v>5.49</v>
      </c>
      <c r="O616" s="3">
        <v>5.7460000000000004</v>
      </c>
      <c r="P616" s="3">
        <v>5.9880000000000004</v>
      </c>
      <c r="Q616" s="3">
        <v>6.2519999999999998</v>
      </c>
    </row>
    <row r="617" spans="1:17" hidden="1" x14ac:dyDescent="0.25">
      <c r="A617" s="4" t="s">
        <v>4</v>
      </c>
      <c r="B617" s="4" t="s">
        <v>13</v>
      </c>
      <c r="C617" s="4" t="s">
        <v>30</v>
      </c>
      <c r="D617" s="4" t="s">
        <v>6</v>
      </c>
      <c r="E617" s="5">
        <v>3.3149999999999999</v>
      </c>
      <c r="F617" s="5">
        <v>3.5190000000000001</v>
      </c>
      <c r="G617" s="4" t="s">
        <v>4</v>
      </c>
      <c r="H617" s="5">
        <v>3.67</v>
      </c>
      <c r="I617" s="5">
        <v>4.0750000000000002</v>
      </c>
      <c r="J617" s="5">
        <v>4.3520000000000003</v>
      </c>
      <c r="K617" s="5">
        <v>4.625</v>
      </c>
      <c r="L617" s="5">
        <v>4.9809999999999999</v>
      </c>
      <c r="M617" s="5">
        <v>5.2709999999999999</v>
      </c>
      <c r="N617" s="5">
        <v>5.49</v>
      </c>
      <c r="O617" s="5">
        <v>5.7460000000000004</v>
      </c>
      <c r="P617" s="5">
        <v>5.9880000000000004</v>
      </c>
      <c r="Q617" s="5">
        <v>6.2519999999999998</v>
      </c>
    </row>
  </sheetData>
  <autoFilter ref="A1:Q617" xr:uid="{875A3E78-808D-4DC4-BA89-BA228846BC4B}">
    <filterColumn colId="0">
      <filters>
        <filter val="AFR"/>
        <filter val="CPA"/>
        <filter val="EEU"/>
        <filter val="FSU"/>
        <filter val="MEA"/>
        <filter val="NAM"/>
        <filter val="PAO"/>
        <filter val="PAS"/>
        <filter val="SAS"/>
        <filter val="WEU"/>
      </filters>
    </filterColumn>
    <filterColumn colId="1">
      <filters>
        <filter val="MESSAGE-GLOBIOM - SSP3-Baseli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B742-7863-4329-83D6-DBDC69A9ACB8}">
  <dimension ref="A1:AE74"/>
  <sheetViews>
    <sheetView topLeftCell="D1" workbookViewId="0">
      <selection activeCell="Q1" sqref="Q1:AE61"/>
    </sheetView>
  </sheetViews>
  <sheetFormatPr defaultRowHeight="15" x14ac:dyDescent="0.25"/>
  <cols>
    <col min="1" max="1" width="9.140625" style="8"/>
    <col min="2" max="2" width="30.140625" style="8" customWidth="1"/>
    <col min="3" max="3" width="34" style="8" customWidth="1"/>
    <col min="4" max="16" width="9.140625" style="8"/>
    <col min="17" max="17" width="12.140625" style="8" customWidth="1"/>
    <col min="18" max="16384" width="9.140625" style="8"/>
  </cols>
  <sheetData>
    <row r="1" spans="1:3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0</v>
      </c>
      <c r="F1" s="7">
        <v>2010</v>
      </c>
      <c r="G1" s="7">
        <v>2020</v>
      </c>
      <c r="H1" s="7">
        <v>2030</v>
      </c>
      <c r="I1" s="7">
        <v>2040</v>
      </c>
      <c r="J1" s="7">
        <v>2050</v>
      </c>
      <c r="K1" s="7">
        <v>2060</v>
      </c>
      <c r="L1" s="7">
        <v>2070</v>
      </c>
      <c r="M1" s="7">
        <v>2080</v>
      </c>
      <c r="N1" s="7">
        <v>2090</v>
      </c>
      <c r="O1" s="7">
        <v>2100</v>
      </c>
      <c r="Q1" s="19"/>
      <c r="R1" s="19"/>
      <c r="S1" s="19">
        <v>2010</v>
      </c>
      <c r="T1" s="19">
        <f t="shared" ref="T1:AE1" si="0">S1+10</f>
        <v>2020</v>
      </c>
      <c r="U1" s="19">
        <f t="shared" si="0"/>
        <v>2030</v>
      </c>
      <c r="V1" s="19">
        <f t="shared" si="0"/>
        <v>2040</v>
      </c>
      <c r="W1" s="19">
        <f t="shared" si="0"/>
        <v>2050</v>
      </c>
      <c r="X1" s="19">
        <f t="shared" si="0"/>
        <v>2060</v>
      </c>
      <c r="Y1" s="19">
        <f t="shared" si="0"/>
        <v>2070</v>
      </c>
      <c r="Z1" s="19">
        <f t="shared" si="0"/>
        <v>2080</v>
      </c>
      <c r="AA1" s="19">
        <f t="shared" si="0"/>
        <v>2090</v>
      </c>
      <c r="AB1" s="19">
        <f t="shared" si="0"/>
        <v>2100</v>
      </c>
      <c r="AC1" s="19">
        <f t="shared" si="0"/>
        <v>2110</v>
      </c>
      <c r="AD1" s="19">
        <f t="shared" si="0"/>
        <v>2120</v>
      </c>
      <c r="AE1" s="19">
        <f t="shared" si="0"/>
        <v>2130</v>
      </c>
    </row>
    <row r="2" spans="1:31" x14ac:dyDescent="0.25">
      <c r="A2" s="9" t="s">
        <v>14</v>
      </c>
      <c r="B2" s="9" t="s">
        <v>5</v>
      </c>
      <c r="C2" s="9" t="s">
        <v>15</v>
      </c>
      <c r="D2" s="9" t="s">
        <v>6</v>
      </c>
      <c r="E2" s="9" t="s">
        <v>14</v>
      </c>
      <c r="F2" s="10">
        <v>0.42699999999999999</v>
      </c>
      <c r="G2" s="10">
        <v>0.69799999999999995</v>
      </c>
      <c r="H2" s="10">
        <v>1.1559999999999999</v>
      </c>
      <c r="I2" s="10">
        <v>2.0579999999999998</v>
      </c>
      <c r="J2" s="10">
        <v>3.2930000000000001</v>
      </c>
      <c r="K2" s="10">
        <v>4.984</v>
      </c>
      <c r="L2" s="10">
        <v>7.0890000000000004</v>
      </c>
      <c r="M2" s="10">
        <v>9.359</v>
      </c>
      <c r="N2" s="10">
        <v>11.621</v>
      </c>
      <c r="O2" s="10">
        <v>13.762</v>
      </c>
      <c r="Q2" s="20" t="s">
        <v>31</v>
      </c>
      <c r="R2" s="20" t="s">
        <v>14</v>
      </c>
      <c r="S2" s="21">
        <f>F2+F32</f>
        <v>0.63700000000000001</v>
      </c>
      <c r="T2" s="21">
        <f t="shared" ref="T2:AB3" si="1">G2+G32</f>
        <v>1.1479999999999999</v>
      </c>
      <c r="U2" s="21">
        <f t="shared" si="1"/>
        <v>1.9359999999999999</v>
      </c>
      <c r="V2" s="21">
        <f t="shared" si="1"/>
        <v>3.4659999999999997</v>
      </c>
      <c r="W2" s="21">
        <f t="shared" si="1"/>
        <v>5.9809999999999999</v>
      </c>
      <c r="X2" s="21">
        <f t="shared" si="1"/>
        <v>10.315000000000001</v>
      </c>
      <c r="Y2" s="21">
        <f t="shared" si="1"/>
        <v>17.027000000000001</v>
      </c>
      <c r="Z2" s="21">
        <f t="shared" si="1"/>
        <v>24.72</v>
      </c>
      <c r="AA2" s="21">
        <f t="shared" si="1"/>
        <v>32.102000000000004</v>
      </c>
      <c r="AB2" s="21">
        <f t="shared" si="1"/>
        <v>39.097000000000001</v>
      </c>
      <c r="AC2" s="21">
        <f t="shared" ref="AC2:AE21" si="2">AB2</f>
        <v>39.097000000000001</v>
      </c>
      <c r="AD2" s="21">
        <f t="shared" si="2"/>
        <v>39.097000000000001</v>
      </c>
      <c r="AE2" s="21">
        <f t="shared" si="2"/>
        <v>39.097000000000001</v>
      </c>
    </row>
    <row r="3" spans="1:31" x14ac:dyDescent="0.25">
      <c r="A3" s="9" t="s">
        <v>16</v>
      </c>
      <c r="B3" s="9" t="s">
        <v>5</v>
      </c>
      <c r="C3" s="9" t="s">
        <v>15</v>
      </c>
      <c r="D3" s="9" t="s">
        <v>6</v>
      </c>
      <c r="E3" s="9" t="s">
        <v>16</v>
      </c>
      <c r="F3" s="10">
        <v>6.29</v>
      </c>
      <c r="G3" s="10">
        <v>9.3130000000000006</v>
      </c>
      <c r="H3" s="10">
        <v>11.406000000000001</v>
      </c>
      <c r="I3" s="10">
        <v>13.701000000000001</v>
      </c>
      <c r="J3" s="10">
        <v>14.292</v>
      </c>
      <c r="K3" s="10">
        <v>13.843</v>
      </c>
      <c r="L3" s="10">
        <v>12.766</v>
      </c>
      <c r="M3" s="10">
        <v>11.413</v>
      </c>
      <c r="N3" s="10">
        <v>9.8379999999999992</v>
      </c>
      <c r="O3" s="10">
        <v>8.4740000000000002</v>
      </c>
      <c r="Q3" s="20" t="s">
        <v>31</v>
      </c>
      <c r="R3" s="22" t="s">
        <v>16</v>
      </c>
      <c r="S3" s="21">
        <f t="shared" ref="S3:S11" si="3">F3+F33</f>
        <v>7.7919999999999998</v>
      </c>
      <c r="T3" s="21">
        <f t="shared" si="1"/>
        <v>11.921000000000001</v>
      </c>
      <c r="U3" s="21">
        <f t="shared" si="1"/>
        <v>15.367000000000001</v>
      </c>
      <c r="V3" s="21">
        <f t="shared" si="1"/>
        <v>20.615000000000002</v>
      </c>
      <c r="W3" s="21">
        <f t="shared" si="1"/>
        <v>23.878</v>
      </c>
      <c r="X3" s="21">
        <f t="shared" si="1"/>
        <v>25.28</v>
      </c>
      <c r="Y3" s="21">
        <f t="shared" si="1"/>
        <v>25.622</v>
      </c>
      <c r="Z3" s="21">
        <f t="shared" si="1"/>
        <v>24.622</v>
      </c>
      <c r="AA3" s="21">
        <f t="shared" si="1"/>
        <v>22.558</v>
      </c>
      <c r="AB3" s="21">
        <f t="shared" si="1"/>
        <v>20.451000000000001</v>
      </c>
      <c r="AC3" s="21">
        <f t="shared" si="2"/>
        <v>20.451000000000001</v>
      </c>
      <c r="AD3" s="21">
        <f t="shared" si="2"/>
        <v>20.451000000000001</v>
      </c>
      <c r="AE3" s="21">
        <f t="shared" si="2"/>
        <v>20.451000000000001</v>
      </c>
    </row>
    <row r="4" spans="1:31" x14ac:dyDescent="0.25">
      <c r="A4" s="9" t="s">
        <v>17</v>
      </c>
      <c r="B4" s="9" t="s">
        <v>5</v>
      </c>
      <c r="C4" s="9" t="s">
        <v>15</v>
      </c>
      <c r="D4" s="9" t="s">
        <v>6</v>
      </c>
      <c r="E4" s="9" t="s">
        <v>17</v>
      </c>
      <c r="F4" s="10">
        <v>0.40699999999999997</v>
      </c>
      <c r="G4" s="10">
        <v>0.40200000000000002</v>
      </c>
      <c r="H4" s="10">
        <v>0.41799999999999998</v>
      </c>
      <c r="I4" s="10">
        <v>0.47699999999999998</v>
      </c>
      <c r="J4" s="10">
        <v>0.54</v>
      </c>
      <c r="K4" s="10">
        <v>0.59399999999999997</v>
      </c>
      <c r="L4" s="10">
        <v>0.621</v>
      </c>
      <c r="M4" s="10">
        <v>0.64200000000000002</v>
      </c>
      <c r="N4" s="10">
        <v>0.65800000000000003</v>
      </c>
      <c r="O4" s="10">
        <v>0.68</v>
      </c>
      <c r="Q4" s="20" t="s">
        <v>31</v>
      </c>
      <c r="R4" s="23" t="s">
        <v>32</v>
      </c>
      <c r="S4" s="21">
        <f>F4+F34+F11+F41</f>
        <v>7.008</v>
      </c>
      <c r="T4" s="21">
        <f t="shared" ref="T4:AB4" si="4">G4+G34+G11+G41</f>
        <v>8.2749999999999986</v>
      </c>
      <c r="U4" s="21">
        <f t="shared" si="4"/>
        <v>9.2409999999999997</v>
      </c>
      <c r="V4" s="21">
        <f t="shared" si="4"/>
        <v>11.004999999999999</v>
      </c>
      <c r="W4" s="21">
        <f t="shared" si="4"/>
        <v>12.754</v>
      </c>
      <c r="X4" s="21">
        <f t="shared" si="4"/>
        <v>14.233000000000001</v>
      </c>
      <c r="Y4" s="21">
        <f t="shared" si="4"/>
        <v>15.37</v>
      </c>
      <c r="Z4" s="21">
        <f t="shared" si="4"/>
        <v>16.376999999999999</v>
      </c>
      <c r="AA4" s="21">
        <f t="shared" si="4"/>
        <v>17.207999999999998</v>
      </c>
      <c r="AB4" s="21">
        <f t="shared" si="4"/>
        <v>17.587</v>
      </c>
      <c r="AC4" s="21">
        <f t="shared" si="2"/>
        <v>17.587</v>
      </c>
      <c r="AD4" s="21">
        <f t="shared" si="2"/>
        <v>17.587</v>
      </c>
      <c r="AE4" s="21">
        <f t="shared" si="2"/>
        <v>17.587</v>
      </c>
    </row>
    <row r="5" spans="1:31" x14ac:dyDescent="0.25">
      <c r="A5" s="9" t="s">
        <v>18</v>
      </c>
      <c r="B5" s="9" t="s">
        <v>5</v>
      </c>
      <c r="C5" s="9" t="s">
        <v>15</v>
      </c>
      <c r="D5" s="9" t="s">
        <v>6</v>
      </c>
      <c r="E5" s="9" t="s">
        <v>18</v>
      </c>
      <c r="F5" s="10">
        <v>1.179</v>
      </c>
      <c r="G5" s="10">
        <v>1.5629999999999999</v>
      </c>
      <c r="H5" s="10">
        <v>1.7310000000000001</v>
      </c>
      <c r="I5" s="10">
        <v>1.91</v>
      </c>
      <c r="J5" s="10">
        <v>2.0179999999999998</v>
      </c>
      <c r="K5" s="10">
        <v>2.0270000000000001</v>
      </c>
      <c r="L5" s="10">
        <v>2.077</v>
      </c>
      <c r="M5" s="10">
        <v>2.012</v>
      </c>
      <c r="N5" s="10">
        <v>1.925</v>
      </c>
      <c r="O5" s="10">
        <v>1.8560000000000001</v>
      </c>
      <c r="Q5" s="20" t="s">
        <v>31</v>
      </c>
      <c r="R5" s="20" t="s">
        <v>18</v>
      </c>
      <c r="S5" s="21">
        <f t="shared" si="3"/>
        <v>2.2210000000000001</v>
      </c>
      <c r="T5" s="21">
        <f t="shared" ref="T5:T11" si="5">G5+G35</f>
        <v>2.944</v>
      </c>
      <c r="U5" s="21">
        <f t="shared" ref="U5:U11" si="6">H5+H35</f>
        <v>3.4320000000000004</v>
      </c>
      <c r="V5" s="21">
        <f t="shared" ref="V5:V11" si="7">I5+I35</f>
        <v>4.1680000000000001</v>
      </c>
      <c r="W5" s="21">
        <f t="shared" ref="W5:W11" si="8">J5+J35</f>
        <v>4.7750000000000004</v>
      </c>
      <c r="X5" s="21">
        <f t="shared" ref="X5:X11" si="9">K5+K35</f>
        <v>5.0199999999999996</v>
      </c>
      <c r="Y5" s="21">
        <f t="shared" ref="Y5:Y11" si="10">L5+L35</f>
        <v>5.2629999999999999</v>
      </c>
      <c r="Z5" s="21">
        <f t="shared" ref="Z5:Z11" si="11">M5+M35</f>
        <v>5.2520000000000007</v>
      </c>
      <c r="AA5" s="21">
        <f t="shared" ref="AA5:AA11" si="12">N5+N35</f>
        <v>5.16</v>
      </c>
      <c r="AB5" s="21">
        <f t="shared" ref="AB5:AB11" si="13">O5+O35</f>
        <v>5.0730000000000004</v>
      </c>
      <c r="AC5" s="21">
        <f t="shared" si="2"/>
        <v>5.0730000000000004</v>
      </c>
      <c r="AD5" s="21">
        <f t="shared" si="2"/>
        <v>5.0730000000000004</v>
      </c>
      <c r="AE5" s="21">
        <f t="shared" si="2"/>
        <v>5.0730000000000004</v>
      </c>
    </row>
    <row r="6" spans="1:31" x14ac:dyDescent="0.25">
      <c r="A6" s="9" t="s">
        <v>19</v>
      </c>
      <c r="B6" s="9" t="s">
        <v>5</v>
      </c>
      <c r="C6" s="9" t="s">
        <v>15</v>
      </c>
      <c r="D6" s="9" t="s">
        <v>6</v>
      </c>
      <c r="E6" s="9" t="s">
        <v>19</v>
      </c>
      <c r="F6" s="10">
        <v>0.73699999999999999</v>
      </c>
      <c r="G6" s="10">
        <v>0.77500000000000002</v>
      </c>
      <c r="H6" s="10">
        <v>1.099</v>
      </c>
      <c r="I6" s="10">
        <v>1.6</v>
      </c>
      <c r="J6" s="10">
        <v>2.1640000000000001</v>
      </c>
      <c r="K6" s="10">
        <v>2.78</v>
      </c>
      <c r="L6" s="10">
        <v>3.331</v>
      </c>
      <c r="M6" s="10">
        <v>3.7610000000000001</v>
      </c>
      <c r="N6" s="10">
        <v>4.117</v>
      </c>
      <c r="O6" s="10">
        <v>4.4710000000000001</v>
      </c>
      <c r="Q6" s="20" t="s">
        <v>31</v>
      </c>
      <c r="R6" s="20" t="s">
        <v>33</v>
      </c>
      <c r="S6" s="21">
        <f t="shared" si="3"/>
        <v>1.67</v>
      </c>
      <c r="T6" s="21">
        <f t="shared" si="5"/>
        <v>2.4060000000000001</v>
      </c>
      <c r="U6" s="21">
        <f t="shared" si="6"/>
        <v>3.7350000000000003</v>
      </c>
      <c r="V6" s="21">
        <f t="shared" si="7"/>
        <v>5.6639999999999997</v>
      </c>
      <c r="W6" s="21">
        <f t="shared" si="8"/>
        <v>7.8550000000000004</v>
      </c>
      <c r="X6" s="21">
        <f t="shared" si="9"/>
        <v>10.298</v>
      </c>
      <c r="Y6" s="21">
        <f t="shared" si="10"/>
        <v>12.49</v>
      </c>
      <c r="Z6" s="21">
        <f t="shared" si="11"/>
        <v>13.937000000000001</v>
      </c>
      <c r="AA6" s="21">
        <f t="shared" si="12"/>
        <v>14.728999999999999</v>
      </c>
      <c r="AB6" s="21">
        <f t="shared" si="13"/>
        <v>15.39</v>
      </c>
      <c r="AC6" s="21">
        <f t="shared" si="2"/>
        <v>15.39</v>
      </c>
      <c r="AD6" s="21">
        <f t="shared" si="2"/>
        <v>15.39</v>
      </c>
      <c r="AE6" s="21">
        <f t="shared" si="2"/>
        <v>15.39</v>
      </c>
    </row>
    <row r="7" spans="1:31" x14ac:dyDescent="0.25">
      <c r="A7" s="9" t="s">
        <v>20</v>
      </c>
      <c r="B7" s="9" t="s">
        <v>5</v>
      </c>
      <c r="C7" s="9" t="s">
        <v>15</v>
      </c>
      <c r="D7" s="9" t="s">
        <v>6</v>
      </c>
      <c r="E7" s="9" t="s">
        <v>20</v>
      </c>
      <c r="F7" s="10">
        <v>3.1949999999999998</v>
      </c>
      <c r="G7" s="10">
        <v>3.0289999999999999</v>
      </c>
      <c r="H7" s="10">
        <v>3.097</v>
      </c>
      <c r="I7" s="10">
        <v>3.399</v>
      </c>
      <c r="J7" s="10">
        <v>3.7029999999999998</v>
      </c>
      <c r="K7" s="10">
        <v>4.0090000000000003</v>
      </c>
      <c r="L7" s="10">
        <v>4.3330000000000002</v>
      </c>
      <c r="M7" s="10">
        <v>4.5880000000000001</v>
      </c>
      <c r="N7" s="10">
        <v>4.8550000000000004</v>
      </c>
      <c r="O7" s="10">
        <v>5.0670000000000002</v>
      </c>
      <c r="Q7" s="20" t="s">
        <v>31</v>
      </c>
      <c r="R7" s="20" t="s">
        <v>19</v>
      </c>
      <c r="S7" s="21">
        <f t="shared" si="3"/>
        <v>7.1899999999999995</v>
      </c>
      <c r="T7" s="21">
        <f t="shared" si="5"/>
        <v>8.2119999999999997</v>
      </c>
      <c r="U7" s="21">
        <f t="shared" si="6"/>
        <v>8.9459999999999997</v>
      </c>
      <c r="V7" s="21">
        <f t="shared" si="7"/>
        <v>10.238</v>
      </c>
      <c r="W7" s="21">
        <f t="shared" si="8"/>
        <v>11.520999999999999</v>
      </c>
      <c r="X7" s="21">
        <f t="shared" si="9"/>
        <v>12.572000000000001</v>
      </c>
      <c r="Y7" s="21">
        <f t="shared" si="10"/>
        <v>13.548</v>
      </c>
      <c r="Z7" s="21">
        <f t="shared" si="11"/>
        <v>14.274999999999999</v>
      </c>
      <c r="AA7" s="21">
        <f t="shared" si="12"/>
        <v>15.023</v>
      </c>
      <c r="AB7" s="21">
        <f t="shared" si="13"/>
        <v>15.443</v>
      </c>
      <c r="AC7" s="21">
        <f t="shared" si="2"/>
        <v>15.443</v>
      </c>
      <c r="AD7" s="21">
        <f t="shared" si="2"/>
        <v>15.443</v>
      </c>
      <c r="AE7" s="21">
        <f t="shared" si="2"/>
        <v>15.443</v>
      </c>
    </row>
    <row r="8" spans="1:31" x14ac:dyDescent="0.25">
      <c r="A8" s="9" t="s">
        <v>21</v>
      </c>
      <c r="B8" s="9" t="s">
        <v>5</v>
      </c>
      <c r="C8" s="9" t="s">
        <v>15</v>
      </c>
      <c r="D8" s="9" t="s">
        <v>6</v>
      </c>
      <c r="E8" s="9" t="s">
        <v>21</v>
      </c>
      <c r="F8" s="10">
        <v>1.254</v>
      </c>
      <c r="G8" s="10">
        <v>1.151</v>
      </c>
      <c r="H8" s="10">
        <v>1.0569999999999999</v>
      </c>
      <c r="I8" s="10">
        <v>1.073</v>
      </c>
      <c r="J8" s="10">
        <v>1.1259999999999999</v>
      </c>
      <c r="K8" s="10">
        <v>1.194</v>
      </c>
      <c r="L8" s="10">
        <v>1.2350000000000001</v>
      </c>
      <c r="M8" s="10">
        <v>1.242</v>
      </c>
      <c r="N8" s="10">
        <v>1.2350000000000001</v>
      </c>
      <c r="O8" s="10">
        <v>1.222</v>
      </c>
      <c r="Q8" s="20" t="s">
        <v>31</v>
      </c>
      <c r="R8" s="20" t="s">
        <v>20</v>
      </c>
      <c r="S8" s="21">
        <f t="shared" si="3"/>
        <v>3.0339999999999998</v>
      </c>
      <c r="T8" s="21">
        <f t="shared" si="5"/>
        <v>3.3380000000000001</v>
      </c>
      <c r="U8" s="21">
        <f t="shared" si="6"/>
        <v>3.5049999999999999</v>
      </c>
      <c r="V8" s="21">
        <f t="shared" si="7"/>
        <v>3.8479999999999999</v>
      </c>
      <c r="W8" s="21">
        <f t="shared" si="8"/>
        <v>4.1909999999999998</v>
      </c>
      <c r="X8" s="21">
        <f t="shared" si="9"/>
        <v>4.3439999999999994</v>
      </c>
      <c r="Y8" s="21">
        <f t="shared" si="10"/>
        <v>4.3520000000000003</v>
      </c>
      <c r="Z8" s="21">
        <f t="shared" si="11"/>
        <v>4.2379999999999995</v>
      </c>
      <c r="AA8" s="21">
        <f t="shared" si="12"/>
        <v>4.069</v>
      </c>
      <c r="AB8" s="21">
        <f t="shared" si="13"/>
        <v>3.8380000000000001</v>
      </c>
      <c r="AC8" s="21">
        <f t="shared" si="2"/>
        <v>3.8380000000000001</v>
      </c>
      <c r="AD8" s="21">
        <f t="shared" si="2"/>
        <v>3.8380000000000001</v>
      </c>
      <c r="AE8" s="21">
        <f t="shared" si="2"/>
        <v>3.8380000000000001</v>
      </c>
    </row>
    <row r="9" spans="1:31" x14ac:dyDescent="0.25">
      <c r="A9" s="9" t="s">
        <v>22</v>
      </c>
      <c r="B9" s="9" t="s">
        <v>5</v>
      </c>
      <c r="C9" s="9" t="s">
        <v>15</v>
      </c>
      <c r="D9" s="9" t="s">
        <v>6</v>
      </c>
      <c r="E9" s="9" t="s">
        <v>22</v>
      </c>
      <c r="F9" s="10">
        <v>1.5069999999999999</v>
      </c>
      <c r="G9" s="10">
        <v>2.0369999999999999</v>
      </c>
      <c r="H9" s="10">
        <v>2.67</v>
      </c>
      <c r="I9" s="10">
        <v>3.36</v>
      </c>
      <c r="J9" s="10">
        <v>4.0759999999999996</v>
      </c>
      <c r="K9" s="10">
        <v>4.6639999999999997</v>
      </c>
      <c r="L9" s="10">
        <v>5</v>
      </c>
      <c r="M9" s="10">
        <v>5.101</v>
      </c>
      <c r="N9" s="10">
        <v>5.0759999999999996</v>
      </c>
      <c r="O9" s="10">
        <v>4.7969999999999997</v>
      </c>
      <c r="Q9" s="20" t="s">
        <v>31</v>
      </c>
      <c r="R9" s="20" t="s">
        <v>21</v>
      </c>
      <c r="S9" s="21">
        <f t="shared" si="3"/>
        <v>2.379</v>
      </c>
      <c r="T9" s="21">
        <f t="shared" si="5"/>
        <v>3.3620000000000001</v>
      </c>
      <c r="U9" s="21">
        <f t="shared" si="6"/>
        <v>4.6709999999999994</v>
      </c>
      <c r="V9" s="21">
        <f t="shared" si="7"/>
        <v>6.91</v>
      </c>
      <c r="W9" s="21">
        <f t="shared" si="8"/>
        <v>9.4619999999999997</v>
      </c>
      <c r="X9" s="21">
        <f t="shared" si="9"/>
        <v>11.210999999999999</v>
      </c>
      <c r="Y9" s="21">
        <f t="shared" si="10"/>
        <v>12.533999999999999</v>
      </c>
      <c r="Z9" s="21">
        <f t="shared" si="11"/>
        <v>13.256</v>
      </c>
      <c r="AA9" s="21">
        <f t="shared" si="12"/>
        <v>13.585999999999999</v>
      </c>
      <c r="AB9" s="21">
        <f t="shared" si="13"/>
        <v>13.332000000000001</v>
      </c>
      <c r="AC9" s="21">
        <f t="shared" si="2"/>
        <v>13.332000000000001</v>
      </c>
      <c r="AD9" s="21">
        <f t="shared" si="2"/>
        <v>13.332000000000001</v>
      </c>
      <c r="AE9" s="21">
        <f t="shared" si="2"/>
        <v>13.332000000000001</v>
      </c>
    </row>
    <row r="10" spans="1:31" x14ac:dyDescent="0.25">
      <c r="A10" s="9" t="s">
        <v>23</v>
      </c>
      <c r="B10" s="9" t="s">
        <v>5</v>
      </c>
      <c r="C10" s="9" t="s">
        <v>15</v>
      </c>
      <c r="D10" s="9" t="s">
        <v>6</v>
      </c>
      <c r="E10" s="9" t="s">
        <v>23</v>
      </c>
      <c r="F10" s="10">
        <v>1.157</v>
      </c>
      <c r="G10" s="10">
        <v>1.66</v>
      </c>
      <c r="H10" s="10">
        <v>2.7919999999999998</v>
      </c>
      <c r="I10" s="10">
        <v>5.1139999999999999</v>
      </c>
      <c r="J10" s="10">
        <v>7.7359999999999998</v>
      </c>
      <c r="K10" s="10">
        <v>10.269</v>
      </c>
      <c r="L10" s="10">
        <v>12.304</v>
      </c>
      <c r="M10" s="10">
        <v>13.746</v>
      </c>
      <c r="N10" s="10">
        <v>14.061999999999999</v>
      </c>
      <c r="O10" s="10">
        <v>13.941000000000001</v>
      </c>
      <c r="Q10" s="20" t="s">
        <v>31</v>
      </c>
      <c r="R10" s="20" t="s">
        <v>22</v>
      </c>
      <c r="S10" s="21">
        <f t="shared" si="3"/>
        <v>1.722</v>
      </c>
      <c r="T10" s="21">
        <f t="shared" si="5"/>
        <v>2.9340000000000002</v>
      </c>
      <c r="U10" s="21">
        <f t="shared" si="6"/>
        <v>4.7590000000000003</v>
      </c>
      <c r="V10" s="21">
        <f t="shared" si="7"/>
        <v>8.161999999999999</v>
      </c>
      <c r="W10" s="21">
        <f t="shared" si="8"/>
        <v>12.824999999999999</v>
      </c>
      <c r="X10" s="21">
        <f t="shared" si="9"/>
        <v>18.423000000000002</v>
      </c>
      <c r="Y10" s="21">
        <f t="shared" si="10"/>
        <v>24.535</v>
      </c>
      <c r="Z10" s="21">
        <f t="shared" si="11"/>
        <v>29.869999999999997</v>
      </c>
      <c r="AA10" s="21">
        <f t="shared" si="12"/>
        <v>33.269999999999996</v>
      </c>
      <c r="AB10" s="21">
        <f t="shared" si="13"/>
        <v>35.261000000000003</v>
      </c>
      <c r="AC10" s="21">
        <f t="shared" si="2"/>
        <v>35.261000000000003</v>
      </c>
      <c r="AD10" s="21">
        <f t="shared" si="2"/>
        <v>35.261000000000003</v>
      </c>
      <c r="AE10" s="21">
        <f t="shared" si="2"/>
        <v>35.261000000000003</v>
      </c>
    </row>
    <row r="11" spans="1:31" x14ac:dyDescent="0.25">
      <c r="A11" s="9" t="s">
        <v>24</v>
      </c>
      <c r="B11" s="9" t="s">
        <v>5</v>
      </c>
      <c r="C11" s="9" t="s">
        <v>15</v>
      </c>
      <c r="D11" s="9" t="s">
        <v>6</v>
      </c>
      <c r="E11" s="9" t="s">
        <v>24</v>
      </c>
      <c r="F11" s="10">
        <v>3.0179999999999998</v>
      </c>
      <c r="G11" s="10">
        <v>3.2509999999999999</v>
      </c>
      <c r="H11" s="10">
        <v>3.3660000000000001</v>
      </c>
      <c r="I11" s="10">
        <v>3.74</v>
      </c>
      <c r="J11" s="10">
        <v>4.0730000000000004</v>
      </c>
      <c r="K11" s="10">
        <v>4.3920000000000003</v>
      </c>
      <c r="L11" s="10">
        <v>4.6369999999999996</v>
      </c>
      <c r="M11" s="10">
        <v>4.9050000000000002</v>
      </c>
      <c r="N11" s="10">
        <v>5.1109999999999998</v>
      </c>
      <c r="O11" s="10">
        <v>5.25</v>
      </c>
      <c r="Q11" s="20" t="s">
        <v>31</v>
      </c>
      <c r="R11" s="20" t="s">
        <v>23</v>
      </c>
      <c r="S11" s="21">
        <f t="shared" si="3"/>
        <v>6.101</v>
      </c>
      <c r="T11" s="21">
        <f t="shared" si="5"/>
        <v>7.2140000000000004</v>
      </c>
      <c r="U11" s="21">
        <f t="shared" si="6"/>
        <v>8.0229999999999997</v>
      </c>
      <c r="V11" s="21">
        <f t="shared" si="7"/>
        <v>9.4789999999999992</v>
      </c>
      <c r="W11" s="21">
        <f t="shared" si="8"/>
        <v>10.952</v>
      </c>
      <c r="X11" s="21">
        <f t="shared" si="9"/>
        <v>12.257999999999999</v>
      </c>
      <c r="Y11" s="21">
        <f t="shared" si="10"/>
        <v>13.277999999999999</v>
      </c>
      <c r="Z11" s="21">
        <f t="shared" si="11"/>
        <v>14.198</v>
      </c>
      <c r="AA11" s="21">
        <f t="shared" si="12"/>
        <v>14.981999999999999</v>
      </c>
      <c r="AB11" s="21">
        <f t="shared" si="13"/>
        <v>15.313000000000001</v>
      </c>
      <c r="AC11" s="21">
        <f t="shared" si="2"/>
        <v>15.313000000000001</v>
      </c>
      <c r="AD11" s="21">
        <f t="shared" si="2"/>
        <v>15.313000000000001</v>
      </c>
      <c r="AE11" s="21">
        <f t="shared" si="2"/>
        <v>15.313000000000001</v>
      </c>
    </row>
    <row r="12" spans="1:31" x14ac:dyDescent="0.25">
      <c r="A12" s="9" t="s">
        <v>14</v>
      </c>
      <c r="B12" s="9" t="s">
        <v>5</v>
      </c>
      <c r="C12" s="9" t="s">
        <v>25</v>
      </c>
      <c r="D12" s="9" t="s">
        <v>6</v>
      </c>
      <c r="E12" s="9" t="s">
        <v>14</v>
      </c>
      <c r="F12" s="10">
        <v>1.103</v>
      </c>
      <c r="G12" s="10">
        <v>1.7989999999999999</v>
      </c>
      <c r="H12" s="10">
        <v>2.4039999999999999</v>
      </c>
      <c r="I12" s="10">
        <v>3.6680000000000001</v>
      </c>
      <c r="J12" s="10">
        <v>5.2709999999999999</v>
      </c>
      <c r="K12" s="10">
        <v>7.5270000000000001</v>
      </c>
      <c r="L12" s="10">
        <v>10.141999999999999</v>
      </c>
      <c r="M12" s="10">
        <v>12.804</v>
      </c>
      <c r="N12" s="10">
        <v>15.03</v>
      </c>
      <c r="O12" s="10">
        <v>17.181000000000001</v>
      </c>
      <c r="Q12" s="23" t="s">
        <v>34</v>
      </c>
      <c r="R12" s="20" t="s">
        <v>14</v>
      </c>
      <c r="S12" s="20">
        <v>0</v>
      </c>
      <c r="T12" s="20">
        <v>1</v>
      </c>
      <c r="U12" s="20">
        <v>2</v>
      </c>
      <c r="V12" s="20">
        <v>3</v>
      </c>
      <c r="W12" s="20">
        <v>4</v>
      </c>
      <c r="X12" s="20">
        <v>5</v>
      </c>
      <c r="Y12" s="20">
        <v>6</v>
      </c>
      <c r="Z12" s="20">
        <v>7</v>
      </c>
      <c r="AA12" s="20">
        <v>8</v>
      </c>
      <c r="AB12" s="20">
        <v>9</v>
      </c>
      <c r="AC12" s="20">
        <f t="shared" si="2"/>
        <v>9</v>
      </c>
      <c r="AD12" s="20">
        <f t="shared" si="2"/>
        <v>9</v>
      </c>
      <c r="AE12" s="20">
        <f t="shared" si="2"/>
        <v>9</v>
      </c>
    </row>
    <row r="13" spans="1:31" x14ac:dyDescent="0.25">
      <c r="A13" s="9" t="s">
        <v>16</v>
      </c>
      <c r="B13" s="9" t="s">
        <v>5</v>
      </c>
      <c r="C13" s="9" t="s">
        <v>25</v>
      </c>
      <c r="D13" s="9" t="s">
        <v>6</v>
      </c>
      <c r="E13" s="9" t="s">
        <v>16</v>
      </c>
      <c r="F13" s="10">
        <v>13.115</v>
      </c>
      <c r="G13" s="10">
        <v>16.783999999999999</v>
      </c>
      <c r="H13" s="10">
        <v>17.442</v>
      </c>
      <c r="I13" s="10">
        <v>18.905000000000001</v>
      </c>
      <c r="J13" s="10">
        <v>18.908000000000001</v>
      </c>
      <c r="K13" s="10">
        <v>18.059000000000001</v>
      </c>
      <c r="L13" s="10">
        <v>16.565000000000001</v>
      </c>
      <c r="M13" s="10">
        <v>14.797000000000001</v>
      </c>
      <c r="N13" s="10">
        <v>12.601000000000001</v>
      </c>
      <c r="O13" s="10">
        <v>10.680999999999999</v>
      </c>
      <c r="Q13" s="23" t="s">
        <v>34</v>
      </c>
      <c r="R13" s="22" t="s">
        <v>16</v>
      </c>
      <c r="S13" s="20">
        <f>F43*0.8*S65</f>
        <v>1.7212282188233046</v>
      </c>
      <c r="T13" s="20">
        <f t="shared" ref="T13:AB13" si="14">G43*0.8*T65</f>
        <v>4.0426709532362564</v>
      </c>
      <c r="U13" s="20">
        <f t="shared" si="14"/>
        <v>6.3109400893834779</v>
      </c>
      <c r="V13" s="20">
        <f t="shared" si="14"/>
        <v>8.0148315576395781</v>
      </c>
      <c r="W13" s="20">
        <f t="shared" si="14"/>
        <v>8.762802613897442</v>
      </c>
      <c r="X13" s="20">
        <f t="shared" si="14"/>
        <v>8.8933279784205972</v>
      </c>
      <c r="Y13" s="20">
        <f t="shared" si="14"/>
        <v>8.6825332685307703</v>
      </c>
      <c r="Z13" s="20">
        <f t="shared" si="14"/>
        <v>8.1975241069573848</v>
      </c>
      <c r="AA13" s="20">
        <f t="shared" si="14"/>
        <v>7.4656015737048254</v>
      </c>
      <c r="AB13" s="20">
        <f t="shared" si="14"/>
        <v>6.6261584962594169</v>
      </c>
      <c r="AC13" s="20">
        <f t="shared" si="2"/>
        <v>6.6261584962594169</v>
      </c>
      <c r="AD13" s="20">
        <f t="shared" si="2"/>
        <v>6.6261584962594169</v>
      </c>
      <c r="AE13" s="20">
        <f t="shared" si="2"/>
        <v>6.6261584962594169</v>
      </c>
    </row>
    <row r="14" spans="1:31" x14ac:dyDescent="0.25">
      <c r="A14" s="9" t="s">
        <v>17</v>
      </c>
      <c r="B14" s="9" t="s">
        <v>5</v>
      </c>
      <c r="C14" s="9" t="s">
        <v>25</v>
      </c>
      <c r="D14" s="9" t="s">
        <v>6</v>
      </c>
      <c r="E14" s="9" t="s">
        <v>17</v>
      </c>
      <c r="F14" s="10">
        <v>1.1240000000000001</v>
      </c>
      <c r="G14" s="10">
        <v>1.0629999999999999</v>
      </c>
      <c r="H14" s="10">
        <v>0.90400000000000003</v>
      </c>
      <c r="I14" s="10">
        <v>0.91400000000000003</v>
      </c>
      <c r="J14" s="10">
        <v>0.92400000000000004</v>
      </c>
      <c r="K14" s="10">
        <v>0.94299999999999995</v>
      </c>
      <c r="L14" s="10">
        <v>0.94</v>
      </c>
      <c r="M14" s="10">
        <v>0.92800000000000005</v>
      </c>
      <c r="N14" s="10">
        <v>0.92</v>
      </c>
      <c r="O14" s="10">
        <v>0.92400000000000004</v>
      </c>
      <c r="Q14" s="23" t="s">
        <v>34</v>
      </c>
      <c r="R14" s="23" t="s">
        <v>32</v>
      </c>
      <c r="S14" s="20">
        <f>(F44+F51)*0.8*S66</f>
        <v>7.8319922964032811</v>
      </c>
      <c r="T14" s="20">
        <f t="shared" ref="T14:AB14" si="15">(G44+G51)*0.8*T66</f>
        <v>9.5638680883665881</v>
      </c>
      <c r="U14" s="20">
        <f t="shared" si="15"/>
        <v>9.7770379455932996</v>
      </c>
      <c r="V14" s="20">
        <f t="shared" si="15"/>
        <v>10.286693344369574</v>
      </c>
      <c r="W14" s="20">
        <f t="shared" si="15"/>
        <v>9.8941829132222008</v>
      </c>
      <c r="X14" s="20">
        <f t="shared" si="15"/>
        <v>9.5741423013751437</v>
      </c>
      <c r="Y14" s="20">
        <f t="shared" si="15"/>
        <v>9.0060885531110344</v>
      </c>
      <c r="Z14" s="20">
        <f t="shared" si="15"/>
        <v>8.4159855115421678</v>
      </c>
      <c r="AA14" s="20">
        <f t="shared" si="15"/>
        <v>7.7068338442912356</v>
      </c>
      <c r="AB14" s="20">
        <f t="shared" si="15"/>
        <v>6.811181868101893</v>
      </c>
      <c r="AC14" s="20">
        <f t="shared" si="2"/>
        <v>6.811181868101893</v>
      </c>
      <c r="AD14" s="20">
        <f t="shared" si="2"/>
        <v>6.811181868101893</v>
      </c>
      <c r="AE14" s="20">
        <f t="shared" si="2"/>
        <v>6.811181868101893</v>
      </c>
    </row>
    <row r="15" spans="1:31" x14ac:dyDescent="0.25">
      <c r="A15" s="9" t="s">
        <v>18</v>
      </c>
      <c r="B15" s="9" t="s">
        <v>5</v>
      </c>
      <c r="C15" s="9" t="s">
        <v>25</v>
      </c>
      <c r="D15" s="9" t="s">
        <v>6</v>
      </c>
      <c r="E15" s="9" t="s">
        <v>18</v>
      </c>
      <c r="F15" s="10">
        <v>5.6269999999999998</v>
      </c>
      <c r="G15" s="10">
        <v>5.7729999999999997</v>
      </c>
      <c r="H15" s="10">
        <v>5.2039999999999997</v>
      </c>
      <c r="I15" s="10">
        <v>5.0730000000000004</v>
      </c>
      <c r="J15" s="10">
        <v>4.8479999999999999</v>
      </c>
      <c r="K15" s="10">
        <v>4.5860000000000003</v>
      </c>
      <c r="L15" s="10">
        <v>4.3360000000000003</v>
      </c>
      <c r="M15" s="10">
        <v>4.07</v>
      </c>
      <c r="N15" s="10">
        <v>3.7650000000000001</v>
      </c>
      <c r="O15" s="10">
        <v>3.4609999999999999</v>
      </c>
      <c r="Q15" s="23" t="s">
        <v>34</v>
      </c>
      <c r="R15" s="20" t="s">
        <v>18</v>
      </c>
      <c r="S15" s="20">
        <f t="shared" ref="S15:S18" si="16">F45*0.8*S67</f>
        <v>3.6718391209166521</v>
      </c>
      <c r="T15" s="20">
        <f t="shared" ref="T15" si="17">G45*0.8*T67</f>
        <v>3.9298551810256002</v>
      </c>
      <c r="U15" s="20">
        <f t="shared" ref="U15" si="18">H45*0.8*U67</f>
        <v>3.5361090648371611</v>
      </c>
      <c r="V15" s="20">
        <f t="shared" ref="V15" si="19">I45*0.8*V67</f>
        <v>3.3246554113046769</v>
      </c>
      <c r="W15" s="20">
        <f t="shared" ref="W15" si="20">J45*0.8*W67</f>
        <v>3.1393128395361214</v>
      </c>
      <c r="X15" s="20">
        <f t="shared" ref="X15" si="21">K45*0.8*X67</f>
        <v>2.9816112314863807</v>
      </c>
      <c r="Y15" s="20">
        <f t="shared" ref="Y15" si="22">L45*0.8*Y67</f>
        <v>2.8053794414134035</v>
      </c>
      <c r="Z15" s="20">
        <f t="shared" ref="Z15" si="23">M45*0.8*Z67</f>
        <v>2.6112672312953431</v>
      </c>
      <c r="AA15" s="20">
        <f t="shared" ref="AA15" si="24">N45*0.8*AA67</f>
        <v>2.4033273841964622</v>
      </c>
      <c r="AB15" s="20">
        <f t="shared" ref="AB15" si="25">O45*0.8*AB67</f>
        <v>2.2030013443581722</v>
      </c>
      <c r="AC15" s="20">
        <f t="shared" si="2"/>
        <v>2.2030013443581722</v>
      </c>
      <c r="AD15" s="20">
        <f t="shared" si="2"/>
        <v>2.2030013443581722</v>
      </c>
      <c r="AE15" s="20">
        <f t="shared" si="2"/>
        <v>2.2030013443581722</v>
      </c>
    </row>
    <row r="16" spans="1:31" x14ac:dyDescent="0.25">
      <c r="A16" s="9" t="s">
        <v>19</v>
      </c>
      <c r="B16" s="9" t="s">
        <v>5</v>
      </c>
      <c r="C16" s="9" t="s">
        <v>25</v>
      </c>
      <c r="D16" s="9" t="s">
        <v>6</v>
      </c>
      <c r="E16" s="9" t="s">
        <v>19</v>
      </c>
      <c r="F16" s="10">
        <v>2.706</v>
      </c>
      <c r="G16" s="10">
        <v>4.1020000000000003</v>
      </c>
      <c r="H16" s="10">
        <v>4.6050000000000004</v>
      </c>
      <c r="I16" s="10">
        <v>5.5309999999999997</v>
      </c>
      <c r="J16" s="10">
        <v>6.5620000000000003</v>
      </c>
      <c r="K16" s="10">
        <v>7.6790000000000003</v>
      </c>
      <c r="L16" s="10">
        <v>8.1430000000000007</v>
      </c>
      <c r="M16" s="10">
        <v>8.4830000000000005</v>
      </c>
      <c r="N16" s="10">
        <v>8.6349999999999998</v>
      </c>
      <c r="O16" s="10">
        <v>8.8559999999999999</v>
      </c>
      <c r="Q16" s="23" t="s">
        <v>34</v>
      </c>
      <c r="R16" s="20" t="s">
        <v>33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f t="shared" si="2"/>
        <v>0</v>
      </c>
      <c r="AD16" s="20">
        <f t="shared" si="2"/>
        <v>0</v>
      </c>
      <c r="AE16" s="20">
        <f t="shared" si="2"/>
        <v>0</v>
      </c>
    </row>
    <row r="17" spans="1:31" x14ac:dyDescent="0.25">
      <c r="A17" s="9" t="s">
        <v>20</v>
      </c>
      <c r="B17" s="9" t="s">
        <v>5</v>
      </c>
      <c r="C17" s="9" t="s">
        <v>25</v>
      </c>
      <c r="D17" s="9" t="s">
        <v>6</v>
      </c>
      <c r="E17" s="9" t="s">
        <v>20</v>
      </c>
      <c r="F17" s="10">
        <v>7.5190000000000001</v>
      </c>
      <c r="G17" s="10">
        <v>7.8940000000000001</v>
      </c>
      <c r="H17" s="10">
        <v>7.2439999999999998</v>
      </c>
      <c r="I17" s="10">
        <v>7.4880000000000004</v>
      </c>
      <c r="J17" s="10">
        <v>7.6059999999999999</v>
      </c>
      <c r="K17" s="10">
        <v>7.8849999999999998</v>
      </c>
      <c r="L17" s="10">
        <v>8.0739999999999998</v>
      </c>
      <c r="M17" s="10">
        <v>8.4689999999999994</v>
      </c>
      <c r="N17" s="10">
        <v>9.1470000000000002</v>
      </c>
      <c r="O17" s="10">
        <v>9.2769999999999992</v>
      </c>
      <c r="Q17" s="23" t="s">
        <v>34</v>
      </c>
      <c r="R17" s="20" t="s">
        <v>19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f t="shared" si="2"/>
        <v>0</v>
      </c>
      <c r="AD17" s="20">
        <f t="shared" si="2"/>
        <v>0</v>
      </c>
      <c r="AE17" s="20">
        <f t="shared" si="2"/>
        <v>0</v>
      </c>
    </row>
    <row r="18" spans="1:31" x14ac:dyDescent="0.25">
      <c r="A18" s="9" t="s">
        <v>21</v>
      </c>
      <c r="B18" s="9" t="s">
        <v>5</v>
      </c>
      <c r="C18" s="9" t="s">
        <v>25</v>
      </c>
      <c r="D18" s="9" t="s">
        <v>6</v>
      </c>
      <c r="E18" s="9" t="s">
        <v>21</v>
      </c>
      <c r="F18" s="10">
        <v>2.4260000000000002</v>
      </c>
      <c r="G18" s="10">
        <v>2.5579999999999998</v>
      </c>
      <c r="H18" s="10">
        <v>2.2370000000000001</v>
      </c>
      <c r="I18" s="10">
        <v>2.073</v>
      </c>
      <c r="J18" s="10">
        <v>2.016</v>
      </c>
      <c r="K18" s="10">
        <v>1.9730000000000001</v>
      </c>
      <c r="L18" s="10">
        <v>1.9119999999999999</v>
      </c>
      <c r="M18" s="10">
        <v>1.845</v>
      </c>
      <c r="N18" s="10">
        <v>1.796</v>
      </c>
      <c r="O18" s="10">
        <v>1.738</v>
      </c>
      <c r="Q18" s="23" t="s">
        <v>34</v>
      </c>
      <c r="R18" s="20" t="s">
        <v>20</v>
      </c>
      <c r="S18" s="20">
        <f t="shared" si="16"/>
        <v>1.487347965014038</v>
      </c>
      <c r="T18" s="20">
        <f t="shared" ref="T18" si="26">G48*0.8*T70</f>
        <v>1.7643082789201043</v>
      </c>
      <c r="U18" s="20">
        <f t="shared" ref="U18" si="27">H48*0.8*U70</f>
        <v>1.7757266168577643</v>
      </c>
      <c r="V18" s="20">
        <f t="shared" ref="V18" si="28">I48*0.8*V70</f>
        <v>1.8628594923909723</v>
      </c>
      <c r="W18" s="20">
        <f t="shared" ref="W18" si="29">J48*0.8*W70</f>
        <v>1.7906623811186315</v>
      </c>
      <c r="X18" s="20">
        <f t="shared" ref="X18" si="30">K48*0.8*X70</f>
        <v>1.7218737895496057</v>
      </c>
      <c r="Y18" s="20">
        <f t="shared" ref="Y18" si="31">L48*0.8*Y70</f>
        <v>1.6141719648027051</v>
      </c>
      <c r="Z18" s="20">
        <f t="shared" ref="Z18" si="32">M48*0.8*Z70</f>
        <v>1.5233277665562786</v>
      </c>
      <c r="AA18" s="20">
        <f t="shared" ref="AA18" si="33">N48*0.8*AA70</f>
        <v>1.4512783000704292</v>
      </c>
      <c r="AB18" s="20">
        <f t="shared" ref="AB18" si="34">O48*0.8*AB70</f>
        <v>1.3507872347720749</v>
      </c>
      <c r="AC18" s="20">
        <f t="shared" si="2"/>
        <v>1.3507872347720749</v>
      </c>
      <c r="AD18" s="20">
        <f t="shared" si="2"/>
        <v>1.3507872347720749</v>
      </c>
      <c r="AE18" s="20">
        <f t="shared" si="2"/>
        <v>1.3507872347720749</v>
      </c>
    </row>
    <row r="19" spans="1:31" x14ac:dyDescent="0.25">
      <c r="A19" s="9" t="s">
        <v>22</v>
      </c>
      <c r="B19" s="9" t="s">
        <v>5</v>
      </c>
      <c r="C19" s="9" t="s">
        <v>25</v>
      </c>
      <c r="D19" s="9" t="s">
        <v>6</v>
      </c>
      <c r="E19" s="9" t="s">
        <v>22</v>
      </c>
      <c r="F19" s="10">
        <v>3.2189999999999999</v>
      </c>
      <c r="G19" s="10">
        <v>4.3819999999999997</v>
      </c>
      <c r="H19" s="10">
        <v>4.6520000000000001</v>
      </c>
      <c r="I19" s="10">
        <v>5.1710000000000003</v>
      </c>
      <c r="J19" s="10">
        <v>5.7119999999999997</v>
      </c>
      <c r="K19" s="10">
        <v>5.9539999999999997</v>
      </c>
      <c r="L19" s="10">
        <v>6.1139999999999999</v>
      </c>
      <c r="M19" s="10">
        <v>6.0869999999999997</v>
      </c>
      <c r="N19" s="10">
        <v>6.1130000000000004</v>
      </c>
      <c r="O19" s="10">
        <v>5.7560000000000002</v>
      </c>
      <c r="Q19" s="23" t="s">
        <v>34</v>
      </c>
      <c r="R19" s="20" t="s">
        <v>21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f t="shared" si="2"/>
        <v>0</v>
      </c>
      <c r="AD19" s="20">
        <f t="shared" si="2"/>
        <v>0</v>
      </c>
      <c r="AE19" s="20">
        <f t="shared" si="2"/>
        <v>0</v>
      </c>
    </row>
    <row r="20" spans="1:31" x14ac:dyDescent="0.25">
      <c r="A20" s="9" t="s">
        <v>23</v>
      </c>
      <c r="B20" s="9" t="s">
        <v>5</v>
      </c>
      <c r="C20" s="9" t="s">
        <v>25</v>
      </c>
      <c r="D20" s="9" t="s">
        <v>6</v>
      </c>
      <c r="E20" s="9" t="s">
        <v>23</v>
      </c>
      <c r="F20" s="10">
        <v>3.04</v>
      </c>
      <c r="G20" s="10">
        <v>5.0460000000000003</v>
      </c>
      <c r="H20" s="10">
        <v>7.5789999999999997</v>
      </c>
      <c r="I20" s="10">
        <v>10.143000000000001</v>
      </c>
      <c r="J20" s="10">
        <v>12.766999999999999</v>
      </c>
      <c r="K20" s="10">
        <v>15.851000000000001</v>
      </c>
      <c r="L20" s="10">
        <v>17.829999999999998</v>
      </c>
      <c r="M20" s="10">
        <v>18.911999999999999</v>
      </c>
      <c r="N20" s="10">
        <v>18.864999999999998</v>
      </c>
      <c r="O20" s="10">
        <v>17.905999999999999</v>
      </c>
      <c r="Q20" s="23" t="s">
        <v>34</v>
      </c>
      <c r="R20" s="20" t="s">
        <v>22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f t="shared" si="2"/>
        <v>0</v>
      </c>
      <c r="AD20" s="20">
        <f t="shared" si="2"/>
        <v>0</v>
      </c>
      <c r="AE20" s="20">
        <f t="shared" si="2"/>
        <v>0</v>
      </c>
    </row>
    <row r="21" spans="1:31" x14ac:dyDescent="0.25">
      <c r="A21" s="9" t="s">
        <v>24</v>
      </c>
      <c r="B21" s="9" t="s">
        <v>5</v>
      </c>
      <c r="C21" s="9" t="s">
        <v>25</v>
      </c>
      <c r="D21" s="9" t="s">
        <v>6</v>
      </c>
      <c r="E21" s="9" t="s">
        <v>24</v>
      </c>
      <c r="F21" s="10">
        <v>5.9859999999999998</v>
      </c>
      <c r="G21" s="10">
        <v>6.0060000000000002</v>
      </c>
      <c r="H21" s="10">
        <v>5.42</v>
      </c>
      <c r="I21" s="10">
        <v>5.6420000000000003</v>
      </c>
      <c r="J21" s="10">
        <v>5.8159999999999998</v>
      </c>
      <c r="K21" s="10">
        <v>6.0389999999999997</v>
      </c>
      <c r="L21" s="10">
        <v>6.36</v>
      </c>
      <c r="M21" s="10">
        <v>6.5789999999999997</v>
      </c>
      <c r="N21" s="10">
        <v>6.7359999999999998</v>
      </c>
      <c r="O21" s="10">
        <v>6.8869999999999996</v>
      </c>
      <c r="Q21" s="23" t="s">
        <v>34</v>
      </c>
      <c r="R21" s="20" t="s">
        <v>23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f t="shared" si="2"/>
        <v>0</v>
      </c>
      <c r="AD21" s="20">
        <f t="shared" si="2"/>
        <v>0</v>
      </c>
      <c r="AE21" s="20">
        <f t="shared" si="2"/>
        <v>0</v>
      </c>
    </row>
    <row r="22" spans="1:31" x14ac:dyDescent="0.25">
      <c r="A22" s="9" t="s">
        <v>14</v>
      </c>
      <c r="B22" s="9" t="s">
        <v>5</v>
      </c>
      <c r="C22" s="9" t="s">
        <v>26</v>
      </c>
      <c r="D22" s="9" t="s">
        <v>6</v>
      </c>
      <c r="E22" s="9" t="s">
        <v>14</v>
      </c>
      <c r="F22" s="10">
        <v>0.20399999999999999</v>
      </c>
      <c r="G22" s="10">
        <v>0.25600000000000001</v>
      </c>
      <c r="H22" s="10">
        <v>0.35499999999999998</v>
      </c>
      <c r="I22" s="10">
        <v>0.55300000000000005</v>
      </c>
      <c r="J22" s="10">
        <v>0.81100000000000005</v>
      </c>
      <c r="K22" s="10">
        <v>1.1779999999999999</v>
      </c>
      <c r="L22" s="10">
        <v>1.804</v>
      </c>
      <c r="M22" s="10">
        <v>2.819</v>
      </c>
      <c r="N22" s="10">
        <v>4.306</v>
      </c>
      <c r="O22" s="10">
        <v>6.2389999999999999</v>
      </c>
      <c r="Q22" s="19" t="s">
        <v>35</v>
      </c>
      <c r="R22" s="20" t="s">
        <v>14</v>
      </c>
      <c r="S22" s="20">
        <f>F42-S12</f>
        <v>1.8109999999999999</v>
      </c>
      <c r="T22" s="20">
        <f t="shared" ref="T22:AB23" si="35">G42-T12</f>
        <v>2.7130000000000001</v>
      </c>
      <c r="U22" s="20">
        <f t="shared" si="35"/>
        <v>3.9169999999999998</v>
      </c>
      <c r="V22" s="20">
        <f t="shared" si="35"/>
        <v>6.657</v>
      </c>
      <c r="W22" s="20">
        <f t="shared" si="35"/>
        <v>10.054</v>
      </c>
      <c r="X22" s="20">
        <f t="shared" si="35"/>
        <v>13.518000000000001</v>
      </c>
      <c r="Y22" s="20">
        <f t="shared" si="35"/>
        <v>15.759</v>
      </c>
      <c r="Z22" s="20">
        <f t="shared" si="35"/>
        <v>16.693999999999999</v>
      </c>
      <c r="AA22" s="20">
        <f t="shared" si="35"/>
        <v>16.399999999999999</v>
      </c>
      <c r="AB22" s="20">
        <f t="shared" si="35"/>
        <v>15.646999999999998</v>
      </c>
      <c r="AC22" s="20">
        <f>AB22</f>
        <v>15.646999999999998</v>
      </c>
      <c r="AD22" s="20">
        <f t="shared" ref="AD22:AE22" si="36">AC22</f>
        <v>15.646999999999998</v>
      </c>
      <c r="AE22" s="20">
        <f t="shared" si="36"/>
        <v>15.646999999999998</v>
      </c>
    </row>
    <row r="23" spans="1:31" x14ac:dyDescent="0.25">
      <c r="A23" s="9" t="s">
        <v>16</v>
      </c>
      <c r="B23" s="9" t="s">
        <v>5</v>
      </c>
      <c r="C23" s="9" t="s">
        <v>26</v>
      </c>
      <c r="D23" s="9" t="s">
        <v>6</v>
      </c>
      <c r="E23" s="9" t="s">
        <v>16</v>
      </c>
      <c r="F23" s="10">
        <v>4.9950000000000001</v>
      </c>
      <c r="G23" s="10">
        <v>6.2759999999999998</v>
      </c>
      <c r="H23" s="10">
        <v>6.8479999999999999</v>
      </c>
      <c r="I23" s="10">
        <v>7.6769999999999996</v>
      </c>
      <c r="J23" s="10">
        <v>8.0030000000000001</v>
      </c>
      <c r="K23" s="10">
        <v>7.69</v>
      </c>
      <c r="L23" s="10">
        <v>7.1059999999999999</v>
      </c>
      <c r="M23" s="10">
        <v>6.5220000000000002</v>
      </c>
      <c r="N23" s="10">
        <v>5.8739999999999997</v>
      </c>
      <c r="O23" s="10">
        <v>5.2539999999999996</v>
      </c>
      <c r="Q23" s="19" t="s">
        <v>35</v>
      </c>
      <c r="R23" s="22" t="s">
        <v>16</v>
      </c>
      <c r="S23" s="20">
        <f t="shared" ref="S23:S31" si="37">F43-S13</f>
        <v>2.9617717811766955</v>
      </c>
      <c r="T23" s="20">
        <f t="shared" si="35"/>
        <v>4.7753290467637433</v>
      </c>
      <c r="U23" s="20">
        <f t="shared" si="35"/>
        <v>5.5210599106165228</v>
      </c>
      <c r="V23" s="20">
        <f t="shared" si="35"/>
        <v>5.5211684423604215</v>
      </c>
      <c r="W23" s="20">
        <f t="shared" si="35"/>
        <v>4.9861973861025586</v>
      </c>
      <c r="X23" s="20">
        <f t="shared" si="35"/>
        <v>4.3386720215794021</v>
      </c>
      <c r="Y23" s="20">
        <f t="shared" si="35"/>
        <v>3.7404667314692297</v>
      </c>
      <c r="Z23" s="20">
        <f t="shared" si="35"/>
        <v>3.1924758930426158</v>
      </c>
      <c r="AA23" s="20">
        <f t="shared" si="35"/>
        <v>2.6783984262951748</v>
      </c>
      <c r="AB23" s="20">
        <f t="shared" si="35"/>
        <v>2.2238415037405828</v>
      </c>
      <c r="AC23" s="20">
        <f t="shared" ref="AC23:AE23" si="38">AB23</f>
        <v>2.2238415037405828</v>
      </c>
      <c r="AD23" s="20">
        <f t="shared" si="38"/>
        <v>2.2238415037405828</v>
      </c>
      <c r="AE23" s="20">
        <f t="shared" si="38"/>
        <v>2.2238415037405828</v>
      </c>
    </row>
    <row r="24" spans="1:31" x14ac:dyDescent="0.25">
      <c r="A24" s="9" t="s">
        <v>17</v>
      </c>
      <c r="B24" s="9" t="s">
        <v>5</v>
      </c>
      <c r="C24" s="9" t="s">
        <v>26</v>
      </c>
      <c r="D24" s="9" t="s">
        <v>6</v>
      </c>
      <c r="E24" s="9" t="s">
        <v>17</v>
      </c>
      <c r="F24" s="10">
        <v>0.63</v>
      </c>
      <c r="G24" s="10">
        <v>0.65500000000000003</v>
      </c>
      <c r="H24" s="10">
        <v>0.58899999999999997</v>
      </c>
      <c r="I24" s="10">
        <v>0.56999999999999995</v>
      </c>
      <c r="J24" s="10">
        <v>0.51700000000000002</v>
      </c>
      <c r="K24" s="10">
        <v>0.49199999999999999</v>
      </c>
      <c r="L24" s="10">
        <v>0.48099999999999998</v>
      </c>
      <c r="M24" s="10">
        <v>0.47299999999999998</v>
      </c>
      <c r="N24" s="10">
        <v>0.46400000000000002</v>
      </c>
      <c r="O24" s="10">
        <v>0.46300000000000002</v>
      </c>
      <c r="Q24" s="19" t="s">
        <v>35</v>
      </c>
      <c r="R24" s="23" t="s">
        <v>32</v>
      </c>
      <c r="S24" s="20">
        <f>F44+F51-S14</f>
        <v>5.6270077035967185</v>
      </c>
      <c r="T24" s="20">
        <f t="shared" ref="T24:AB24" si="39">G44+G51-T14</f>
        <v>5.6261319116334132</v>
      </c>
      <c r="U24" s="20">
        <f t="shared" si="39"/>
        <v>4.9059620544067002</v>
      </c>
      <c r="V24" s="20">
        <f t="shared" si="39"/>
        <v>4.5403066556304257</v>
      </c>
      <c r="W24" s="20">
        <f t="shared" si="39"/>
        <v>3.9378170867777982</v>
      </c>
      <c r="X24" s="20">
        <f t="shared" si="39"/>
        <v>3.5068576986248559</v>
      </c>
      <c r="Y24" s="20">
        <f t="shared" si="39"/>
        <v>3.0869114468889656</v>
      </c>
      <c r="Z24" s="20">
        <f t="shared" si="39"/>
        <v>2.7360144884578332</v>
      </c>
      <c r="AA24" s="20">
        <f t="shared" si="39"/>
        <v>2.4021661557087644</v>
      </c>
      <c r="AB24" s="20">
        <f t="shared" si="39"/>
        <v>2.0528181318981078</v>
      </c>
      <c r="AC24" s="20">
        <f t="shared" ref="AC24:AE24" si="40">AB24</f>
        <v>2.0528181318981078</v>
      </c>
      <c r="AD24" s="20">
        <f t="shared" si="40"/>
        <v>2.0528181318981078</v>
      </c>
      <c r="AE24" s="20">
        <f t="shared" si="40"/>
        <v>2.0528181318981078</v>
      </c>
    </row>
    <row r="25" spans="1:31" x14ac:dyDescent="0.25">
      <c r="A25" s="9" t="s">
        <v>18</v>
      </c>
      <c r="B25" s="9" t="s">
        <v>5</v>
      </c>
      <c r="C25" s="9" t="s">
        <v>26</v>
      </c>
      <c r="D25" s="9" t="s">
        <v>6</v>
      </c>
      <c r="E25" s="9" t="s">
        <v>18</v>
      </c>
      <c r="F25" s="10">
        <v>2.6120000000000001</v>
      </c>
      <c r="G25" s="10">
        <v>3.3610000000000002</v>
      </c>
      <c r="H25" s="10">
        <v>3.012</v>
      </c>
      <c r="I25" s="10">
        <v>2.9009999999999998</v>
      </c>
      <c r="J25" s="10">
        <v>2.7069999999999999</v>
      </c>
      <c r="K25" s="10">
        <v>2.4990000000000001</v>
      </c>
      <c r="L25" s="10">
        <v>2.238</v>
      </c>
      <c r="M25" s="10">
        <v>2.0099999999999998</v>
      </c>
      <c r="N25" s="10">
        <v>1.8620000000000001</v>
      </c>
      <c r="O25" s="10">
        <v>1.7629999999999999</v>
      </c>
      <c r="Q25" s="19" t="s">
        <v>35</v>
      </c>
      <c r="R25" s="20" t="s">
        <v>18</v>
      </c>
      <c r="S25" s="20">
        <f t="shared" si="37"/>
        <v>3.4711608790833477</v>
      </c>
      <c r="T25" s="20">
        <f t="shared" ref="T25:T31" si="41">G45-T15</f>
        <v>2.9661448189743997</v>
      </c>
      <c r="U25" s="20">
        <f t="shared" ref="U25:U31" si="42">H45-U15</f>
        <v>2.2388909351628392</v>
      </c>
      <c r="V25" s="20">
        <f t="shared" ref="V25:V31" si="43">I45-V15</f>
        <v>1.8173445886953234</v>
      </c>
      <c r="W25" s="20">
        <f t="shared" ref="W25:W31" si="44">J45-W15</f>
        <v>1.5156871604638789</v>
      </c>
      <c r="X25" s="20">
        <f t="shared" ref="X25:X31" si="45">K45-X15</f>
        <v>1.2973887685136192</v>
      </c>
      <c r="Y25" s="20">
        <f t="shared" ref="Y25:Y31" si="46">L45-Y15</f>
        <v>1.1206205585865967</v>
      </c>
      <c r="Z25" s="20">
        <f t="shared" ref="Z25:Z31" si="47">M45-Z15</f>
        <v>0.97273276870465697</v>
      </c>
      <c r="AA25" s="20">
        <f t="shared" ref="AA25:AA31" si="48">N45-AA15</f>
        <v>0.84567261580353792</v>
      </c>
      <c r="AB25" s="20">
        <f t="shared" ref="AB25:AB31" si="49">O45-AB15</f>
        <v>0.73999865564182787</v>
      </c>
      <c r="AC25" s="20">
        <f t="shared" ref="AC25:AE25" si="50">AB25</f>
        <v>0.73999865564182787</v>
      </c>
      <c r="AD25" s="20">
        <f t="shared" si="50"/>
        <v>0.73999865564182787</v>
      </c>
      <c r="AE25" s="20">
        <f t="shared" si="50"/>
        <v>0.73999865564182787</v>
      </c>
    </row>
    <row r="26" spans="1:31" x14ac:dyDescent="0.25">
      <c r="A26" s="9" t="s">
        <v>19</v>
      </c>
      <c r="B26" s="9" t="s">
        <v>5</v>
      </c>
      <c r="C26" s="9" t="s">
        <v>26</v>
      </c>
      <c r="D26" s="9" t="s">
        <v>6</v>
      </c>
      <c r="E26" s="9" t="s">
        <v>19</v>
      </c>
      <c r="F26" s="10">
        <v>3.2</v>
      </c>
      <c r="G26" s="10">
        <v>4.0049999999999999</v>
      </c>
      <c r="H26" s="10">
        <v>4.3449999999999998</v>
      </c>
      <c r="I26" s="10">
        <v>4.9749999999999996</v>
      </c>
      <c r="J26" s="10">
        <v>5.468</v>
      </c>
      <c r="K26" s="10">
        <v>5.8339999999999996</v>
      </c>
      <c r="L26" s="10">
        <v>5.8230000000000004</v>
      </c>
      <c r="M26" s="10">
        <v>5.6289999999999996</v>
      </c>
      <c r="N26" s="10">
        <v>5.476</v>
      </c>
      <c r="O26" s="10">
        <v>5.2969999999999997</v>
      </c>
      <c r="Q26" s="19" t="s">
        <v>35</v>
      </c>
      <c r="R26" s="20" t="s">
        <v>33</v>
      </c>
      <c r="S26" s="20">
        <f t="shared" si="37"/>
        <v>2.3820000000000001</v>
      </c>
      <c r="T26" s="20">
        <f t="shared" si="41"/>
        <v>3.7669999999999999</v>
      </c>
      <c r="U26" s="20">
        <f t="shared" si="42"/>
        <v>5.133</v>
      </c>
      <c r="V26" s="20">
        <f t="shared" si="43"/>
        <v>6.7619999999999996</v>
      </c>
      <c r="W26" s="20">
        <f t="shared" si="44"/>
        <v>7.66</v>
      </c>
      <c r="X26" s="20">
        <f t="shared" si="45"/>
        <v>8.2070000000000007</v>
      </c>
      <c r="Y26" s="20">
        <f t="shared" si="46"/>
        <v>8.4420000000000002</v>
      </c>
      <c r="Z26" s="20">
        <f t="shared" si="47"/>
        <v>8.4350000000000005</v>
      </c>
      <c r="AA26" s="20">
        <f t="shared" si="48"/>
        <v>8.3740000000000006</v>
      </c>
      <c r="AB26" s="20">
        <f t="shared" si="49"/>
        <v>8.2010000000000005</v>
      </c>
      <c r="AC26" s="20">
        <f t="shared" ref="AC26:AE26" si="51">AB26</f>
        <v>8.2010000000000005</v>
      </c>
      <c r="AD26" s="20">
        <f t="shared" si="51"/>
        <v>8.2010000000000005</v>
      </c>
      <c r="AE26" s="20">
        <f t="shared" si="51"/>
        <v>8.2010000000000005</v>
      </c>
    </row>
    <row r="27" spans="1:31" x14ac:dyDescent="0.25">
      <c r="A27" s="9" t="s">
        <v>20</v>
      </c>
      <c r="B27" s="9" t="s">
        <v>5</v>
      </c>
      <c r="C27" s="9" t="s">
        <v>26</v>
      </c>
      <c r="D27" s="9" t="s">
        <v>6</v>
      </c>
      <c r="E27" s="9" t="s">
        <v>20</v>
      </c>
      <c r="F27" s="10">
        <v>6.6550000000000002</v>
      </c>
      <c r="G27" s="10">
        <v>6.5869999999999997</v>
      </c>
      <c r="H27" s="10">
        <v>5.7220000000000004</v>
      </c>
      <c r="I27" s="10">
        <v>5.4779999999999998</v>
      </c>
      <c r="J27" s="10">
        <v>5.258</v>
      </c>
      <c r="K27" s="10">
        <v>5.0869999999999997</v>
      </c>
      <c r="L27" s="10">
        <v>4.9489999999999998</v>
      </c>
      <c r="M27" s="10">
        <v>4.4050000000000002</v>
      </c>
      <c r="N27" s="10">
        <v>4.24</v>
      </c>
      <c r="O27" s="10">
        <v>4.0819999999999999</v>
      </c>
      <c r="Q27" s="19" t="s">
        <v>35</v>
      </c>
      <c r="R27" s="20" t="s">
        <v>19</v>
      </c>
      <c r="S27" s="20">
        <f t="shared" si="37"/>
        <v>13.967000000000001</v>
      </c>
      <c r="T27" s="20">
        <f t="shared" si="41"/>
        <v>14.59</v>
      </c>
      <c r="U27" s="20">
        <f t="shared" si="42"/>
        <v>13.848000000000001</v>
      </c>
      <c r="V27" s="20">
        <f t="shared" si="43"/>
        <v>12.819000000000001</v>
      </c>
      <c r="W27" s="20">
        <f t="shared" si="44"/>
        <v>11.826000000000001</v>
      </c>
      <c r="X27" s="20">
        <f t="shared" si="45"/>
        <v>11.39</v>
      </c>
      <c r="Y27" s="20">
        <f t="shared" si="46"/>
        <v>10.865</v>
      </c>
      <c r="Z27" s="20">
        <f t="shared" si="47"/>
        <v>10.234</v>
      </c>
      <c r="AA27" s="20">
        <f t="shared" si="48"/>
        <v>9.3699999999999992</v>
      </c>
      <c r="AB27" s="20">
        <f t="shared" si="49"/>
        <v>8.2639999999999993</v>
      </c>
      <c r="AC27" s="20">
        <f t="shared" ref="AC27:AE27" si="52">AB27</f>
        <v>8.2639999999999993</v>
      </c>
      <c r="AD27" s="20">
        <f t="shared" si="52"/>
        <v>8.2639999999999993</v>
      </c>
      <c r="AE27" s="20">
        <f t="shared" si="52"/>
        <v>8.2639999999999993</v>
      </c>
    </row>
    <row r="28" spans="1:31" x14ac:dyDescent="0.25">
      <c r="A28" s="9" t="s">
        <v>21</v>
      </c>
      <c r="B28" s="9" t="s">
        <v>5</v>
      </c>
      <c r="C28" s="9" t="s">
        <v>26</v>
      </c>
      <c r="D28" s="9" t="s">
        <v>6</v>
      </c>
      <c r="E28" s="9" t="s">
        <v>21</v>
      </c>
      <c r="F28" s="10">
        <v>1.734</v>
      </c>
      <c r="G28" s="10">
        <v>1.887</v>
      </c>
      <c r="H28" s="10">
        <v>1.573</v>
      </c>
      <c r="I28" s="10">
        <v>1.4430000000000001</v>
      </c>
      <c r="J28" s="10">
        <v>1.33</v>
      </c>
      <c r="K28" s="10">
        <v>1.2170000000000001</v>
      </c>
      <c r="L28" s="10">
        <v>1.0840000000000001</v>
      </c>
      <c r="M28" s="10">
        <v>0.92</v>
      </c>
      <c r="N28" s="10">
        <v>0.84799999999999998</v>
      </c>
      <c r="O28" s="10">
        <v>0.79400000000000004</v>
      </c>
      <c r="Q28" s="19" t="s">
        <v>35</v>
      </c>
      <c r="R28" s="20" t="s">
        <v>20</v>
      </c>
      <c r="S28" s="20">
        <f t="shared" si="37"/>
        <v>0.77165203498596191</v>
      </c>
      <c r="T28" s="20">
        <f t="shared" si="41"/>
        <v>0.82769172107989575</v>
      </c>
      <c r="U28" s="20">
        <f t="shared" si="42"/>
        <v>0.76127338314223558</v>
      </c>
      <c r="V28" s="20">
        <f t="shared" si="43"/>
        <v>0.73714050760902783</v>
      </c>
      <c r="W28" s="20">
        <f t="shared" si="44"/>
        <v>0.66033761888136855</v>
      </c>
      <c r="X28" s="20">
        <f t="shared" si="45"/>
        <v>0.59712621045039427</v>
      </c>
      <c r="Y28" s="20">
        <f t="shared" si="46"/>
        <v>0.53082803519729493</v>
      </c>
      <c r="Z28" s="20">
        <f t="shared" si="47"/>
        <v>0.47867223344372123</v>
      </c>
      <c r="AA28" s="20">
        <f t="shared" si="48"/>
        <v>0.43872169992957066</v>
      </c>
      <c r="AB28" s="20">
        <f t="shared" si="49"/>
        <v>0.39521276522792514</v>
      </c>
      <c r="AC28" s="20">
        <f t="shared" ref="AC28:AE28" si="53">AB28</f>
        <v>0.39521276522792514</v>
      </c>
      <c r="AD28" s="20">
        <f t="shared" si="53"/>
        <v>0.39521276522792514</v>
      </c>
      <c r="AE28" s="20">
        <f t="shared" si="53"/>
        <v>0.39521276522792514</v>
      </c>
    </row>
    <row r="29" spans="1:31" x14ac:dyDescent="0.25">
      <c r="A29" s="9" t="s">
        <v>22</v>
      </c>
      <c r="B29" s="9" t="s">
        <v>5</v>
      </c>
      <c r="C29" s="9" t="s">
        <v>26</v>
      </c>
      <c r="D29" s="9" t="s">
        <v>6</v>
      </c>
      <c r="E29" s="9" t="s">
        <v>22</v>
      </c>
      <c r="F29" s="10">
        <v>4.3170000000000002</v>
      </c>
      <c r="G29" s="10">
        <v>6.0140000000000002</v>
      </c>
      <c r="H29" s="10">
        <v>6.4729999999999999</v>
      </c>
      <c r="I29" s="10">
        <v>6.806</v>
      </c>
      <c r="J29" s="10">
        <v>6.84</v>
      </c>
      <c r="K29" s="10">
        <v>6.5540000000000003</v>
      </c>
      <c r="L29" s="10">
        <v>6.1289999999999996</v>
      </c>
      <c r="M29" s="10">
        <v>5.6139999999999999</v>
      </c>
      <c r="N29" s="10">
        <v>5.149</v>
      </c>
      <c r="O29" s="10">
        <v>4.6180000000000003</v>
      </c>
      <c r="Q29" s="19" t="s">
        <v>35</v>
      </c>
      <c r="R29" s="20" t="s">
        <v>21</v>
      </c>
      <c r="S29" s="20">
        <f t="shared" si="37"/>
        <v>1.3680000000000001</v>
      </c>
      <c r="T29" s="20">
        <f t="shared" si="41"/>
        <v>2.2999999999999998</v>
      </c>
      <c r="U29" s="20">
        <f t="shared" si="42"/>
        <v>3.504</v>
      </c>
      <c r="V29" s="20">
        <f t="shared" si="43"/>
        <v>4.984</v>
      </c>
      <c r="W29" s="20">
        <f t="shared" si="44"/>
        <v>5.6479999999999997</v>
      </c>
      <c r="X29" s="20">
        <f t="shared" si="45"/>
        <v>6.0750000000000002</v>
      </c>
      <c r="Y29" s="20">
        <f t="shared" si="46"/>
        <v>6.4329999999999998</v>
      </c>
      <c r="Z29" s="20">
        <f t="shared" si="47"/>
        <v>6.57</v>
      </c>
      <c r="AA29" s="20">
        <f t="shared" si="48"/>
        <v>6.59</v>
      </c>
      <c r="AB29" s="20">
        <f t="shared" si="49"/>
        <v>6.44</v>
      </c>
      <c r="AC29" s="20">
        <f t="shared" ref="AC29:AE29" si="54">AB29</f>
        <v>6.44</v>
      </c>
      <c r="AD29" s="20">
        <f t="shared" si="54"/>
        <v>6.44</v>
      </c>
      <c r="AE29" s="20">
        <f t="shared" si="54"/>
        <v>6.44</v>
      </c>
    </row>
    <row r="30" spans="1:31" x14ac:dyDescent="0.25">
      <c r="A30" s="9" t="s">
        <v>23</v>
      </c>
      <c r="B30" s="9" t="s">
        <v>5</v>
      </c>
      <c r="C30" s="9" t="s">
        <v>26</v>
      </c>
      <c r="D30" s="9" t="s">
        <v>6</v>
      </c>
      <c r="E30" s="9" t="s">
        <v>23</v>
      </c>
      <c r="F30" s="10">
        <v>1.742</v>
      </c>
      <c r="G30" s="10">
        <v>2.6339999999999999</v>
      </c>
      <c r="H30" s="10">
        <v>3.5840000000000001</v>
      </c>
      <c r="I30" s="10">
        <v>5.0819999999999999</v>
      </c>
      <c r="J30" s="10">
        <v>6.5289999999999999</v>
      </c>
      <c r="K30" s="10">
        <v>7.6980000000000004</v>
      </c>
      <c r="L30" s="10">
        <v>8.5380000000000003</v>
      </c>
      <c r="M30" s="10">
        <v>9.0969999999999995</v>
      </c>
      <c r="N30" s="10">
        <v>9.423</v>
      </c>
      <c r="O30" s="10">
        <v>9.7149999999999999</v>
      </c>
      <c r="Q30" s="19" t="s">
        <v>35</v>
      </c>
      <c r="R30" s="20" t="s">
        <v>22</v>
      </c>
      <c r="S30" s="20">
        <f t="shared" si="37"/>
        <v>1.0289999999999999</v>
      </c>
      <c r="T30" s="20">
        <f t="shared" si="41"/>
        <v>0.69699999999999995</v>
      </c>
      <c r="U30" s="20">
        <f t="shared" si="42"/>
        <v>2.4830000000000001</v>
      </c>
      <c r="V30" s="20">
        <f t="shared" si="43"/>
        <v>5.9020000000000001</v>
      </c>
      <c r="W30" s="20">
        <f t="shared" si="44"/>
        <v>8.6519999999999992</v>
      </c>
      <c r="X30" s="20">
        <f t="shared" si="45"/>
        <v>11.025</v>
      </c>
      <c r="Y30" s="20">
        <f t="shared" si="46"/>
        <v>13.191000000000001</v>
      </c>
      <c r="Z30" s="20">
        <f t="shared" si="47"/>
        <v>14.884</v>
      </c>
      <c r="AA30" s="20">
        <f t="shared" si="48"/>
        <v>16.234000000000002</v>
      </c>
      <c r="AB30" s="20">
        <f t="shared" si="49"/>
        <v>16.841000000000001</v>
      </c>
      <c r="AC30" s="20">
        <f t="shared" ref="AC30:AE30" si="55">AB30</f>
        <v>16.841000000000001</v>
      </c>
      <c r="AD30" s="20">
        <f t="shared" si="55"/>
        <v>16.841000000000001</v>
      </c>
      <c r="AE30" s="20">
        <f t="shared" si="55"/>
        <v>16.841000000000001</v>
      </c>
    </row>
    <row r="31" spans="1:31" x14ac:dyDescent="0.25">
      <c r="A31" s="9" t="s">
        <v>24</v>
      </c>
      <c r="B31" s="9" t="s">
        <v>5</v>
      </c>
      <c r="C31" s="9" t="s">
        <v>26</v>
      </c>
      <c r="D31" s="9" t="s">
        <v>6</v>
      </c>
      <c r="E31" s="9" t="s">
        <v>24</v>
      </c>
      <c r="F31" s="10">
        <v>3.9780000000000002</v>
      </c>
      <c r="G31" s="10">
        <v>4.4329999999999998</v>
      </c>
      <c r="H31" s="10">
        <v>4.0449999999999999</v>
      </c>
      <c r="I31" s="10">
        <v>4.0220000000000002</v>
      </c>
      <c r="J31" s="10">
        <v>3.9209999999999998</v>
      </c>
      <c r="K31" s="10">
        <v>3.8620000000000001</v>
      </c>
      <c r="L31" s="10">
        <v>3.4390000000000001</v>
      </c>
      <c r="M31" s="10">
        <v>3.2170000000000001</v>
      </c>
      <c r="N31" s="10">
        <v>3.1040000000000001</v>
      </c>
      <c r="O31" s="10">
        <v>3.1</v>
      </c>
      <c r="Q31" s="19" t="s">
        <v>35</v>
      </c>
      <c r="R31" s="20" t="s">
        <v>23</v>
      </c>
      <c r="S31" s="20">
        <f t="shared" si="37"/>
        <v>11.43</v>
      </c>
      <c r="T31" s="20">
        <f t="shared" si="41"/>
        <v>12.881</v>
      </c>
      <c r="U31" s="20">
        <f t="shared" si="42"/>
        <v>12.605</v>
      </c>
      <c r="V31" s="20">
        <f t="shared" si="43"/>
        <v>12.814</v>
      </c>
      <c r="W31" s="20">
        <f t="shared" si="44"/>
        <v>11.920999999999999</v>
      </c>
      <c r="X31" s="20">
        <f t="shared" si="45"/>
        <v>11.26</v>
      </c>
      <c r="Y31" s="20">
        <f t="shared" si="46"/>
        <v>10.417</v>
      </c>
      <c r="Z31" s="20">
        <f t="shared" si="47"/>
        <v>9.5890000000000004</v>
      </c>
      <c r="AA31" s="20">
        <f t="shared" si="48"/>
        <v>8.673</v>
      </c>
      <c r="AB31" s="20">
        <f t="shared" si="49"/>
        <v>7.55</v>
      </c>
      <c r="AC31" s="20">
        <f t="shared" ref="AC31:AE31" si="56">AB31</f>
        <v>7.55</v>
      </c>
      <c r="AD31" s="20">
        <f t="shared" si="56"/>
        <v>7.55</v>
      </c>
      <c r="AE31" s="20">
        <f t="shared" si="56"/>
        <v>7.55</v>
      </c>
    </row>
    <row r="32" spans="1:31" ht="22.5" x14ac:dyDescent="0.25">
      <c r="A32" s="9" t="s">
        <v>14</v>
      </c>
      <c r="B32" s="9" t="s">
        <v>5</v>
      </c>
      <c r="C32" s="9" t="s">
        <v>27</v>
      </c>
      <c r="D32" s="9" t="s">
        <v>6</v>
      </c>
      <c r="E32" s="9" t="s">
        <v>14</v>
      </c>
      <c r="F32" s="10">
        <v>0.21</v>
      </c>
      <c r="G32" s="10">
        <v>0.45</v>
      </c>
      <c r="H32" s="10">
        <v>0.78</v>
      </c>
      <c r="I32" s="10">
        <v>1.4079999999999999</v>
      </c>
      <c r="J32" s="10">
        <v>2.6880000000000002</v>
      </c>
      <c r="K32" s="10">
        <v>5.3310000000000004</v>
      </c>
      <c r="L32" s="10">
        <v>9.9380000000000006</v>
      </c>
      <c r="M32" s="10">
        <v>15.361000000000001</v>
      </c>
      <c r="N32" s="10">
        <v>20.481000000000002</v>
      </c>
      <c r="O32" s="10">
        <v>25.335000000000001</v>
      </c>
      <c r="Q32" s="20" t="s">
        <v>36</v>
      </c>
      <c r="R32" s="20" t="s">
        <v>14</v>
      </c>
      <c r="S32" s="24">
        <f>F12*0.8</f>
        <v>0.88240000000000007</v>
      </c>
      <c r="T32" s="24">
        <f t="shared" ref="T32:AB33" si="57">G12*0.8</f>
        <v>1.4392</v>
      </c>
      <c r="U32" s="24">
        <f t="shared" si="57"/>
        <v>1.9232</v>
      </c>
      <c r="V32" s="24">
        <f t="shared" si="57"/>
        <v>2.9344000000000001</v>
      </c>
      <c r="W32" s="24">
        <f t="shared" si="57"/>
        <v>4.2168000000000001</v>
      </c>
      <c r="X32" s="24">
        <f t="shared" si="57"/>
        <v>6.0216000000000003</v>
      </c>
      <c r="Y32" s="24">
        <f t="shared" si="57"/>
        <v>8.1135999999999999</v>
      </c>
      <c r="Z32" s="24">
        <f t="shared" si="57"/>
        <v>10.243200000000002</v>
      </c>
      <c r="AA32" s="24">
        <f t="shared" si="57"/>
        <v>12.024000000000001</v>
      </c>
      <c r="AB32" s="24">
        <f t="shared" si="57"/>
        <v>13.744800000000001</v>
      </c>
      <c r="AC32" s="20">
        <f t="shared" ref="AC32" si="58">AB32</f>
        <v>13.744800000000001</v>
      </c>
      <c r="AD32" s="20">
        <f t="shared" ref="AD32" si="59">AC32</f>
        <v>13.744800000000001</v>
      </c>
      <c r="AE32" s="20">
        <f t="shared" ref="AE32" si="60">AD32</f>
        <v>13.744800000000001</v>
      </c>
    </row>
    <row r="33" spans="1:31" ht="22.5" x14ac:dyDescent="0.25">
      <c r="A33" s="9" t="s">
        <v>16</v>
      </c>
      <c r="B33" s="9" t="s">
        <v>5</v>
      </c>
      <c r="C33" s="9" t="s">
        <v>27</v>
      </c>
      <c r="D33" s="9" t="s">
        <v>6</v>
      </c>
      <c r="E33" s="9" t="s">
        <v>16</v>
      </c>
      <c r="F33" s="10">
        <v>1.502</v>
      </c>
      <c r="G33" s="10">
        <v>2.6080000000000001</v>
      </c>
      <c r="H33" s="10">
        <v>3.9609999999999999</v>
      </c>
      <c r="I33" s="10">
        <v>6.9139999999999997</v>
      </c>
      <c r="J33" s="10">
        <v>9.5860000000000003</v>
      </c>
      <c r="K33" s="10">
        <v>11.436999999999999</v>
      </c>
      <c r="L33" s="10">
        <v>12.856</v>
      </c>
      <c r="M33" s="10">
        <v>13.209</v>
      </c>
      <c r="N33" s="10">
        <v>12.72</v>
      </c>
      <c r="O33" s="10">
        <v>11.977</v>
      </c>
      <c r="Q33" s="20" t="s">
        <v>36</v>
      </c>
      <c r="R33" s="22" t="s">
        <v>16</v>
      </c>
      <c r="S33" s="24">
        <f t="shared" ref="S33:S41" si="61">F13*0.8</f>
        <v>10.492000000000001</v>
      </c>
      <c r="T33" s="24">
        <f t="shared" si="57"/>
        <v>13.427199999999999</v>
      </c>
      <c r="U33" s="24">
        <f t="shared" si="57"/>
        <v>13.953600000000002</v>
      </c>
      <c r="V33" s="24">
        <f t="shared" si="57"/>
        <v>15.124000000000002</v>
      </c>
      <c r="W33" s="24">
        <f t="shared" si="57"/>
        <v>15.126400000000002</v>
      </c>
      <c r="X33" s="24">
        <f t="shared" si="57"/>
        <v>14.447200000000002</v>
      </c>
      <c r="Y33" s="24">
        <f t="shared" si="57"/>
        <v>13.252000000000002</v>
      </c>
      <c r="Z33" s="24">
        <f t="shared" si="57"/>
        <v>11.837600000000002</v>
      </c>
      <c r="AA33" s="24">
        <f t="shared" si="57"/>
        <v>10.080800000000002</v>
      </c>
      <c r="AB33" s="24">
        <f t="shared" si="57"/>
        <v>8.5448000000000004</v>
      </c>
      <c r="AC33" s="20">
        <f t="shared" ref="AC33:AC41" si="62">AB33</f>
        <v>8.5448000000000004</v>
      </c>
      <c r="AD33" s="20">
        <f t="shared" ref="AD33:AD41" si="63">AC33</f>
        <v>8.5448000000000004</v>
      </c>
      <c r="AE33" s="20">
        <f t="shared" ref="AE33:AE41" si="64">AD33</f>
        <v>8.5448000000000004</v>
      </c>
    </row>
    <row r="34" spans="1:31" ht="22.5" x14ac:dyDescent="0.25">
      <c r="A34" s="9" t="s">
        <v>17</v>
      </c>
      <c r="B34" s="9" t="s">
        <v>5</v>
      </c>
      <c r="C34" s="9" t="s">
        <v>27</v>
      </c>
      <c r="D34" s="9" t="s">
        <v>6</v>
      </c>
      <c r="E34" s="9" t="s">
        <v>17</v>
      </c>
      <c r="F34" s="10">
        <v>0.5</v>
      </c>
      <c r="G34" s="10">
        <v>0.65900000000000003</v>
      </c>
      <c r="H34" s="10">
        <v>0.8</v>
      </c>
      <c r="I34" s="10">
        <v>1.0489999999999999</v>
      </c>
      <c r="J34" s="10">
        <v>1.262</v>
      </c>
      <c r="K34" s="10">
        <v>1.381</v>
      </c>
      <c r="L34" s="10">
        <v>1.4710000000000001</v>
      </c>
      <c r="M34" s="10">
        <v>1.5369999999999999</v>
      </c>
      <c r="N34" s="10">
        <v>1.5680000000000001</v>
      </c>
      <c r="O34" s="10">
        <v>1.5940000000000001</v>
      </c>
      <c r="Q34" s="20" t="s">
        <v>36</v>
      </c>
      <c r="R34" s="23" t="s">
        <v>32</v>
      </c>
      <c r="S34" s="24">
        <f>(F14+F21)*0.8</f>
        <v>5.6879999999999997</v>
      </c>
      <c r="T34" s="24">
        <f t="shared" ref="T34:AB34" si="65">(G14+G21)*0.8</f>
        <v>5.6552000000000007</v>
      </c>
      <c r="U34" s="24">
        <f t="shared" si="65"/>
        <v>5.0592000000000006</v>
      </c>
      <c r="V34" s="24">
        <f t="shared" si="65"/>
        <v>5.2448000000000006</v>
      </c>
      <c r="W34" s="24">
        <f t="shared" si="65"/>
        <v>5.3920000000000003</v>
      </c>
      <c r="X34" s="24">
        <f t="shared" si="65"/>
        <v>5.5855999999999995</v>
      </c>
      <c r="Y34" s="24">
        <f t="shared" si="65"/>
        <v>5.8400000000000007</v>
      </c>
      <c r="Z34" s="24">
        <f t="shared" si="65"/>
        <v>6.0056000000000003</v>
      </c>
      <c r="AA34" s="24">
        <f t="shared" si="65"/>
        <v>6.1248000000000005</v>
      </c>
      <c r="AB34" s="24">
        <f t="shared" si="65"/>
        <v>6.2488000000000001</v>
      </c>
      <c r="AC34" s="20">
        <f t="shared" si="62"/>
        <v>6.2488000000000001</v>
      </c>
      <c r="AD34" s="20">
        <f t="shared" si="63"/>
        <v>6.2488000000000001</v>
      </c>
      <c r="AE34" s="20">
        <f t="shared" si="64"/>
        <v>6.2488000000000001</v>
      </c>
    </row>
    <row r="35" spans="1:31" ht="22.5" x14ac:dyDescent="0.25">
      <c r="A35" s="9" t="s">
        <v>18</v>
      </c>
      <c r="B35" s="9" t="s">
        <v>5</v>
      </c>
      <c r="C35" s="9" t="s">
        <v>27</v>
      </c>
      <c r="D35" s="9" t="s">
        <v>6</v>
      </c>
      <c r="E35" s="9" t="s">
        <v>18</v>
      </c>
      <c r="F35" s="10">
        <v>1.042</v>
      </c>
      <c r="G35" s="10">
        <v>1.381</v>
      </c>
      <c r="H35" s="10">
        <v>1.7010000000000001</v>
      </c>
      <c r="I35" s="10">
        <v>2.258</v>
      </c>
      <c r="J35" s="10">
        <v>2.7570000000000001</v>
      </c>
      <c r="K35" s="10">
        <v>2.9929999999999999</v>
      </c>
      <c r="L35" s="10">
        <v>3.1859999999999999</v>
      </c>
      <c r="M35" s="10">
        <v>3.24</v>
      </c>
      <c r="N35" s="10">
        <v>3.2349999999999999</v>
      </c>
      <c r="O35" s="10">
        <v>3.2170000000000001</v>
      </c>
      <c r="Q35" s="20" t="s">
        <v>36</v>
      </c>
      <c r="R35" s="20" t="s">
        <v>18</v>
      </c>
      <c r="S35" s="24">
        <f t="shared" si="61"/>
        <v>4.5015999999999998</v>
      </c>
      <c r="T35" s="24">
        <f t="shared" ref="T35:T41" si="66">G15*0.8</f>
        <v>4.6184000000000003</v>
      </c>
      <c r="U35" s="24">
        <f t="shared" ref="U35:U41" si="67">H15*0.8</f>
        <v>4.1631999999999998</v>
      </c>
      <c r="V35" s="24">
        <f t="shared" ref="V35:V41" si="68">I15*0.8</f>
        <v>4.0584000000000007</v>
      </c>
      <c r="W35" s="24">
        <f t="shared" ref="W35:W41" si="69">J15*0.8</f>
        <v>3.8784000000000001</v>
      </c>
      <c r="X35" s="24">
        <f t="shared" ref="X35:X41" si="70">K15*0.8</f>
        <v>3.6688000000000005</v>
      </c>
      <c r="Y35" s="24">
        <f t="shared" ref="Y35:Y41" si="71">L15*0.8</f>
        <v>3.4688000000000003</v>
      </c>
      <c r="Z35" s="24">
        <f t="shared" ref="Z35:Z41" si="72">M15*0.8</f>
        <v>3.2560000000000002</v>
      </c>
      <c r="AA35" s="24">
        <f t="shared" ref="AA35:AA41" si="73">N15*0.8</f>
        <v>3.0120000000000005</v>
      </c>
      <c r="AB35" s="24">
        <f t="shared" ref="AB35:AB41" si="74">O15*0.8</f>
        <v>2.7688000000000001</v>
      </c>
      <c r="AC35" s="20">
        <f t="shared" si="62"/>
        <v>2.7688000000000001</v>
      </c>
      <c r="AD35" s="20">
        <f t="shared" si="63"/>
        <v>2.7688000000000001</v>
      </c>
      <c r="AE35" s="20">
        <f t="shared" si="64"/>
        <v>2.7688000000000001</v>
      </c>
    </row>
    <row r="36" spans="1:31" ht="22.5" x14ac:dyDescent="0.25">
      <c r="A36" s="9" t="s">
        <v>19</v>
      </c>
      <c r="B36" s="9" t="s">
        <v>5</v>
      </c>
      <c r="C36" s="9" t="s">
        <v>27</v>
      </c>
      <c r="D36" s="9" t="s">
        <v>6</v>
      </c>
      <c r="E36" s="9" t="s">
        <v>19</v>
      </c>
      <c r="F36" s="10">
        <v>0.93300000000000005</v>
      </c>
      <c r="G36" s="10">
        <v>1.631</v>
      </c>
      <c r="H36" s="10">
        <v>2.6360000000000001</v>
      </c>
      <c r="I36" s="10">
        <v>4.0640000000000001</v>
      </c>
      <c r="J36" s="10">
        <v>5.6909999999999998</v>
      </c>
      <c r="K36" s="10">
        <v>7.5179999999999998</v>
      </c>
      <c r="L36" s="10">
        <v>9.1590000000000007</v>
      </c>
      <c r="M36" s="10">
        <v>10.176</v>
      </c>
      <c r="N36" s="10">
        <v>10.612</v>
      </c>
      <c r="O36" s="10">
        <v>10.919</v>
      </c>
      <c r="Q36" s="20" t="s">
        <v>36</v>
      </c>
      <c r="R36" s="20" t="s">
        <v>33</v>
      </c>
      <c r="S36" s="24">
        <f t="shared" si="61"/>
        <v>2.1648000000000001</v>
      </c>
      <c r="T36" s="24">
        <f t="shared" si="66"/>
        <v>3.2816000000000005</v>
      </c>
      <c r="U36" s="24">
        <f t="shared" si="67"/>
        <v>3.6840000000000006</v>
      </c>
      <c r="V36" s="24">
        <f t="shared" si="68"/>
        <v>4.4248000000000003</v>
      </c>
      <c r="W36" s="24">
        <f t="shared" si="69"/>
        <v>5.2496000000000009</v>
      </c>
      <c r="X36" s="24">
        <f t="shared" si="70"/>
        <v>6.1432000000000002</v>
      </c>
      <c r="Y36" s="24">
        <f t="shared" si="71"/>
        <v>6.5144000000000011</v>
      </c>
      <c r="Z36" s="24">
        <f t="shared" si="72"/>
        <v>6.7864000000000004</v>
      </c>
      <c r="AA36" s="24">
        <f t="shared" si="73"/>
        <v>6.9080000000000004</v>
      </c>
      <c r="AB36" s="24">
        <f t="shared" si="74"/>
        <v>7.0848000000000004</v>
      </c>
      <c r="AC36" s="20">
        <f t="shared" si="62"/>
        <v>7.0848000000000004</v>
      </c>
      <c r="AD36" s="20">
        <f t="shared" si="63"/>
        <v>7.0848000000000004</v>
      </c>
      <c r="AE36" s="20">
        <f t="shared" si="64"/>
        <v>7.0848000000000004</v>
      </c>
    </row>
    <row r="37" spans="1:31" ht="22.5" x14ac:dyDescent="0.25">
      <c r="A37" s="9" t="s">
        <v>20</v>
      </c>
      <c r="B37" s="9" t="s">
        <v>5</v>
      </c>
      <c r="C37" s="9" t="s">
        <v>27</v>
      </c>
      <c r="D37" s="9" t="s">
        <v>6</v>
      </c>
      <c r="E37" s="9" t="s">
        <v>20</v>
      </c>
      <c r="F37" s="10">
        <v>3.9950000000000001</v>
      </c>
      <c r="G37" s="10">
        <v>5.1829999999999998</v>
      </c>
      <c r="H37" s="10">
        <v>5.8490000000000002</v>
      </c>
      <c r="I37" s="10">
        <v>6.8390000000000004</v>
      </c>
      <c r="J37" s="10">
        <v>7.8179999999999996</v>
      </c>
      <c r="K37" s="10">
        <v>8.5630000000000006</v>
      </c>
      <c r="L37" s="10">
        <v>9.2149999999999999</v>
      </c>
      <c r="M37" s="10">
        <v>9.6869999999999994</v>
      </c>
      <c r="N37" s="10">
        <v>10.167999999999999</v>
      </c>
      <c r="O37" s="10">
        <v>10.375999999999999</v>
      </c>
      <c r="Q37" s="20" t="s">
        <v>36</v>
      </c>
      <c r="R37" s="20" t="s">
        <v>19</v>
      </c>
      <c r="S37" s="24">
        <f t="shared" si="61"/>
        <v>6.0152000000000001</v>
      </c>
      <c r="T37" s="24">
        <f t="shared" si="66"/>
        <v>6.3152000000000008</v>
      </c>
      <c r="U37" s="24">
        <f t="shared" si="67"/>
        <v>5.7952000000000004</v>
      </c>
      <c r="V37" s="24">
        <f t="shared" si="68"/>
        <v>5.9904000000000011</v>
      </c>
      <c r="W37" s="24">
        <f t="shared" si="69"/>
        <v>6.0848000000000004</v>
      </c>
      <c r="X37" s="24">
        <f t="shared" si="70"/>
        <v>6.3079999999999998</v>
      </c>
      <c r="Y37" s="24">
        <f t="shared" si="71"/>
        <v>6.4592000000000001</v>
      </c>
      <c r="Z37" s="24">
        <f t="shared" si="72"/>
        <v>6.7751999999999999</v>
      </c>
      <c r="AA37" s="24">
        <f t="shared" si="73"/>
        <v>7.3176000000000005</v>
      </c>
      <c r="AB37" s="24">
        <f t="shared" si="74"/>
        <v>7.4215999999999998</v>
      </c>
      <c r="AC37" s="20">
        <f t="shared" si="62"/>
        <v>7.4215999999999998</v>
      </c>
      <c r="AD37" s="20">
        <f t="shared" si="63"/>
        <v>7.4215999999999998</v>
      </c>
      <c r="AE37" s="20">
        <f t="shared" si="64"/>
        <v>7.4215999999999998</v>
      </c>
    </row>
    <row r="38" spans="1:31" ht="22.5" x14ac:dyDescent="0.25">
      <c r="A38" s="9" t="s">
        <v>21</v>
      </c>
      <c r="B38" s="9" t="s">
        <v>5</v>
      </c>
      <c r="C38" s="9" t="s">
        <v>27</v>
      </c>
      <c r="D38" s="9" t="s">
        <v>6</v>
      </c>
      <c r="E38" s="9" t="s">
        <v>21</v>
      </c>
      <c r="F38" s="10">
        <v>1.78</v>
      </c>
      <c r="G38" s="10">
        <v>2.1869999999999998</v>
      </c>
      <c r="H38" s="10">
        <v>2.448</v>
      </c>
      <c r="I38" s="10">
        <v>2.7749999999999999</v>
      </c>
      <c r="J38" s="10">
        <v>3.0649999999999999</v>
      </c>
      <c r="K38" s="10">
        <v>3.15</v>
      </c>
      <c r="L38" s="10">
        <v>3.117</v>
      </c>
      <c r="M38" s="10">
        <v>2.996</v>
      </c>
      <c r="N38" s="10">
        <v>2.8340000000000001</v>
      </c>
      <c r="O38" s="10">
        <v>2.6160000000000001</v>
      </c>
      <c r="Q38" s="20" t="s">
        <v>36</v>
      </c>
      <c r="R38" s="20" t="s">
        <v>20</v>
      </c>
      <c r="S38" s="24">
        <f t="shared" si="61"/>
        <v>1.9408000000000003</v>
      </c>
      <c r="T38" s="24">
        <f t="shared" si="66"/>
        <v>2.0463999999999998</v>
      </c>
      <c r="U38" s="24">
        <f t="shared" si="67"/>
        <v>1.7896000000000001</v>
      </c>
      <c r="V38" s="24">
        <f t="shared" si="68"/>
        <v>1.6584000000000001</v>
      </c>
      <c r="W38" s="24">
        <f t="shared" si="69"/>
        <v>1.6128</v>
      </c>
      <c r="X38" s="24">
        <f t="shared" si="70"/>
        <v>1.5784000000000002</v>
      </c>
      <c r="Y38" s="24">
        <f t="shared" si="71"/>
        <v>1.5296000000000001</v>
      </c>
      <c r="Z38" s="24">
        <f t="shared" si="72"/>
        <v>1.476</v>
      </c>
      <c r="AA38" s="24">
        <f t="shared" si="73"/>
        <v>1.4368000000000001</v>
      </c>
      <c r="AB38" s="24">
        <f t="shared" si="74"/>
        <v>1.3904000000000001</v>
      </c>
      <c r="AC38" s="20">
        <f t="shared" si="62"/>
        <v>1.3904000000000001</v>
      </c>
      <c r="AD38" s="20">
        <f t="shared" si="63"/>
        <v>1.3904000000000001</v>
      </c>
      <c r="AE38" s="20">
        <f t="shared" si="64"/>
        <v>1.3904000000000001</v>
      </c>
    </row>
    <row r="39" spans="1:31" ht="22.5" x14ac:dyDescent="0.25">
      <c r="A39" s="9" t="s">
        <v>22</v>
      </c>
      <c r="B39" s="9" t="s">
        <v>5</v>
      </c>
      <c r="C39" s="9" t="s">
        <v>27</v>
      </c>
      <c r="D39" s="9" t="s">
        <v>6</v>
      </c>
      <c r="E39" s="9" t="s">
        <v>22</v>
      </c>
      <c r="F39" s="10">
        <v>0.872</v>
      </c>
      <c r="G39" s="10">
        <v>1.325</v>
      </c>
      <c r="H39" s="10">
        <v>2.0009999999999999</v>
      </c>
      <c r="I39" s="10">
        <v>3.55</v>
      </c>
      <c r="J39" s="10">
        <v>5.3860000000000001</v>
      </c>
      <c r="K39" s="10">
        <v>6.5469999999999997</v>
      </c>
      <c r="L39" s="10">
        <v>7.5339999999999998</v>
      </c>
      <c r="M39" s="10">
        <v>8.1549999999999994</v>
      </c>
      <c r="N39" s="10">
        <v>8.51</v>
      </c>
      <c r="O39" s="10">
        <v>8.5350000000000001</v>
      </c>
      <c r="Q39" s="20" t="s">
        <v>36</v>
      </c>
      <c r="R39" s="20" t="s">
        <v>21</v>
      </c>
      <c r="S39" s="24">
        <f t="shared" si="61"/>
        <v>2.5752000000000002</v>
      </c>
      <c r="T39" s="24">
        <f t="shared" si="66"/>
        <v>3.5055999999999998</v>
      </c>
      <c r="U39" s="24">
        <f t="shared" si="67"/>
        <v>3.7216000000000005</v>
      </c>
      <c r="V39" s="24">
        <f t="shared" si="68"/>
        <v>4.1368</v>
      </c>
      <c r="W39" s="24">
        <f t="shared" si="69"/>
        <v>4.5696000000000003</v>
      </c>
      <c r="X39" s="24">
        <f t="shared" si="70"/>
        <v>4.7632000000000003</v>
      </c>
      <c r="Y39" s="24">
        <f t="shared" si="71"/>
        <v>4.8912000000000004</v>
      </c>
      <c r="Z39" s="24">
        <f t="shared" si="72"/>
        <v>4.8696000000000002</v>
      </c>
      <c r="AA39" s="24">
        <f t="shared" si="73"/>
        <v>4.8904000000000005</v>
      </c>
      <c r="AB39" s="24">
        <f t="shared" si="74"/>
        <v>4.6048</v>
      </c>
      <c r="AC39" s="20">
        <f t="shared" si="62"/>
        <v>4.6048</v>
      </c>
      <c r="AD39" s="20">
        <f t="shared" si="63"/>
        <v>4.6048</v>
      </c>
      <c r="AE39" s="20">
        <f t="shared" si="64"/>
        <v>4.6048</v>
      </c>
    </row>
    <row r="40" spans="1:31" ht="22.5" x14ac:dyDescent="0.25">
      <c r="A40" s="9" t="s">
        <v>23</v>
      </c>
      <c r="B40" s="9" t="s">
        <v>5</v>
      </c>
      <c r="C40" s="9" t="s">
        <v>27</v>
      </c>
      <c r="D40" s="9" t="s">
        <v>6</v>
      </c>
      <c r="E40" s="9" t="s">
        <v>23</v>
      </c>
      <c r="F40" s="10">
        <v>0.56499999999999995</v>
      </c>
      <c r="G40" s="10">
        <v>1.274</v>
      </c>
      <c r="H40" s="10">
        <v>1.9670000000000001</v>
      </c>
      <c r="I40" s="10">
        <v>3.048</v>
      </c>
      <c r="J40" s="10">
        <v>5.0890000000000004</v>
      </c>
      <c r="K40" s="10">
        <v>8.1539999999999999</v>
      </c>
      <c r="L40" s="10">
        <v>12.231</v>
      </c>
      <c r="M40" s="10">
        <v>16.123999999999999</v>
      </c>
      <c r="N40" s="10">
        <v>19.207999999999998</v>
      </c>
      <c r="O40" s="10">
        <v>21.32</v>
      </c>
      <c r="Q40" s="20" t="s">
        <v>36</v>
      </c>
      <c r="R40" s="20" t="s">
        <v>22</v>
      </c>
      <c r="S40" s="24">
        <f t="shared" si="61"/>
        <v>2.4320000000000004</v>
      </c>
      <c r="T40" s="24">
        <f t="shared" si="66"/>
        <v>4.0368000000000004</v>
      </c>
      <c r="U40" s="24">
        <f t="shared" si="67"/>
        <v>6.0632000000000001</v>
      </c>
      <c r="V40" s="24">
        <f t="shared" si="68"/>
        <v>8.1144000000000016</v>
      </c>
      <c r="W40" s="24">
        <f t="shared" si="69"/>
        <v>10.2136</v>
      </c>
      <c r="X40" s="24">
        <f t="shared" si="70"/>
        <v>12.680800000000001</v>
      </c>
      <c r="Y40" s="24">
        <f t="shared" si="71"/>
        <v>14.263999999999999</v>
      </c>
      <c r="Z40" s="24">
        <f t="shared" si="72"/>
        <v>15.1296</v>
      </c>
      <c r="AA40" s="24">
        <f t="shared" si="73"/>
        <v>15.091999999999999</v>
      </c>
      <c r="AB40" s="24">
        <f t="shared" si="74"/>
        <v>14.3248</v>
      </c>
      <c r="AC40" s="20">
        <f t="shared" si="62"/>
        <v>14.3248</v>
      </c>
      <c r="AD40" s="20">
        <f t="shared" si="63"/>
        <v>14.3248</v>
      </c>
      <c r="AE40" s="20">
        <f t="shared" si="64"/>
        <v>14.3248</v>
      </c>
    </row>
    <row r="41" spans="1:31" ht="22.5" x14ac:dyDescent="0.25">
      <c r="A41" s="9" t="s">
        <v>24</v>
      </c>
      <c r="B41" s="9" t="s">
        <v>5</v>
      </c>
      <c r="C41" s="9" t="s">
        <v>27</v>
      </c>
      <c r="D41" s="9" t="s">
        <v>6</v>
      </c>
      <c r="E41" s="9" t="s">
        <v>24</v>
      </c>
      <c r="F41" s="10">
        <v>3.0830000000000002</v>
      </c>
      <c r="G41" s="10">
        <v>3.9630000000000001</v>
      </c>
      <c r="H41" s="10">
        <v>4.657</v>
      </c>
      <c r="I41" s="10">
        <v>5.7389999999999999</v>
      </c>
      <c r="J41" s="10">
        <v>6.8789999999999996</v>
      </c>
      <c r="K41" s="10">
        <v>7.8659999999999997</v>
      </c>
      <c r="L41" s="10">
        <v>8.641</v>
      </c>
      <c r="M41" s="10">
        <v>9.2929999999999993</v>
      </c>
      <c r="N41" s="10">
        <v>9.8710000000000004</v>
      </c>
      <c r="O41" s="10">
        <v>10.063000000000001</v>
      </c>
      <c r="Q41" s="20" t="s">
        <v>36</v>
      </c>
      <c r="R41" s="20" t="s">
        <v>23</v>
      </c>
      <c r="S41" s="24">
        <f t="shared" si="61"/>
        <v>4.7888000000000002</v>
      </c>
      <c r="T41" s="24">
        <f t="shared" si="66"/>
        <v>4.8048000000000002</v>
      </c>
      <c r="U41" s="24">
        <f t="shared" si="67"/>
        <v>4.3360000000000003</v>
      </c>
      <c r="V41" s="24">
        <f t="shared" si="68"/>
        <v>4.5136000000000003</v>
      </c>
      <c r="W41" s="24">
        <f t="shared" si="69"/>
        <v>4.6528</v>
      </c>
      <c r="X41" s="24">
        <f t="shared" si="70"/>
        <v>4.8311999999999999</v>
      </c>
      <c r="Y41" s="24">
        <f t="shared" si="71"/>
        <v>5.088000000000001</v>
      </c>
      <c r="Z41" s="24">
        <f t="shared" si="72"/>
        <v>5.2632000000000003</v>
      </c>
      <c r="AA41" s="24">
        <f t="shared" si="73"/>
        <v>5.3887999999999998</v>
      </c>
      <c r="AB41" s="24">
        <f t="shared" si="74"/>
        <v>5.5095999999999998</v>
      </c>
      <c r="AC41" s="20">
        <f t="shared" si="62"/>
        <v>5.5095999999999998</v>
      </c>
      <c r="AD41" s="20">
        <f t="shared" si="63"/>
        <v>5.5095999999999998</v>
      </c>
      <c r="AE41" s="20">
        <f t="shared" si="64"/>
        <v>5.5095999999999998</v>
      </c>
    </row>
    <row r="42" spans="1:31" ht="30" x14ac:dyDescent="0.25">
      <c r="A42" s="9" t="s">
        <v>14</v>
      </c>
      <c r="B42" s="9" t="s">
        <v>5</v>
      </c>
      <c r="C42" s="9" t="s">
        <v>28</v>
      </c>
      <c r="D42" s="9" t="s">
        <v>6</v>
      </c>
      <c r="E42" s="9" t="s">
        <v>14</v>
      </c>
      <c r="F42" s="10">
        <v>1.8109999999999999</v>
      </c>
      <c r="G42" s="10">
        <v>3.7130000000000001</v>
      </c>
      <c r="H42" s="10">
        <v>5.9169999999999998</v>
      </c>
      <c r="I42" s="10">
        <v>9.657</v>
      </c>
      <c r="J42" s="10">
        <v>14.054</v>
      </c>
      <c r="K42" s="10">
        <v>18.518000000000001</v>
      </c>
      <c r="L42" s="10">
        <v>21.759</v>
      </c>
      <c r="M42" s="10">
        <v>23.693999999999999</v>
      </c>
      <c r="N42" s="10">
        <v>24.4</v>
      </c>
      <c r="O42" s="10">
        <v>24.646999999999998</v>
      </c>
      <c r="Q42" s="20" t="s">
        <v>37</v>
      </c>
      <c r="R42" s="20" t="s">
        <v>14</v>
      </c>
      <c r="S42" s="24">
        <f>F12*0.2</f>
        <v>0.22060000000000002</v>
      </c>
      <c r="T42" s="24">
        <f t="shared" ref="T42:AB43" si="75">G12*0.2</f>
        <v>0.35980000000000001</v>
      </c>
      <c r="U42" s="24">
        <f t="shared" si="75"/>
        <v>0.48080000000000001</v>
      </c>
      <c r="V42" s="24">
        <f t="shared" si="75"/>
        <v>0.73360000000000003</v>
      </c>
      <c r="W42" s="24">
        <f t="shared" si="75"/>
        <v>1.0542</v>
      </c>
      <c r="X42" s="24">
        <f t="shared" si="75"/>
        <v>1.5054000000000001</v>
      </c>
      <c r="Y42" s="24">
        <f t="shared" si="75"/>
        <v>2.0284</v>
      </c>
      <c r="Z42" s="24">
        <f t="shared" si="75"/>
        <v>2.5608000000000004</v>
      </c>
      <c r="AA42" s="24">
        <f t="shared" si="75"/>
        <v>3.0060000000000002</v>
      </c>
      <c r="AB42" s="24">
        <f t="shared" si="75"/>
        <v>3.4362000000000004</v>
      </c>
      <c r="AC42" s="20">
        <f t="shared" ref="AC42:AC51" si="76">AB42</f>
        <v>3.4362000000000004</v>
      </c>
      <c r="AD42" s="20">
        <f t="shared" ref="AD42:AD51" si="77">AC42</f>
        <v>3.4362000000000004</v>
      </c>
      <c r="AE42" s="20">
        <f t="shared" ref="AE42:AE51" si="78">AD42</f>
        <v>3.4362000000000004</v>
      </c>
    </row>
    <row r="43" spans="1:31" ht="30" x14ac:dyDescent="0.25">
      <c r="A43" s="9" t="s">
        <v>16</v>
      </c>
      <c r="B43" s="9" t="s">
        <v>5</v>
      </c>
      <c r="C43" s="9" t="s">
        <v>28</v>
      </c>
      <c r="D43" s="9" t="s">
        <v>6</v>
      </c>
      <c r="E43" s="9" t="s">
        <v>16</v>
      </c>
      <c r="F43" s="10">
        <v>4.6829999999999998</v>
      </c>
      <c r="G43" s="10">
        <v>8.8179999999999996</v>
      </c>
      <c r="H43" s="10">
        <v>11.832000000000001</v>
      </c>
      <c r="I43" s="10">
        <v>13.536</v>
      </c>
      <c r="J43" s="10">
        <v>13.749000000000001</v>
      </c>
      <c r="K43" s="10">
        <v>13.231999999999999</v>
      </c>
      <c r="L43" s="10">
        <v>12.423</v>
      </c>
      <c r="M43" s="10">
        <v>11.39</v>
      </c>
      <c r="N43" s="10">
        <v>10.144</v>
      </c>
      <c r="O43" s="10">
        <v>8.85</v>
      </c>
      <c r="Q43" s="20" t="s">
        <v>37</v>
      </c>
      <c r="R43" s="22" t="s">
        <v>16</v>
      </c>
      <c r="S43" s="24">
        <f t="shared" ref="S43:S51" si="79">F13*0.2</f>
        <v>2.6230000000000002</v>
      </c>
      <c r="T43" s="24">
        <f t="shared" si="75"/>
        <v>3.3567999999999998</v>
      </c>
      <c r="U43" s="24">
        <f t="shared" si="75"/>
        <v>3.4884000000000004</v>
      </c>
      <c r="V43" s="24">
        <f t="shared" si="75"/>
        <v>3.7810000000000006</v>
      </c>
      <c r="W43" s="24">
        <f t="shared" si="75"/>
        <v>3.7816000000000005</v>
      </c>
      <c r="X43" s="24">
        <f t="shared" si="75"/>
        <v>3.6118000000000006</v>
      </c>
      <c r="Y43" s="24">
        <f t="shared" si="75"/>
        <v>3.3130000000000006</v>
      </c>
      <c r="Z43" s="24">
        <f t="shared" si="75"/>
        <v>2.9594000000000005</v>
      </c>
      <c r="AA43" s="24">
        <f t="shared" si="75"/>
        <v>2.5202000000000004</v>
      </c>
      <c r="AB43" s="24">
        <f t="shared" si="75"/>
        <v>2.1362000000000001</v>
      </c>
      <c r="AC43" s="20">
        <f t="shared" si="76"/>
        <v>2.1362000000000001</v>
      </c>
      <c r="AD43" s="20">
        <f t="shared" si="77"/>
        <v>2.1362000000000001</v>
      </c>
      <c r="AE43" s="20">
        <f t="shared" si="78"/>
        <v>2.1362000000000001</v>
      </c>
    </row>
    <row r="44" spans="1:31" ht="30" x14ac:dyDescent="0.25">
      <c r="A44" s="9" t="s">
        <v>17</v>
      </c>
      <c r="B44" s="9" t="s">
        <v>5</v>
      </c>
      <c r="C44" s="9" t="s">
        <v>28</v>
      </c>
      <c r="D44" s="9" t="s">
        <v>6</v>
      </c>
      <c r="E44" s="9" t="s">
        <v>17</v>
      </c>
      <c r="F44" s="10">
        <v>2.0289999999999999</v>
      </c>
      <c r="G44" s="10">
        <v>2.3090000000000002</v>
      </c>
      <c r="H44" s="10">
        <v>2.0779999999999998</v>
      </c>
      <c r="I44" s="10">
        <v>2.0129999999999999</v>
      </c>
      <c r="J44" s="10">
        <v>1.911</v>
      </c>
      <c r="K44" s="10">
        <v>1.821</v>
      </c>
      <c r="L44" s="10">
        <v>1.6759999999999999</v>
      </c>
      <c r="M44" s="10">
        <v>1.5629999999999999</v>
      </c>
      <c r="N44" s="10">
        <v>1.4359999999999999</v>
      </c>
      <c r="O44" s="10">
        <v>1.3140000000000001</v>
      </c>
      <c r="Q44" s="20" t="s">
        <v>37</v>
      </c>
      <c r="R44" s="23" t="s">
        <v>32</v>
      </c>
      <c r="S44" s="24">
        <f>(F14+F21)*0.2</f>
        <v>1.4219999999999999</v>
      </c>
      <c r="T44" s="24">
        <f t="shared" ref="T44:AB44" si="80">(G14+G21)*0.2</f>
        <v>1.4138000000000002</v>
      </c>
      <c r="U44" s="24">
        <f t="shared" si="80"/>
        <v>1.2648000000000001</v>
      </c>
      <c r="V44" s="24">
        <f t="shared" si="80"/>
        <v>1.3112000000000001</v>
      </c>
      <c r="W44" s="24">
        <f t="shared" si="80"/>
        <v>1.3480000000000001</v>
      </c>
      <c r="X44" s="24">
        <f t="shared" si="80"/>
        <v>1.3963999999999999</v>
      </c>
      <c r="Y44" s="24">
        <f t="shared" si="80"/>
        <v>1.4600000000000002</v>
      </c>
      <c r="Z44" s="24">
        <f t="shared" si="80"/>
        <v>1.5014000000000001</v>
      </c>
      <c r="AA44" s="24">
        <f t="shared" si="80"/>
        <v>1.5312000000000001</v>
      </c>
      <c r="AB44" s="24">
        <f t="shared" si="80"/>
        <v>1.5622</v>
      </c>
      <c r="AC44" s="20">
        <f t="shared" si="76"/>
        <v>1.5622</v>
      </c>
      <c r="AD44" s="20">
        <f t="shared" si="77"/>
        <v>1.5622</v>
      </c>
      <c r="AE44" s="20">
        <f t="shared" si="78"/>
        <v>1.5622</v>
      </c>
    </row>
    <row r="45" spans="1:31" ht="30" x14ac:dyDescent="0.25">
      <c r="A45" s="9" t="s">
        <v>18</v>
      </c>
      <c r="B45" s="9" t="s">
        <v>5</v>
      </c>
      <c r="C45" s="9" t="s">
        <v>28</v>
      </c>
      <c r="D45" s="9" t="s">
        <v>6</v>
      </c>
      <c r="E45" s="9" t="s">
        <v>18</v>
      </c>
      <c r="F45" s="10">
        <v>7.1429999999999998</v>
      </c>
      <c r="G45" s="10">
        <v>6.8959999999999999</v>
      </c>
      <c r="H45" s="10">
        <v>5.7750000000000004</v>
      </c>
      <c r="I45" s="10">
        <v>5.1420000000000003</v>
      </c>
      <c r="J45" s="10">
        <v>4.6550000000000002</v>
      </c>
      <c r="K45" s="10">
        <v>4.2789999999999999</v>
      </c>
      <c r="L45" s="10">
        <v>3.9260000000000002</v>
      </c>
      <c r="M45" s="10">
        <v>3.5840000000000001</v>
      </c>
      <c r="N45" s="10">
        <v>3.2490000000000001</v>
      </c>
      <c r="O45" s="10">
        <v>2.9430000000000001</v>
      </c>
      <c r="Q45" s="20" t="s">
        <v>37</v>
      </c>
      <c r="R45" s="20" t="s">
        <v>18</v>
      </c>
      <c r="S45" s="24">
        <f t="shared" si="79"/>
        <v>1.1254</v>
      </c>
      <c r="T45" s="24">
        <f t="shared" ref="T45:T51" si="81">G15*0.2</f>
        <v>1.1546000000000001</v>
      </c>
      <c r="U45" s="24">
        <f t="shared" ref="U45:U51" si="82">H15*0.2</f>
        <v>1.0407999999999999</v>
      </c>
      <c r="V45" s="24">
        <f t="shared" ref="V45:V51" si="83">I15*0.2</f>
        <v>1.0146000000000002</v>
      </c>
      <c r="W45" s="24">
        <f t="shared" ref="W45:W51" si="84">J15*0.2</f>
        <v>0.96960000000000002</v>
      </c>
      <c r="X45" s="24">
        <f t="shared" ref="X45:X51" si="85">K15*0.2</f>
        <v>0.91720000000000013</v>
      </c>
      <c r="Y45" s="24">
        <f t="shared" ref="Y45:Y51" si="86">L15*0.2</f>
        <v>0.86720000000000008</v>
      </c>
      <c r="Z45" s="24">
        <f t="shared" ref="Z45:Z51" si="87">M15*0.2</f>
        <v>0.81400000000000006</v>
      </c>
      <c r="AA45" s="24">
        <f t="shared" ref="AA45:AA51" si="88">N15*0.2</f>
        <v>0.75300000000000011</v>
      </c>
      <c r="AB45" s="24">
        <f t="shared" ref="AB45:AB51" si="89">O15*0.2</f>
        <v>0.69220000000000004</v>
      </c>
      <c r="AC45" s="20">
        <f t="shared" si="76"/>
        <v>0.69220000000000004</v>
      </c>
      <c r="AD45" s="20">
        <f t="shared" si="77"/>
        <v>0.69220000000000004</v>
      </c>
      <c r="AE45" s="20">
        <f t="shared" si="78"/>
        <v>0.69220000000000004</v>
      </c>
    </row>
    <row r="46" spans="1:31" ht="30" x14ac:dyDescent="0.25">
      <c r="A46" s="9" t="s">
        <v>19</v>
      </c>
      <c r="B46" s="9" t="s">
        <v>5</v>
      </c>
      <c r="C46" s="9" t="s">
        <v>28</v>
      </c>
      <c r="D46" s="9" t="s">
        <v>6</v>
      </c>
      <c r="E46" s="9" t="s">
        <v>19</v>
      </c>
      <c r="F46" s="10">
        <v>2.3820000000000001</v>
      </c>
      <c r="G46" s="10">
        <v>3.7669999999999999</v>
      </c>
      <c r="H46" s="10">
        <v>5.133</v>
      </c>
      <c r="I46" s="10">
        <v>6.7619999999999996</v>
      </c>
      <c r="J46" s="10">
        <v>7.66</v>
      </c>
      <c r="K46" s="10">
        <v>8.2070000000000007</v>
      </c>
      <c r="L46" s="10">
        <v>8.4420000000000002</v>
      </c>
      <c r="M46" s="10">
        <v>8.4350000000000005</v>
      </c>
      <c r="N46" s="10">
        <v>8.3740000000000006</v>
      </c>
      <c r="O46" s="10">
        <v>8.2010000000000005</v>
      </c>
      <c r="Q46" s="20" t="s">
        <v>37</v>
      </c>
      <c r="R46" s="20" t="s">
        <v>33</v>
      </c>
      <c r="S46" s="24">
        <f t="shared" si="79"/>
        <v>0.54120000000000001</v>
      </c>
      <c r="T46" s="24">
        <f t="shared" si="81"/>
        <v>0.82040000000000013</v>
      </c>
      <c r="U46" s="24">
        <f t="shared" si="82"/>
        <v>0.92100000000000015</v>
      </c>
      <c r="V46" s="24">
        <f t="shared" si="83"/>
        <v>1.1062000000000001</v>
      </c>
      <c r="W46" s="24">
        <f t="shared" si="84"/>
        <v>1.3124000000000002</v>
      </c>
      <c r="X46" s="24">
        <f t="shared" si="85"/>
        <v>1.5358000000000001</v>
      </c>
      <c r="Y46" s="24">
        <f t="shared" si="86"/>
        <v>1.6286000000000003</v>
      </c>
      <c r="Z46" s="24">
        <f t="shared" si="87"/>
        <v>1.6966000000000001</v>
      </c>
      <c r="AA46" s="24">
        <f t="shared" si="88"/>
        <v>1.7270000000000001</v>
      </c>
      <c r="AB46" s="24">
        <f t="shared" si="89"/>
        <v>1.7712000000000001</v>
      </c>
      <c r="AC46" s="20">
        <f t="shared" si="76"/>
        <v>1.7712000000000001</v>
      </c>
      <c r="AD46" s="20">
        <f t="shared" si="77"/>
        <v>1.7712000000000001</v>
      </c>
      <c r="AE46" s="20">
        <f t="shared" si="78"/>
        <v>1.7712000000000001</v>
      </c>
    </row>
    <row r="47" spans="1:31" ht="30" x14ac:dyDescent="0.25">
      <c r="A47" s="9" t="s">
        <v>20</v>
      </c>
      <c r="B47" s="9" t="s">
        <v>5</v>
      </c>
      <c r="C47" s="9" t="s">
        <v>28</v>
      </c>
      <c r="D47" s="9" t="s">
        <v>6</v>
      </c>
      <c r="E47" s="9" t="s">
        <v>20</v>
      </c>
      <c r="F47" s="10">
        <v>13.967000000000001</v>
      </c>
      <c r="G47" s="10">
        <v>14.59</v>
      </c>
      <c r="H47" s="10">
        <v>13.848000000000001</v>
      </c>
      <c r="I47" s="10">
        <v>12.819000000000001</v>
      </c>
      <c r="J47" s="10">
        <v>11.826000000000001</v>
      </c>
      <c r="K47" s="10">
        <v>11.39</v>
      </c>
      <c r="L47" s="10">
        <v>10.865</v>
      </c>
      <c r="M47" s="10">
        <v>10.234</v>
      </c>
      <c r="N47" s="10">
        <v>9.3699999999999992</v>
      </c>
      <c r="O47" s="10">
        <v>8.2639999999999993</v>
      </c>
      <c r="Q47" s="20" t="s">
        <v>37</v>
      </c>
      <c r="R47" s="20" t="s">
        <v>19</v>
      </c>
      <c r="S47" s="24">
        <f t="shared" si="79"/>
        <v>1.5038</v>
      </c>
      <c r="T47" s="24">
        <f t="shared" si="81"/>
        <v>1.5788000000000002</v>
      </c>
      <c r="U47" s="24">
        <f t="shared" si="82"/>
        <v>1.4488000000000001</v>
      </c>
      <c r="V47" s="24">
        <f t="shared" si="83"/>
        <v>1.4976000000000003</v>
      </c>
      <c r="W47" s="24">
        <f t="shared" si="84"/>
        <v>1.5212000000000001</v>
      </c>
      <c r="X47" s="24">
        <f t="shared" si="85"/>
        <v>1.577</v>
      </c>
      <c r="Y47" s="24">
        <f t="shared" si="86"/>
        <v>1.6148</v>
      </c>
      <c r="Z47" s="24">
        <f t="shared" si="87"/>
        <v>1.6938</v>
      </c>
      <c r="AA47" s="24">
        <f t="shared" si="88"/>
        <v>1.8294000000000001</v>
      </c>
      <c r="AB47" s="24">
        <f t="shared" si="89"/>
        <v>1.8553999999999999</v>
      </c>
      <c r="AC47" s="20">
        <f t="shared" si="76"/>
        <v>1.8553999999999999</v>
      </c>
      <c r="AD47" s="20">
        <f t="shared" si="77"/>
        <v>1.8553999999999999</v>
      </c>
      <c r="AE47" s="20">
        <f t="shared" si="78"/>
        <v>1.8553999999999999</v>
      </c>
    </row>
    <row r="48" spans="1:31" ht="30" x14ac:dyDescent="0.25">
      <c r="A48" s="9" t="s">
        <v>21</v>
      </c>
      <c r="B48" s="9" t="s">
        <v>5</v>
      </c>
      <c r="C48" s="9" t="s">
        <v>28</v>
      </c>
      <c r="D48" s="9" t="s">
        <v>6</v>
      </c>
      <c r="E48" s="9" t="s">
        <v>21</v>
      </c>
      <c r="F48" s="10">
        <v>2.2589999999999999</v>
      </c>
      <c r="G48" s="10">
        <v>2.5920000000000001</v>
      </c>
      <c r="H48" s="10">
        <v>2.5369999999999999</v>
      </c>
      <c r="I48" s="10">
        <v>2.6</v>
      </c>
      <c r="J48" s="10">
        <v>2.4510000000000001</v>
      </c>
      <c r="K48" s="10">
        <v>2.319</v>
      </c>
      <c r="L48" s="10">
        <v>2.145</v>
      </c>
      <c r="M48" s="10">
        <v>2.0019999999999998</v>
      </c>
      <c r="N48" s="10">
        <v>1.89</v>
      </c>
      <c r="O48" s="10">
        <v>1.746</v>
      </c>
      <c r="Q48" s="20" t="s">
        <v>37</v>
      </c>
      <c r="R48" s="20" t="s">
        <v>20</v>
      </c>
      <c r="S48" s="24">
        <f t="shared" si="79"/>
        <v>0.48520000000000008</v>
      </c>
      <c r="T48" s="24">
        <f t="shared" si="81"/>
        <v>0.51159999999999994</v>
      </c>
      <c r="U48" s="24">
        <f t="shared" si="82"/>
        <v>0.44740000000000002</v>
      </c>
      <c r="V48" s="24">
        <f t="shared" si="83"/>
        <v>0.41460000000000002</v>
      </c>
      <c r="W48" s="24">
        <f t="shared" si="84"/>
        <v>0.4032</v>
      </c>
      <c r="X48" s="24">
        <f t="shared" si="85"/>
        <v>0.39460000000000006</v>
      </c>
      <c r="Y48" s="24">
        <f t="shared" si="86"/>
        <v>0.38240000000000002</v>
      </c>
      <c r="Z48" s="24">
        <f t="shared" si="87"/>
        <v>0.36899999999999999</v>
      </c>
      <c r="AA48" s="24">
        <f t="shared" si="88"/>
        <v>0.35920000000000002</v>
      </c>
      <c r="AB48" s="24">
        <f t="shared" si="89"/>
        <v>0.34760000000000002</v>
      </c>
      <c r="AC48" s="20">
        <f t="shared" si="76"/>
        <v>0.34760000000000002</v>
      </c>
      <c r="AD48" s="20">
        <f t="shared" si="77"/>
        <v>0.34760000000000002</v>
      </c>
      <c r="AE48" s="20">
        <f t="shared" si="78"/>
        <v>0.34760000000000002</v>
      </c>
    </row>
    <row r="49" spans="1:31" ht="30" x14ac:dyDescent="0.25">
      <c r="A49" s="9" t="s">
        <v>22</v>
      </c>
      <c r="B49" s="9" t="s">
        <v>5</v>
      </c>
      <c r="C49" s="9" t="s">
        <v>28</v>
      </c>
      <c r="D49" s="9" t="s">
        <v>6</v>
      </c>
      <c r="E49" s="9" t="s">
        <v>22</v>
      </c>
      <c r="F49" s="10">
        <v>1.3680000000000001</v>
      </c>
      <c r="G49" s="10">
        <v>2.2999999999999998</v>
      </c>
      <c r="H49" s="10">
        <v>3.504</v>
      </c>
      <c r="I49" s="10">
        <v>4.984</v>
      </c>
      <c r="J49" s="10">
        <v>5.6479999999999997</v>
      </c>
      <c r="K49" s="10">
        <v>6.0750000000000002</v>
      </c>
      <c r="L49" s="10">
        <v>6.4329999999999998</v>
      </c>
      <c r="M49" s="10">
        <v>6.57</v>
      </c>
      <c r="N49" s="10">
        <v>6.59</v>
      </c>
      <c r="O49" s="10">
        <v>6.44</v>
      </c>
      <c r="Q49" s="20" t="s">
        <v>37</v>
      </c>
      <c r="R49" s="20" t="s">
        <v>21</v>
      </c>
      <c r="S49" s="24">
        <f t="shared" si="79"/>
        <v>0.64380000000000004</v>
      </c>
      <c r="T49" s="24">
        <f t="shared" si="81"/>
        <v>0.87639999999999996</v>
      </c>
      <c r="U49" s="24">
        <f t="shared" si="82"/>
        <v>0.93040000000000012</v>
      </c>
      <c r="V49" s="24">
        <f t="shared" si="83"/>
        <v>1.0342</v>
      </c>
      <c r="W49" s="24">
        <f t="shared" si="84"/>
        <v>1.1424000000000001</v>
      </c>
      <c r="X49" s="24">
        <f t="shared" si="85"/>
        <v>1.1908000000000001</v>
      </c>
      <c r="Y49" s="24">
        <f t="shared" si="86"/>
        <v>1.2228000000000001</v>
      </c>
      <c r="Z49" s="24">
        <f t="shared" si="87"/>
        <v>1.2174</v>
      </c>
      <c r="AA49" s="24">
        <f t="shared" si="88"/>
        <v>1.2226000000000001</v>
      </c>
      <c r="AB49" s="24">
        <f t="shared" si="89"/>
        <v>1.1512</v>
      </c>
      <c r="AC49" s="20">
        <f t="shared" si="76"/>
        <v>1.1512</v>
      </c>
      <c r="AD49" s="20">
        <f t="shared" si="77"/>
        <v>1.1512</v>
      </c>
      <c r="AE49" s="20">
        <f t="shared" si="78"/>
        <v>1.1512</v>
      </c>
    </row>
    <row r="50" spans="1:31" ht="30" x14ac:dyDescent="0.25">
      <c r="A50" s="9" t="s">
        <v>23</v>
      </c>
      <c r="B50" s="9" t="s">
        <v>5</v>
      </c>
      <c r="C50" s="9" t="s">
        <v>28</v>
      </c>
      <c r="D50" s="9" t="s">
        <v>6</v>
      </c>
      <c r="E50" s="9" t="s">
        <v>23</v>
      </c>
      <c r="F50" s="10">
        <v>1.0289999999999999</v>
      </c>
      <c r="G50" s="10">
        <v>0.69699999999999995</v>
      </c>
      <c r="H50" s="10">
        <v>2.4830000000000001</v>
      </c>
      <c r="I50" s="10">
        <v>5.9020000000000001</v>
      </c>
      <c r="J50" s="10">
        <v>8.6519999999999992</v>
      </c>
      <c r="K50" s="10">
        <v>11.025</v>
      </c>
      <c r="L50" s="10">
        <v>13.191000000000001</v>
      </c>
      <c r="M50" s="10">
        <v>14.884</v>
      </c>
      <c r="N50" s="10">
        <v>16.234000000000002</v>
      </c>
      <c r="O50" s="10">
        <v>16.841000000000001</v>
      </c>
      <c r="Q50" s="20" t="s">
        <v>37</v>
      </c>
      <c r="R50" s="20" t="s">
        <v>22</v>
      </c>
      <c r="S50" s="24">
        <f t="shared" si="79"/>
        <v>0.6080000000000001</v>
      </c>
      <c r="T50" s="24">
        <f t="shared" si="81"/>
        <v>1.0092000000000001</v>
      </c>
      <c r="U50" s="24">
        <f t="shared" si="82"/>
        <v>1.5158</v>
      </c>
      <c r="V50" s="24">
        <f t="shared" si="83"/>
        <v>2.0286000000000004</v>
      </c>
      <c r="W50" s="24">
        <f t="shared" si="84"/>
        <v>2.5533999999999999</v>
      </c>
      <c r="X50" s="24">
        <f t="shared" si="85"/>
        <v>3.1702000000000004</v>
      </c>
      <c r="Y50" s="24">
        <f t="shared" si="86"/>
        <v>3.5659999999999998</v>
      </c>
      <c r="Z50" s="24">
        <f t="shared" si="87"/>
        <v>3.7824</v>
      </c>
      <c r="AA50" s="24">
        <f t="shared" si="88"/>
        <v>3.7729999999999997</v>
      </c>
      <c r="AB50" s="24">
        <f t="shared" si="89"/>
        <v>3.5811999999999999</v>
      </c>
      <c r="AC50" s="20">
        <f t="shared" si="76"/>
        <v>3.5811999999999999</v>
      </c>
      <c r="AD50" s="20">
        <f t="shared" si="77"/>
        <v>3.5811999999999999</v>
      </c>
      <c r="AE50" s="20">
        <f t="shared" si="78"/>
        <v>3.5811999999999999</v>
      </c>
    </row>
    <row r="51" spans="1:31" ht="30" x14ac:dyDescent="0.25">
      <c r="A51" s="9" t="s">
        <v>24</v>
      </c>
      <c r="B51" s="9" t="s">
        <v>5</v>
      </c>
      <c r="C51" s="9" t="s">
        <v>28</v>
      </c>
      <c r="D51" s="9" t="s">
        <v>6</v>
      </c>
      <c r="E51" s="9" t="s">
        <v>24</v>
      </c>
      <c r="F51" s="10">
        <v>11.43</v>
      </c>
      <c r="G51" s="10">
        <v>12.881</v>
      </c>
      <c r="H51" s="10">
        <v>12.605</v>
      </c>
      <c r="I51" s="10">
        <v>12.814</v>
      </c>
      <c r="J51" s="10">
        <v>11.920999999999999</v>
      </c>
      <c r="K51" s="10">
        <v>11.26</v>
      </c>
      <c r="L51" s="10">
        <v>10.417</v>
      </c>
      <c r="M51" s="10">
        <v>9.5890000000000004</v>
      </c>
      <c r="N51" s="10">
        <v>8.673</v>
      </c>
      <c r="O51" s="10">
        <v>7.55</v>
      </c>
      <c r="Q51" s="20" t="s">
        <v>37</v>
      </c>
      <c r="R51" s="20" t="s">
        <v>23</v>
      </c>
      <c r="S51" s="24">
        <f t="shared" si="79"/>
        <v>1.1972</v>
      </c>
      <c r="T51" s="24">
        <f t="shared" si="81"/>
        <v>1.2012</v>
      </c>
      <c r="U51" s="24">
        <f t="shared" si="82"/>
        <v>1.0840000000000001</v>
      </c>
      <c r="V51" s="24">
        <f t="shared" si="83"/>
        <v>1.1284000000000001</v>
      </c>
      <c r="W51" s="24">
        <f t="shared" si="84"/>
        <v>1.1632</v>
      </c>
      <c r="X51" s="24">
        <f t="shared" si="85"/>
        <v>1.2078</v>
      </c>
      <c r="Y51" s="24">
        <f t="shared" si="86"/>
        <v>1.2720000000000002</v>
      </c>
      <c r="Z51" s="24">
        <f t="shared" si="87"/>
        <v>1.3158000000000001</v>
      </c>
      <c r="AA51" s="24">
        <f t="shared" si="88"/>
        <v>1.3472</v>
      </c>
      <c r="AB51" s="24">
        <f t="shared" si="89"/>
        <v>1.3774</v>
      </c>
      <c r="AC51" s="20">
        <f t="shared" si="76"/>
        <v>1.3774</v>
      </c>
      <c r="AD51" s="20">
        <f t="shared" si="77"/>
        <v>1.3774</v>
      </c>
      <c r="AE51" s="20">
        <f t="shared" si="78"/>
        <v>1.3774</v>
      </c>
    </row>
    <row r="52" spans="1:31" x14ac:dyDescent="0.25">
      <c r="A52" s="9" t="s">
        <v>14</v>
      </c>
      <c r="B52" s="9" t="s">
        <v>5</v>
      </c>
      <c r="C52" s="9" t="s">
        <v>29</v>
      </c>
      <c r="D52" s="9" t="s">
        <v>6</v>
      </c>
      <c r="E52" s="9" t="s">
        <v>14</v>
      </c>
      <c r="F52" s="10">
        <v>1.8160000000000001</v>
      </c>
      <c r="G52" s="10">
        <v>2.677</v>
      </c>
      <c r="H52" s="10">
        <v>3.8690000000000002</v>
      </c>
      <c r="I52" s="10">
        <v>6.1509999999999998</v>
      </c>
      <c r="J52" s="10">
        <v>9.5370000000000008</v>
      </c>
      <c r="K52" s="10">
        <v>15.06</v>
      </c>
      <c r="L52" s="10">
        <v>22.318000000000001</v>
      </c>
      <c r="M52" s="10">
        <v>30.481000000000002</v>
      </c>
      <c r="N52" s="10">
        <v>39.651000000000003</v>
      </c>
      <c r="O52" s="10">
        <v>49.029000000000003</v>
      </c>
      <c r="Q52" s="20" t="s">
        <v>38</v>
      </c>
      <c r="R52" s="20" t="s">
        <v>14</v>
      </c>
      <c r="S52" s="20">
        <f>F22</f>
        <v>0.20399999999999999</v>
      </c>
      <c r="T52" s="20">
        <f t="shared" ref="T52:AB52" si="90">G22</f>
        <v>0.25600000000000001</v>
      </c>
      <c r="U52" s="20">
        <f t="shared" si="90"/>
        <v>0.35499999999999998</v>
      </c>
      <c r="V52" s="20">
        <f t="shared" si="90"/>
        <v>0.55300000000000005</v>
      </c>
      <c r="W52" s="20">
        <f t="shared" si="90"/>
        <v>0.81100000000000005</v>
      </c>
      <c r="X52" s="20">
        <f t="shared" si="90"/>
        <v>1.1779999999999999</v>
      </c>
      <c r="Y52" s="20">
        <f t="shared" si="90"/>
        <v>1.804</v>
      </c>
      <c r="Z52" s="20">
        <f t="shared" si="90"/>
        <v>2.819</v>
      </c>
      <c r="AA52" s="20">
        <f t="shared" si="90"/>
        <v>4.306</v>
      </c>
      <c r="AB52" s="20">
        <f t="shared" si="90"/>
        <v>6.2389999999999999</v>
      </c>
      <c r="AC52" s="24">
        <f>AB52</f>
        <v>6.2389999999999999</v>
      </c>
      <c r="AD52" s="24">
        <f t="shared" ref="AD52:AE52" si="91">AC52</f>
        <v>6.2389999999999999</v>
      </c>
      <c r="AE52" s="24">
        <f t="shared" si="91"/>
        <v>6.2389999999999999</v>
      </c>
    </row>
    <row r="53" spans="1:31" x14ac:dyDescent="0.25">
      <c r="A53" s="9" t="s">
        <v>16</v>
      </c>
      <c r="B53" s="9" t="s">
        <v>5</v>
      </c>
      <c r="C53" s="9" t="s">
        <v>29</v>
      </c>
      <c r="D53" s="9" t="s">
        <v>6</v>
      </c>
      <c r="E53" s="9" t="s">
        <v>16</v>
      </c>
      <c r="F53" s="10">
        <v>8.8770000000000007</v>
      </c>
      <c r="G53" s="10">
        <v>14.308</v>
      </c>
      <c r="H53" s="10">
        <v>18.734999999999999</v>
      </c>
      <c r="I53" s="10">
        <v>24.001999999999999</v>
      </c>
      <c r="J53" s="10">
        <v>27.815999999999999</v>
      </c>
      <c r="K53" s="10">
        <v>29.445</v>
      </c>
      <c r="L53" s="10">
        <v>28.971</v>
      </c>
      <c r="M53" s="10">
        <v>27.119</v>
      </c>
      <c r="N53" s="10">
        <v>24.463999999999999</v>
      </c>
      <c r="O53" s="10">
        <v>21.652999999999999</v>
      </c>
      <c r="Q53" s="20" t="s">
        <v>38</v>
      </c>
      <c r="R53" s="22" t="s">
        <v>16</v>
      </c>
      <c r="S53" s="20">
        <f>F23</f>
        <v>4.9950000000000001</v>
      </c>
      <c r="T53" s="20">
        <f t="shared" ref="T53:AB53" si="92">G23</f>
        <v>6.2759999999999998</v>
      </c>
      <c r="U53" s="20">
        <f t="shared" si="92"/>
        <v>6.8479999999999999</v>
      </c>
      <c r="V53" s="20">
        <f t="shared" si="92"/>
        <v>7.6769999999999996</v>
      </c>
      <c r="W53" s="20">
        <f t="shared" si="92"/>
        <v>8.0030000000000001</v>
      </c>
      <c r="X53" s="20">
        <f t="shared" si="92"/>
        <v>7.69</v>
      </c>
      <c r="Y53" s="20">
        <f t="shared" si="92"/>
        <v>7.1059999999999999</v>
      </c>
      <c r="Z53" s="20">
        <f t="shared" si="92"/>
        <v>6.5220000000000002</v>
      </c>
      <c r="AA53" s="20">
        <f t="shared" si="92"/>
        <v>5.8739999999999997</v>
      </c>
      <c r="AB53" s="20">
        <f t="shared" si="92"/>
        <v>5.2539999999999996</v>
      </c>
      <c r="AC53" s="24">
        <f t="shared" ref="AC53:AE53" si="93">AB53</f>
        <v>5.2539999999999996</v>
      </c>
      <c r="AD53" s="24">
        <f t="shared" si="93"/>
        <v>5.2539999999999996</v>
      </c>
      <c r="AE53" s="24">
        <f t="shared" si="93"/>
        <v>5.2539999999999996</v>
      </c>
    </row>
    <row r="54" spans="1:31" x14ac:dyDescent="0.25">
      <c r="A54" s="9" t="s">
        <v>17</v>
      </c>
      <c r="B54" s="9" t="s">
        <v>5</v>
      </c>
      <c r="C54" s="9" t="s">
        <v>29</v>
      </c>
      <c r="D54" s="9" t="s">
        <v>6</v>
      </c>
      <c r="E54" s="9" t="s">
        <v>17</v>
      </c>
      <c r="F54" s="10">
        <v>2.1880000000000002</v>
      </c>
      <c r="G54" s="10">
        <v>2.8119999999999998</v>
      </c>
      <c r="H54" s="10">
        <v>3.089</v>
      </c>
      <c r="I54" s="10">
        <v>3.403</v>
      </c>
      <c r="J54" s="10">
        <v>3.71</v>
      </c>
      <c r="K54" s="10">
        <v>3.903</v>
      </c>
      <c r="L54" s="10">
        <v>3.9950000000000001</v>
      </c>
      <c r="M54" s="10">
        <v>4.0359999999999996</v>
      </c>
      <c r="N54" s="10">
        <v>4.0039999999999996</v>
      </c>
      <c r="O54" s="10">
        <v>3.9790000000000001</v>
      </c>
      <c r="Q54" s="20" t="s">
        <v>38</v>
      </c>
      <c r="R54" s="23" t="s">
        <v>32</v>
      </c>
      <c r="S54" s="20">
        <f>F24+F31</f>
        <v>4.6080000000000005</v>
      </c>
      <c r="T54" s="20">
        <f t="shared" ref="T54:AB54" si="94">G24+G31</f>
        <v>5.0880000000000001</v>
      </c>
      <c r="U54" s="20">
        <f t="shared" si="94"/>
        <v>4.6340000000000003</v>
      </c>
      <c r="V54" s="20">
        <f t="shared" si="94"/>
        <v>4.5920000000000005</v>
      </c>
      <c r="W54" s="20">
        <f t="shared" si="94"/>
        <v>4.4379999999999997</v>
      </c>
      <c r="X54" s="20">
        <f t="shared" si="94"/>
        <v>4.3540000000000001</v>
      </c>
      <c r="Y54" s="20">
        <f t="shared" si="94"/>
        <v>3.92</v>
      </c>
      <c r="Z54" s="20">
        <f t="shared" si="94"/>
        <v>3.69</v>
      </c>
      <c r="AA54" s="20">
        <f t="shared" si="94"/>
        <v>3.5680000000000001</v>
      </c>
      <c r="AB54" s="20">
        <f t="shared" si="94"/>
        <v>3.5630000000000002</v>
      </c>
      <c r="AC54" s="24">
        <f t="shared" ref="AC54:AE54" si="95">AB54</f>
        <v>3.5630000000000002</v>
      </c>
      <c r="AD54" s="24">
        <f t="shared" si="95"/>
        <v>3.5630000000000002</v>
      </c>
      <c r="AE54" s="24">
        <f t="shared" si="95"/>
        <v>3.5630000000000002</v>
      </c>
    </row>
    <row r="55" spans="1:31" x14ac:dyDescent="0.25">
      <c r="A55" s="9" t="s">
        <v>18</v>
      </c>
      <c r="B55" s="9" t="s">
        <v>5</v>
      </c>
      <c r="C55" s="9" t="s">
        <v>29</v>
      </c>
      <c r="D55" s="9" t="s">
        <v>6</v>
      </c>
      <c r="E55" s="9" t="s">
        <v>18</v>
      </c>
      <c r="F55" s="10">
        <v>4.6509999999999998</v>
      </c>
      <c r="G55" s="10">
        <v>5.6239999999999997</v>
      </c>
      <c r="H55" s="10">
        <v>6.19</v>
      </c>
      <c r="I55" s="10">
        <v>7.1139999999999999</v>
      </c>
      <c r="J55" s="10">
        <v>7.726</v>
      </c>
      <c r="K55" s="10">
        <v>8.093</v>
      </c>
      <c r="L55" s="10">
        <v>8.3849999999999998</v>
      </c>
      <c r="M55" s="10">
        <v>8.3510000000000009</v>
      </c>
      <c r="N55" s="10">
        <v>8.2159999999999993</v>
      </c>
      <c r="O55" s="10">
        <v>8.0470000000000006</v>
      </c>
      <c r="Q55" s="20" t="s">
        <v>38</v>
      </c>
      <c r="R55" s="20" t="s">
        <v>18</v>
      </c>
      <c r="S55" s="20">
        <f t="shared" ref="S55:S61" si="96">F25</f>
        <v>2.6120000000000001</v>
      </c>
      <c r="T55" s="20">
        <f t="shared" ref="T55:T61" si="97">G25</f>
        <v>3.3610000000000002</v>
      </c>
      <c r="U55" s="20">
        <f t="shared" ref="U55:U61" si="98">H25</f>
        <v>3.012</v>
      </c>
      <c r="V55" s="20">
        <f t="shared" ref="V55:V61" si="99">I25</f>
        <v>2.9009999999999998</v>
      </c>
      <c r="W55" s="20">
        <f t="shared" ref="W55:W61" si="100">J25</f>
        <v>2.7069999999999999</v>
      </c>
      <c r="X55" s="20">
        <f t="shared" ref="X55:X61" si="101">K25</f>
        <v>2.4990000000000001</v>
      </c>
      <c r="Y55" s="20">
        <f t="shared" ref="Y55:Y61" si="102">L25</f>
        <v>2.238</v>
      </c>
      <c r="Z55" s="20">
        <f t="shared" ref="Z55:Z61" si="103">M25</f>
        <v>2.0099999999999998</v>
      </c>
      <c r="AA55" s="20">
        <f t="shared" ref="AA55:AA61" si="104">N25</f>
        <v>1.8620000000000001</v>
      </c>
      <c r="AB55" s="20">
        <f t="shared" ref="AB55:AB61" si="105">O25</f>
        <v>1.7629999999999999</v>
      </c>
      <c r="AC55" s="24">
        <f t="shared" ref="AC55:AE55" si="106">AB55</f>
        <v>1.7629999999999999</v>
      </c>
      <c r="AD55" s="24">
        <f t="shared" si="106"/>
        <v>1.7629999999999999</v>
      </c>
      <c r="AE55" s="24">
        <f t="shared" si="106"/>
        <v>1.7629999999999999</v>
      </c>
    </row>
    <row r="56" spans="1:31" x14ac:dyDescent="0.25">
      <c r="A56" s="9" t="s">
        <v>19</v>
      </c>
      <c r="B56" s="9" t="s">
        <v>5</v>
      </c>
      <c r="C56" s="9" t="s">
        <v>29</v>
      </c>
      <c r="D56" s="9" t="s">
        <v>6</v>
      </c>
      <c r="E56" s="9" t="s">
        <v>19</v>
      </c>
      <c r="F56" s="10">
        <v>7.0720000000000001</v>
      </c>
      <c r="G56" s="10">
        <v>8.8460000000000001</v>
      </c>
      <c r="H56" s="10">
        <v>9.8640000000000008</v>
      </c>
      <c r="I56" s="10">
        <v>11.673</v>
      </c>
      <c r="J56" s="10">
        <v>13.632</v>
      </c>
      <c r="K56" s="10">
        <v>16.077000000000002</v>
      </c>
      <c r="L56" s="10">
        <v>18.001999999999999</v>
      </c>
      <c r="M56" s="10">
        <v>19.317</v>
      </c>
      <c r="N56" s="10">
        <v>20.196000000000002</v>
      </c>
      <c r="O56" s="10">
        <v>20.885000000000002</v>
      </c>
      <c r="Q56" s="20" t="s">
        <v>38</v>
      </c>
      <c r="R56" s="20" t="s">
        <v>33</v>
      </c>
      <c r="S56" s="20">
        <f t="shared" si="96"/>
        <v>3.2</v>
      </c>
      <c r="T56" s="20">
        <f t="shared" si="97"/>
        <v>4.0049999999999999</v>
      </c>
      <c r="U56" s="20">
        <f t="shared" si="98"/>
        <v>4.3449999999999998</v>
      </c>
      <c r="V56" s="20">
        <f t="shared" si="99"/>
        <v>4.9749999999999996</v>
      </c>
      <c r="W56" s="20">
        <f t="shared" si="100"/>
        <v>5.468</v>
      </c>
      <c r="X56" s="20">
        <f t="shared" si="101"/>
        <v>5.8339999999999996</v>
      </c>
      <c r="Y56" s="20">
        <f t="shared" si="102"/>
        <v>5.8230000000000004</v>
      </c>
      <c r="Z56" s="20">
        <f t="shared" si="103"/>
        <v>5.6289999999999996</v>
      </c>
      <c r="AA56" s="20">
        <f t="shared" si="104"/>
        <v>5.476</v>
      </c>
      <c r="AB56" s="20">
        <f t="shared" si="105"/>
        <v>5.2969999999999997</v>
      </c>
      <c r="AC56" s="24">
        <f t="shared" ref="AC56:AE56" si="107">AB56</f>
        <v>5.2969999999999997</v>
      </c>
      <c r="AD56" s="24">
        <f t="shared" si="107"/>
        <v>5.2969999999999997</v>
      </c>
      <c r="AE56" s="24">
        <f t="shared" si="107"/>
        <v>5.2969999999999997</v>
      </c>
    </row>
    <row r="57" spans="1:31" x14ac:dyDescent="0.25">
      <c r="A57" s="9" t="s">
        <v>20</v>
      </c>
      <c r="B57" s="9" t="s">
        <v>5</v>
      </c>
      <c r="C57" s="9" t="s">
        <v>29</v>
      </c>
      <c r="D57" s="9" t="s">
        <v>6</v>
      </c>
      <c r="E57" s="9" t="s">
        <v>20</v>
      </c>
      <c r="F57" s="10">
        <v>27.154</v>
      </c>
      <c r="G57" s="10">
        <v>28.792999999999999</v>
      </c>
      <c r="H57" s="10">
        <v>26.85</v>
      </c>
      <c r="I57" s="10">
        <v>26.577999999999999</v>
      </c>
      <c r="J57" s="10">
        <v>26.878</v>
      </c>
      <c r="K57" s="10">
        <v>28.388999999999999</v>
      </c>
      <c r="L57" s="10">
        <v>29.347000000000001</v>
      </c>
      <c r="M57" s="10">
        <v>29.295999999999999</v>
      </c>
      <c r="N57" s="10">
        <v>28.87</v>
      </c>
      <c r="O57" s="10">
        <v>27.62</v>
      </c>
      <c r="Q57" s="20" t="s">
        <v>38</v>
      </c>
      <c r="R57" s="20" t="s">
        <v>19</v>
      </c>
      <c r="S57" s="20">
        <f t="shared" si="96"/>
        <v>6.6550000000000002</v>
      </c>
      <c r="T57" s="20">
        <f t="shared" si="97"/>
        <v>6.5869999999999997</v>
      </c>
      <c r="U57" s="20">
        <f t="shared" si="98"/>
        <v>5.7220000000000004</v>
      </c>
      <c r="V57" s="20">
        <f t="shared" si="99"/>
        <v>5.4779999999999998</v>
      </c>
      <c r="W57" s="20">
        <f t="shared" si="100"/>
        <v>5.258</v>
      </c>
      <c r="X57" s="20">
        <f t="shared" si="101"/>
        <v>5.0869999999999997</v>
      </c>
      <c r="Y57" s="20">
        <f t="shared" si="102"/>
        <v>4.9489999999999998</v>
      </c>
      <c r="Z57" s="20">
        <f t="shared" si="103"/>
        <v>4.4050000000000002</v>
      </c>
      <c r="AA57" s="20">
        <f t="shared" si="104"/>
        <v>4.24</v>
      </c>
      <c r="AB57" s="20">
        <f t="shared" si="105"/>
        <v>4.0819999999999999</v>
      </c>
      <c r="AC57" s="24">
        <f t="shared" ref="AC57:AE57" si="108">AB57</f>
        <v>4.0819999999999999</v>
      </c>
      <c r="AD57" s="24">
        <f t="shared" si="108"/>
        <v>4.0819999999999999</v>
      </c>
      <c r="AE57" s="24">
        <f t="shared" si="108"/>
        <v>4.0819999999999999</v>
      </c>
    </row>
    <row r="58" spans="1:31" x14ac:dyDescent="0.25">
      <c r="A58" s="9" t="s">
        <v>21</v>
      </c>
      <c r="B58" s="9" t="s">
        <v>5</v>
      </c>
      <c r="C58" s="9" t="s">
        <v>29</v>
      </c>
      <c r="D58" s="9" t="s">
        <v>6</v>
      </c>
      <c r="E58" s="9" t="s">
        <v>21</v>
      </c>
      <c r="F58" s="10">
        <v>5.2830000000000004</v>
      </c>
      <c r="G58" s="10">
        <v>5.8079999999999998</v>
      </c>
      <c r="H58" s="10">
        <v>5.7910000000000004</v>
      </c>
      <c r="I58" s="10">
        <v>6.0789999999999997</v>
      </c>
      <c r="J58" s="10">
        <v>6.48</v>
      </c>
      <c r="K58" s="10">
        <v>6.77</v>
      </c>
      <c r="L58" s="10">
        <v>6.9370000000000003</v>
      </c>
      <c r="M58" s="10">
        <v>6.952</v>
      </c>
      <c r="N58" s="10">
        <v>6.8490000000000002</v>
      </c>
      <c r="O58" s="10">
        <v>6.7160000000000002</v>
      </c>
      <c r="Q58" s="20" t="s">
        <v>38</v>
      </c>
      <c r="R58" s="20" t="s">
        <v>20</v>
      </c>
      <c r="S58" s="20">
        <f t="shared" si="96"/>
        <v>1.734</v>
      </c>
      <c r="T58" s="20">
        <f t="shared" si="97"/>
        <v>1.887</v>
      </c>
      <c r="U58" s="20">
        <f t="shared" si="98"/>
        <v>1.573</v>
      </c>
      <c r="V58" s="20">
        <f t="shared" si="99"/>
        <v>1.4430000000000001</v>
      </c>
      <c r="W58" s="20">
        <f t="shared" si="100"/>
        <v>1.33</v>
      </c>
      <c r="X58" s="20">
        <f t="shared" si="101"/>
        <v>1.2170000000000001</v>
      </c>
      <c r="Y58" s="20">
        <f t="shared" si="102"/>
        <v>1.0840000000000001</v>
      </c>
      <c r="Z58" s="20">
        <f t="shared" si="103"/>
        <v>0.92</v>
      </c>
      <c r="AA58" s="20">
        <f t="shared" si="104"/>
        <v>0.84799999999999998</v>
      </c>
      <c r="AB58" s="20">
        <f t="shared" si="105"/>
        <v>0.79400000000000004</v>
      </c>
      <c r="AC58" s="24">
        <f t="shared" ref="AC58:AE58" si="109">AB58</f>
        <v>0.79400000000000004</v>
      </c>
      <c r="AD58" s="24">
        <f t="shared" si="109"/>
        <v>0.79400000000000004</v>
      </c>
      <c r="AE58" s="24">
        <f t="shared" si="109"/>
        <v>0.79400000000000004</v>
      </c>
    </row>
    <row r="59" spans="1:31" x14ac:dyDescent="0.25">
      <c r="A59" s="9" t="s">
        <v>22</v>
      </c>
      <c r="B59" s="9" t="s">
        <v>5</v>
      </c>
      <c r="C59" s="9" t="s">
        <v>29</v>
      </c>
      <c r="D59" s="9" t="s">
        <v>6</v>
      </c>
      <c r="E59" s="9" t="s">
        <v>22</v>
      </c>
      <c r="F59" s="10">
        <v>6.07</v>
      </c>
      <c r="G59" s="10">
        <v>8.1110000000000007</v>
      </c>
      <c r="H59" s="10">
        <v>10.202</v>
      </c>
      <c r="I59" s="10">
        <v>13.308</v>
      </c>
      <c r="J59" s="10">
        <v>15.832000000000001</v>
      </c>
      <c r="K59" s="10">
        <v>17.914999999999999</v>
      </c>
      <c r="L59" s="10">
        <v>19.167999999999999</v>
      </c>
      <c r="M59" s="10">
        <v>19.623999999999999</v>
      </c>
      <c r="N59" s="10">
        <v>19.251000000000001</v>
      </c>
      <c r="O59" s="10">
        <v>18.465</v>
      </c>
      <c r="Q59" s="20" t="s">
        <v>38</v>
      </c>
      <c r="R59" s="20" t="s">
        <v>21</v>
      </c>
      <c r="S59" s="20">
        <f t="shared" si="96"/>
        <v>4.3170000000000002</v>
      </c>
      <c r="T59" s="20">
        <f t="shared" si="97"/>
        <v>6.0140000000000002</v>
      </c>
      <c r="U59" s="20">
        <f t="shared" si="98"/>
        <v>6.4729999999999999</v>
      </c>
      <c r="V59" s="20">
        <f t="shared" si="99"/>
        <v>6.806</v>
      </c>
      <c r="W59" s="20">
        <f t="shared" si="100"/>
        <v>6.84</v>
      </c>
      <c r="X59" s="20">
        <f t="shared" si="101"/>
        <v>6.5540000000000003</v>
      </c>
      <c r="Y59" s="20">
        <f t="shared" si="102"/>
        <v>6.1289999999999996</v>
      </c>
      <c r="Z59" s="20">
        <f t="shared" si="103"/>
        <v>5.6139999999999999</v>
      </c>
      <c r="AA59" s="20">
        <f t="shared" si="104"/>
        <v>5.149</v>
      </c>
      <c r="AB59" s="20">
        <f t="shared" si="105"/>
        <v>4.6180000000000003</v>
      </c>
      <c r="AC59" s="24">
        <f t="shared" ref="AC59:AE59" si="110">AB59</f>
        <v>4.6180000000000003</v>
      </c>
      <c r="AD59" s="24">
        <f t="shared" si="110"/>
        <v>4.6180000000000003</v>
      </c>
      <c r="AE59" s="24">
        <f t="shared" si="110"/>
        <v>4.6180000000000003</v>
      </c>
    </row>
    <row r="60" spans="1:31" x14ac:dyDescent="0.25">
      <c r="A60" s="9" t="s">
        <v>23</v>
      </c>
      <c r="B60" s="9" t="s">
        <v>5</v>
      </c>
      <c r="C60" s="9" t="s">
        <v>29</v>
      </c>
      <c r="D60" s="9" t="s">
        <v>6</v>
      </c>
      <c r="E60" s="9" t="s">
        <v>23</v>
      </c>
      <c r="F60" s="10">
        <v>3.5379999999999998</v>
      </c>
      <c r="G60" s="10">
        <v>5.2380000000000004</v>
      </c>
      <c r="H60" s="10">
        <v>7.7679999999999998</v>
      </c>
      <c r="I60" s="10">
        <v>12.632</v>
      </c>
      <c r="J60" s="10">
        <v>18.867000000000001</v>
      </c>
      <c r="K60" s="10">
        <v>26.454000000000001</v>
      </c>
      <c r="L60" s="10">
        <v>33.378999999999998</v>
      </c>
      <c r="M60" s="10">
        <v>39.015999999999998</v>
      </c>
      <c r="N60" s="10">
        <v>43.420999999999999</v>
      </c>
      <c r="O60" s="10">
        <v>45.545999999999999</v>
      </c>
      <c r="Q60" s="20" t="s">
        <v>38</v>
      </c>
      <c r="R60" s="20" t="s">
        <v>22</v>
      </c>
      <c r="S60" s="20">
        <f t="shared" si="96"/>
        <v>1.742</v>
      </c>
      <c r="T60" s="20">
        <f t="shared" si="97"/>
        <v>2.6339999999999999</v>
      </c>
      <c r="U60" s="20">
        <f t="shared" si="98"/>
        <v>3.5840000000000001</v>
      </c>
      <c r="V60" s="20">
        <f t="shared" si="99"/>
        <v>5.0819999999999999</v>
      </c>
      <c r="W60" s="20">
        <f t="shared" si="100"/>
        <v>6.5289999999999999</v>
      </c>
      <c r="X60" s="20">
        <f t="shared" si="101"/>
        <v>7.6980000000000004</v>
      </c>
      <c r="Y60" s="20">
        <f t="shared" si="102"/>
        <v>8.5380000000000003</v>
      </c>
      <c r="Z60" s="20">
        <f t="shared" si="103"/>
        <v>9.0969999999999995</v>
      </c>
      <c r="AA60" s="20">
        <f t="shared" si="104"/>
        <v>9.423</v>
      </c>
      <c r="AB60" s="20">
        <f t="shared" si="105"/>
        <v>9.7149999999999999</v>
      </c>
      <c r="AC60" s="24">
        <f t="shared" ref="AC60:AE60" si="111">AB60</f>
        <v>9.7149999999999999</v>
      </c>
      <c r="AD60" s="24">
        <f t="shared" si="111"/>
        <v>9.7149999999999999</v>
      </c>
      <c r="AE60" s="24">
        <f t="shared" si="111"/>
        <v>9.7149999999999999</v>
      </c>
    </row>
    <row r="61" spans="1:31" x14ac:dyDescent="0.25">
      <c r="A61" s="9" t="s">
        <v>24</v>
      </c>
      <c r="B61" s="9" t="s">
        <v>5</v>
      </c>
      <c r="C61" s="9" t="s">
        <v>29</v>
      </c>
      <c r="D61" s="9" t="s">
        <v>6</v>
      </c>
      <c r="E61" s="9" t="s">
        <v>24</v>
      </c>
      <c r="F61" s="10">
        <v>15.289</v>
      </c>
      <c r="G61" s="10">
        <v>17.616</v>
      </c>
      <c r="H61" s="10">
        <v>17.93</v>
      </c>
      <c r="I61" s="10">
        <v>19.265000000000001</v>
      </c>
      <c r="J61" s="10">
        <v>21.260999999999999</v>
      </c>
      <c r="K61" s="10">
        <v>23.337</v>
      </c>
      <c r="L61" s="10">
        <v>24.766999999999999</v>
      </c>
      <c r="M61" s="10">
        <v>26.158999999999999</v>
      </c>
      <c r="N61" s="10">
        <v>27.158999999999999</v>
      </c>
      <c r="O61" s="10">
        <v>27.844999999999999</v>
      </c>
      <c r="Q61" s="20" t="s">
        <v>38</v>
      </c>
      <c r="R61" s="20" t="s">
        <v>23</v>
      </c>
      <c r="S61" s="20">
        <f t="shared" si="96"/>
        <v>3.9780000000000002</v>
      </c>
      <c r="T61" s="20">
        <f t="shared" si="97"/>
        <v>4.4329999999999998</v>
      </c>
      <c r="U61" s="20">
        <f t="shared" si="98"/>
        <v>4.0449999999999999</v>
      </c>
      <c r="V61" s="20">
        <f t="shared" si="99"/>
        <v>4.0220000000000002</v>
      </c>
      <c r="W61" s="20">
        <f t="shared" si="100"/>
        <v>3.9209999999999998</v>
      </c>
      <c r="X61" s="20">
        <f t="shared" si="101"/>
        <v>3.8620000000000001</v>
      </c>
      <c r="Y61" s="20">
        <f t="shared" si="102"/>
        <v>3.4390000000000001</v>
      </c>
      <c r="Z61" s="20">
        <f t="shared" si="103"/>
        <v>3.2170000000000001</v>
      </c>
      <c r="AA61" s="20">
        <f t="shared" si="104"/>
        <v>3.1040000000000001</v>
      </c>
      <c r="AB61" s="20">
        <f t="shared" si="105"/>
        <v>3.1</v>
      </c>
      <c r="AC61" s="24">
        <f t="shared" ref="AC61:AE61" si="112">AB61</f>
        <v>3.1</v>
      </c>
      <c r="AD61" s="24">
        <f t="shared" si="112"/>
        <v>3.1</v>
      </c>
      <c r="AE61" s="24">
        <f t="shared" si="112"/>
        <v>3.1</v>
      </c>
    </row>
    <row r="62" spans="1:31" x14ac:dyDescent="0.25">
      <c r="A62" s="9" t="s">
        <v>14</v>
      </c>
      <c r="B62" s="9" t="s">
        <v>5</v>
      </c>
      <c r="C62" s="9" t="s">
        <v>30</v>
      </c>
      <c r="D62" s="9" t="s">
        <v>6</v>
      </c>
      <c r="E62" s="9" t="s">
        <v>14</v>
      </c>
      <c r="F62" s="10">
        <v>0.86799999999999999</v>
      </c>
      <c r="G62" s="10">
        <v>0.877</v>
      </c>
      <c r="H62" s="10">
        <v>0.41599999999999998</v>
      </c>
      <c r="I62" s="10">
        <v>2E-3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</row>
    <row r="63" spans="1:31" x14ac:dyDescent="0.25">
      <c r="A63" s="9" t="s">
        <v>16</v>
      </c>
      <c r="B63" s="9" t="s">
        <v>5</v>
      </c>
      <c r="C63" s="9" t="s">
        <v>30</v>
      </c>
      <c r="D63" s="9" t="s">
        <v>6</v>
      </c>
      <c r="E63" s="9" t="s">
        <v>16</v>
      </c>
      <c r="F63" s="10">
        <v>1.0149999999999999</v>
      </c>
      <c r="G63" s="10">
        <v>0.54800000000000004</v>
      </c>
      <c r="H63" s="10">
        <v>3.4000000000000002E-2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R63" s="14"/>
      <c r="S63" s="15">
        <v>2010</v>
      </c>
      <c r="T63" s="15">
        <v>2020</v>
      </c>
      <c r="U63" s="15">
        <v>2030</v>
      </c>
      <c r="V63" s="15">
        <v>2040</v>
      </c>
      <c r="W63" s="15">
        <v>2050</v>
      </c>
      <c r="X63" s="15">
        <v>2060</v>
      </c>
      <c r="Y63" s="15">
        <v>2070</v>
      </c>
      <c r="Z63" s="15">
        <v>2080</v>
      </c>
      <c r="AA63" s="15">
        <v>2090</v>
      </c>
      <c r="AB63" s="15">
        <v>2100</v>
      </c>
    </row>
    <row r="64" spans="1:31" x14ac:dyDescent="0.25">
      <c r="A64" s="9" t="s">
        <v>17</v>
      </c>
      <c r="B64" s="9" t="s">
        <v>5</v>
      </c>
      <c r="C64" s="9" t="s">
        <v>30</v>
      </c>
      <c r="D64" s="9" t="s">
        <v>6</v>
      </c>
      <c r="E64" s="9" t="s">
        <v>17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Q64" s="11" t="s">
        <v>39</v>
      </c>
      <c r="R64" s="16" t="s">
        <v>14</v>
      </c>
      <c r="S64" s="17">
        <v>0.37271319145650555</v>
      </c>
      <c r="T64" s="17">
        <v>0.4583976021289527</v>
      </c>
      <c r="U64" s="17">
        <v>0.54396791100335184</v>
      </c>
      <c r="V64" s="17">
        <v>0.62433746524942468</v>
      </c>
      <c r="W64" s="17">
        <v>0.69606328413985963</v>
      </c>
      <c r="X64" s="17">
        <v>0.75747183789564243</v>
      </c>
      <c r="Y64" s="17">
        <v>0.80838411123704568</v>
      </c>
      <c r="Z64" s="17">
        <v>0.84956754327366335</v>
      </c>
      <c r="AA64" s="17">
        <v>0.88230812166706396</v>
      </c>
      <c r="AB64" s="17">
        <v>0.90804898576266457</v>
      </c>
      <c r="AC64" s="17">
        <v>0.90804898576266457</v>
      </c>
      <c r="AD64" s="17">
        <v>0.90804898576266457</v>
      </c>
      <c r="AE64" s="17">
        <v>0.90804898576266457</v>
      </c>
    </row>
    <row r="65" spans="1:31" x14ac:dyDescent="0.25">
      <c r="A65" s="9" t="s">
        <v>18</v>
      </c>
      <c r="B65" s="9" t="s">
        <v>5</v>
      </c>
      <c r="C65" s="9" t="s">
        <v>30</v>
      </c>
      <c r="D65" s="9" t="s">
        <v>6</v>
      </c>
      <c r="E65" s="9" t="s">
        <v>18</v>
      </c>
      <c r="F65" s="10">
        <v>2.8000000000000001E-2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Q65" s="11" t="s">
        <v>39</v>
      </c>
      <c r="R65" s="16" t="s">
        <v>16</v>
      </c>
      <c r="S65" s="17">
        <v>0.45943524952575931</v>
      </c>
      <c r="T65" s="17">
        <v>0.5730708427699388</v>
      </c>
      <c r="U65" s="17">
        <v>0.66672372479118891</v>
      </c>
      <c r="V65" s="17">
        <v>0.74014032557989595</v>
      </c>
      <c r="W65" s="17">
        <v>0.79667635954409777</v>
      </c>
      <c r="X65" s="17">
        <v>0.84013452033144997</v>
      </c>
      <c r="Y65" s="17">
        <v>0.87363491794763437</v>
      </c>
      <c r="Z65" s="17">
        <v>0.8996404858381678</v>
      </c>
      <c r="AA65" s="17">
        <v>0.91995287530865855</v>
      </c>
      <c r="AB65" s="17">
        <v>0.93589809269200808</v>
      </c>
      <c r="AC65" s="17">
        <v>0.93589809269200808</v>
      </c>
      <c r="AD65" s="17">
        <v>0.93589809269200808</v>
      </c>
      <c r="AE65" s="17">
        <v>0.93589809269200808</v>
      </c>
    </row>
    <row r="66" spans="1:31" x14ac:dyDescent="0.25">
      <c r="A66" s="9" t="s">
        <v>19</v>
      </c>
      <c r="B66" s="9" t="s">
        <v>5</v>
      </c>
      <c r="C66" s="9" t="s">
        <v>30</v>
      </c>
      <c r="D66" s="9" t="s">
        <v>6</v>
      </c>
      <c r="E66" s="9" t="s">
        <v>19</v>
      </c>
      <c r="F66" s="10">
        <v>0.05</v>
      </c>
      <c r="G66" s="10">
        <v>1.7999999999999999E-2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Q66" s="11" t="s">
        <v>39</v>
      </c>
      <c r="R66" s="16" t="s">
        <v>32</v>
      </c>
      <c r="S66" s="17">
        <v>0.7273935931721599</v>
      </c>
      <c r="T66" s="17">
        <v>0.78702008627111486</v>
      </c>
      <c r="U66" s="17">
        <v>0.8323433516305675</v>
      </c>
      <c r="V66" s="17">
        <v>0.86722645717016034</v>
      </c>
      <c r="W66" s="17">
        <v>0.8941388549398317</v>
      </c>
      <c r="X66" s="17">
        <v>0.91489013658886387</v>
      </c>
      <c r="Y66" s="17">
        <v>0.93091959740252983</v>
      </c>
      <c r="Z66" s="17">
        <v>0.94332692695729081</v>
      </c>
      <c r="AA66" s="17">
        <v>0.95296689141992708</v>
      </c>
      <c r="AB66" s="17">
        <v>0.96051188347556016</v>
      </c>
      <c r="AC66" s="17">
        <v>0.96051188347556016</v>
      </c>
      <c r="AD66" s="17">
        <v>0.96051188347556016</v>
      </c>
      <c r="AE66" s="17">
        <v>0.96051188347556016</v>
      </c>
    </row>
    <row r="67" spans="1:31" x14ac:dyDescent="0.25">
      <c r="A67" s="9" t="s">
        <v>20</v>
      </c>
      <c r="B67" s="9" t="s">
        <v>5</v>
      </c>
      <c r="C67" s="9" t="s">
        <v>30</v>
      </c>
      <c r="D67" s="9" t="s">
        <v>6</v>
      </c>
      <c r="E67" s="9" t="s">
        <v>20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Q67" s="11" t="s">
        <v>39</v>
      </c>
      <c r="R67" s="16" t="s">
        <v>18</v>
      </c>
      <c r="S67" s="17">
        <v>0.6425589949805145</v>
      </c>
      <c r="T67" s="17">
        <v>0.71234323902001162</v>
      </c>
      <c r="U67" s="17">
        <v>0.76539157247557599</v>
      </c>
      <c r="V67" s="17">
        <v>0.80821066980374279</v>
      </c>
      <c r="W67" s="17">
        <v>0.84299485487006476</v>
      </c>
      <c r="X67" s="17">
        <v>0.87100117769525021</v>
      </c>
      <c r="Y67" s="17">
        <v>0.89320537487691132</v>
      </c>
      <c r="Z67" s="17">
        <v>0.91073773412923498</v>
      </c>
      <c r="AA67" s="17">
        <v>0.92464119121131971</v>
      </c>
      <c r="AB67" s="17">
        <v>0.93569544017931194</v>
      </c>
      <c r="AC67" s="17">
        <v>0.93569544017931194</v>
      </c>
      <c r="AD67" s="17">
        <v>0.93569544017931194</v>
      </c>
      <c r="AE67" s="17">
        <v>0.93569544017931194</v>
      </c>
    </row>
    <row r="68" spans="1:31" x14ac:dyDescent="0.25">
      <c r="A68" s="9" t="s">
        <v>21</v>
      </c>
      <c r="B68" s="9" t="s">
        <v>5</v>
      </c>
      <c r="C68" s="9" t="s">
        <v>30</v>
      </c>
      <c r="D68" s="9" t="s">
        <v>6</v>
      </c>
      <c r="E68" s="9" t="s">
        <v>21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Q68" s="11" t="s">
        <v>39</v>
      </c>
      <c r="R68" s="16" t="s">
        <v>33</v>
      </c>
      <c r="S68" s="17">
        <v>0.7949417288050532</v>
      </c>
      <c r="T68" s="17">
        <v>0.84234701502087472</v>
      </c>
      <c r="U68" s="17">
        <v>0.87532323553898361</v>
      </c>
      <c r="V68" s="17">
        <v>0.89925845309172825</v>
      </c>
      <c r="W68" s="17">
        <v>0.91713226050551355</v>
      </c>
      <c r="X68" s="17">
        <v>0.93073218262252866</v>
      </c>
      <c r="Y68" s="17">
        <v>0.94124710125265221</v>
      </c>
      <c r="Z68" s="17">
        <v>0.94951851819645983</v>
      </c>
      <c r="AA68" s="17">
        <v>0.95607528356889437</v>
      </c>
      <c r="AB68" s="17">
        <v>0.96134423711552774</v>
      </c>
      <c r="AC68" s="17">
        <v>0.96134423711552774</v>
      </c>
      <c r="AD68" s="17">
        <v>0.96134423711552774</v>
      </c>
      <c r="AE68" s="17">
        <v>0.96134423711552774</v>
      </c>
    </row>
    <row r="69" spans="1:31" x14ac:dyDescent="0.25">
      <c r="A69" s="9" t="s">
        <v>22</v>
      </c>
      <c r="B69" s="9" t="s">
        <v>5</v>
      </c>
      <c r="C69" s="9" t="s">
        <v>30</v>
      </c>
      <c r="D69" s="9" t="s">
        <v>6</v>
      </c>
      <c r="E69" s="9" t="s">
        <v>22</v>
      </c>
      <c r="F69" s="10">
        <v>0.34200000000000003</v>
      </c>
      <c r="G69" s="10">
        <v>0.127</v>
      </c>
      <c r="H69" s="10">
        <v>2E-3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Q69" s="11" t="s">
        <v>39</v>
      </c>
      <c r="R69" s="16" t="s">
        <v>19</v>
      </c>
      <c r="S69" s="17">
        <v>0.62084189627558695</v>
      </c>
      <c r="T69" s="17">
        <v>0.69574719955454578</v>
      </c>
      <c r="U69" s="17">
        <v>0.75436497007454717</v>
      </c>
      <c r="V69" s="17">
        <v>0.8014938014147146</v>
      </c>
      <c r="W69" s="17">
        <v>0.83919330464032549</v>
      </c>
      <c r="X69" s="17">
        <v>0.86910602706669127</v>
      </c>
      <c r="Y69" s="17">
        <v>0.8927463369200016</v>
      </c>
      <c r="Z69" s="17">
        <v>0.91148353461959797</v>
      </c>
      <c r="AA69" s="17">
        <v>0.92639395005356617</v>
      </c>
      <c r="AB69" s="17">
        <v>0.93827803866826176</v>
      </c>
      <c r="AC69" s="17">
        <v>0.93827803866826176</v>
      </c>
      <c r="AD69" s="17">
        <v>0.93827803866826176</v>
      </c>
      <c r="AE69" s="17">
        <v>0.93827803866826176</v>
      </c>
    </row>
    <row r="70" spans="1:31" x14ac:dyDescent="0.25">
      <c r="A70" s="9" t="s">
        <v>23</v>
      </c>
      <c r="B70" s="9" t="s">
        <v>5</v>
      </c>
      <c r="C70" s="9" t="s">
        <v>30</v>
      </c>
      <c r="D70" s="9" t="s">
        <v>6</v>
      </c>
      <c r="E70" s="9" t="s">
        <v>23</v>
      </c>
      <c r="F70" s="10">
        <v>1.127</v>
      </c>
      <c r="G70" s="10">
        <v>1.143</v>
      </c>
      <c r="H70" s="10">
        <v>0.54600000000000004</v>
      </c>
      <c r="I70" s="10">
        <v>5.0000000000000001E-3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Q70" s="11" t="s">
        <v>39</v>
      </c>
      <c r="R70" s="16" t="s">
        <v>20</v>
      </c>
      <c r="S70" s="17">
        <v>0.82301237550577577</v>
      </c>
      <c r="T70" s="17">
        <v>0.85084311290514281</v>
      </c>
      <c r="U70" s="17">
        <v>0.87491457275215045</v>
      </c>
      <c r="V70" s="17">
        <v>0.89560552518796743</v>
      </c>
      <c r="W70" s="17">
        <v>0.91323050852643384</v>
      </c>
      <c r="X70" s="17">
        <v>0.92813378048167627</v>
      </c>
      <c r="Y70" s="17">
        <v>0.94065965314842948</v>
      </c>
      <c r="Z70" s="17">
        <v>0.95112872537230186</v>
      </c>
      <c r="AA70" s="17">
        <v>0.9598401455492257</v>
      </c>
      <c r="AB70" s="17">
        <v>0.96705844413808328</v>
      </c>
      <c r="AC70" s="17">
        <v>0.96705844413808328</v>
      </c>
      <c r="AD70" s="17">
        <v>0.96705844413808328</v>
      </c>
      <c r="AE70" s="17">
        <v>0.96705844413808328</v>
      </c>
    </row>
    <row r="71" spans="1:31" x14ac:dyDescent="0.25">
      <c r="A71" s="9" t="s">
        <v>24</v>
      </c>
      <c r="B71" s="9" t="s">
        <v>5</v>
      </c>
      <c r="C71" s="9" t="s">
        <v>30</v>
      </c>
      <c r="D71" s="9" t="s">
        <v>6</v>
      </c>
      <c r="E71" s="9" t="s">
        <v>24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Q71" s="11" t="s">
        <v>39</v>
      </c>
      <c r="R71" s="16" t="s">
        <v>21</v>
      </c>
      <c r="S71" s="17">
        <v>0.70623668500485581</v>
      </c>
      <c r="T71" s="17">
        <v>0.76826061258319844</v>
      </c>
      <c r="U71" s="17">
        <v>0.81500018786049022</v>
      </c>
      <c r="V71" s="17">
        <v>0.85045912504007271</v>
      </c>
      <c r="W71" s="17">
        <v>0.87779953744470984</v>
      </c>
      <c r="X71" s="17">
        <v>0.89918153364578313</v>
      </c>
      <c r="Y71" s="17">
        <v>0.91619346276592839</v>
      </c>
      <c r="Z71" s="17">
        <v>0.92981191299720534</v>
      </c>
      <c r="AA71" s="17">
        <v>0.94075667211940273</v>
      </c>
      <c r="AB71" s="17">
        <v>0.94962288421873842</v>
      </c>
      <c r="AC71" s="17">
        <v>0.94962288421873842</v>
      </c>
      <c r="AD71" s="17">
        <v>0.94962288421873842</v>
      </c>
      <c r="AE71" s="17">
        <v>0.94962288421873842</v>
      </c>
    </row>
    <row r="72" spans="1:31" x14ac:dyDescent="0.25">
      <c r="Q72" s="11" t="s">
        <v>39</v>
      </c>
      <c r="R72" s="16" t="s">
        <v>22</v>
      </c>
      <c r="S72" s="17">
        <v>0.35717397759145669</v>
      </c>
      <c r="T72" s="17">
        <v>0.4184770490164646</v>
      </c>
      <c r="U72" s="17">
        <v>0.47272761725811069</v>
      </c>
      <c r="V72" s="17">
        <v>0.51889895170376554</v>
      </c>
      <c r="W72" s="17">
        <v>0.55702106936204832</v>
      </c>
      <c r="X72" s="17">
        <v>0.58818002551859994</v>
      </c>
      <c r="Y72" s="17">
        <v>0.61330828184863784</v>
      </c>
      <c r="Z72" s="17">
        <v>0.63345377650926504</v>
      </c>
      <c r="AA72" s="17">
        <v>0.64984074329918684</v>
      </c>
      <c r="AB72" s="17">
        <v>0.66324690871801228</v>
      </c>
      <c r="AC72" s="17">
        <v>0.66324690871801228</v>
      </c>
      <c r="AD72" s="17">
        <v>0.66324690871801228</v>
      </c>
      <c r="AE72" s="17">
        <v>0.66324690871801228</v>
      </c>
    </row>
    <row r="73" spans="1:31" x14ac:dyDescent="0.25">
      <c r="Q73" s="11" t="s">
        <v>39</v>
      </c>
      <c r="R73" s="16" t="s">
        <v>23</v>
      </c>
      <c r="S73" s="17">
        <v>0.3410651843476295</v>
      </c>
      <c r="T73" s="17">
        <v>0.44849849197897584</v>
      </c>
      <c r="U73" s="17">
        <v>0.55883875365597679</v>
      </c>
      <c r="V73" s="17">
        <v>0.66261511207503898</v>
      </c>
      <c r="W73" s="17">
        <v>0.7538474863362592</v>
      </c>
      <c r="X73" s="17">
        <v>0.83029338890004967</v>
      </c>
      <c r="Y73" s="17">
        <v>0.89263253741131188</v>
      </c>
      <c r="Z73" s="17">
        <v>0.94262522739371268</v>
      </c>
      <c r="AA73" s="17">
        <v>0.98233626769079707</v>
      </c>
      <c r="AB73" s="17">
        <v>0.98233626769079707</v>
      </c>
      <c r="AC73" s="17">
        <v>0.98233626769079707</v>
      </c>
      <c r="AD73" s="17">
        <v>0.98233626769079707</v>
      </c>
      <c r="AE73" s="17">
        <v>0.98233626769079707</v>
      </c>
    </row>
    <row r="74" spans="1:31" x14ac:dyDescent="0.25">
      <c r="R74" s="18" t="s">
        <v>4</v>
      </c>
      <c r="S74" s="17">
        <v>0.50536871179005827</v>
      </c>
      <c r="T74" s="17">
        <v>0.58465667657772613</v>
      </c>
      <c r="U74" s="17">
        <v>0.65634405487395631</v>
      </c>
      <c r="V74" s="17">
        <v>0.71925791926790983</v>
      </c>
      <c r="W74" s="17">
        <v>0.77303903232655691</v>
      </c>
      <c r="X74" s="17">
        <v>0.81793853791921567</v>
      </c>
      <c r="Y74" s="17">
        <v>0.85466899369867411</v>
      </c>
      <c r="Z74" s="17">
        <v>0.88427416648866008</v>
      </c>
      <c r="AA74" s="17">
        <v>0.90781867322169318</v>
      </c>
      <c r="AB74" s="17">
        <v>0.92639949874321637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6093-A605-46BD-9162-2767E367A8EA}">
  <dimension ref="A1:AE74"/>
  <sheetViews>
    <sheetView topLeftCell="D1" workbookViewId="0">
      <selection activeCell="AE61" sqref="Q1:AE61"/>
    </sheetView>
  </sheetViews>
  <sheetFormatPr defaultRowHeight="15" x14ac:dyDescent="0.25"/>
  <cols>
    <col min="1" max="1" width="9.140625" style="8"/>
    <col min="2" max="2" width="30.140625" style="8" customWidth="1"/>
    <col min="3" max="3" width="34" style="8" customWidth="1"/>
    <col min="4" max="16" width="9.140625" style="8"/>
    <col min="17" max="17" width="12.140625" style="8" customWidth="1"/>
    <col min="18" max="16384" width="9.140625" style="8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  <c r="M1" s="1">
        <v>2080</v>
      </c>
      <c r="N1" s="1">
        <v>2090</v>
      </c>
      <c r="O1" s="1">
        <v>2100</v>
      </c>
      <c r="Q1" s="19"/>
      <c r="R1" s="19"/>
      <c r="S1" s="19">
        <v>2010</v>
      </c>
      <c r="T1" s="19">
        <f t="shared" ref="T1:AE1" si="0">S1+10</f>
        <v>2020</v>
      </c>
      <c r="U1" s="19">
        <f t="shared" si="0"/>
        <v>2030</v>
      </c>
      <c r="V1" s="19">
        <f t="shared" si="0"/>
        <v>2040</v>
      </c>
      <c r="W1" s="19">
        <f t="shared" si="0"/>
        <v>2050</v>
      </c>
      <c r="X1" s="19">
        <f t="shared" si="0"/>
        <v>2060</v>
      </c>
      <c r="Y1" s="19">
        <f t="shared" si="0"/>
        <v>2070</v>
      </c>
      <c r="Z1" s="19">
        <f t="shared" si="0"/>
        <v>2080</v>
      </c>
      <c r="AA1" s="19">
        <f t="shared" si="0"/>
        <v>2090</v>
      </c>
      <c r="AB1" s="19">
        <f t="shared" si="0"/>
        <v>2100</v>
      </c>
      <c r="AC1" s="19">
        <f t="shared" si="0"/>
        <v>2110</v>
      </c>
      <c r="AD1" s="19">
        <f t="shared" si="0"/>
        <v>2120</v>
      </c>
      <c r="AE1" s="19">
        <f t="shared" si="0"/>
        <v>2130</v>
      </c>
    </row>
    <row r="2" spans="1:31" x14ac:dyDescent="0.25">
      <c r="A2" s="4" t="s">
        <v>14</v>
      </c>
      <c r="B2" s="4" t="s">
        <v>7</v>
      </c>
      <c r="C2" s="4" t="s">
        <v>15</v>
      </c>
      <c r="D2" s="4" t="s">
        <v>6</v>
      </c>
      <c r="E2" s="4" t="s">
        <v>14</v>
      </c>
      <c r="F2" s="5">
        <v>0.42699999999999999</v>
      </c>
      <c r="G2" s="5">
        <v>0.69799999999999995</v>
      </c>
      <c r="H2" s="5">
        <v>1.208</v>
      </c>
      <c r="I2" s="5">
        <v>2.141</v>
      </c>
      <c r="J2" s="5">
        <v>3.407</v>
      </c>
      <c r="K2" s="5">
        <v>5.0830000000000002</v>
      </c>
      <c r="L2" s="5">
        <v>7.1829999999999998</v>
      </c>
      <c r="M2" s="5">
        <v>9.4849999999999994</v>
      </c>
      <c r="N2" s="5">
        <v>11.755000000000001</v>
      </c>
      <c r="O2" s="5">
        <v>13.776</v>
      </c>
      <c r="Q2" s="20" t="s">
        <v>31</v>
      </c>
      <c r="R2" s="20" t="s">
        <v>14</v>
      </c>
      <c r="S2" s="21">
        <f>F2+F32</f>
        <v>0.63700000000000001</v>
      </c>
      <c r="T2" s="21">
        <f t="shared" ref="T2:AB3" si="1">G2+G32</f>
        <v>1.1479999999999999</v>
      </c>
      <c r="U2" s="21">
        <f t="shared" si="1"/>
        <v>2.0190000000000001</v>
      </c>
      <c r="V2" s="21">
        <f t="shared" si="1"/>
        <v>3.5949999999999998</v>
      </c>
      <c r="W2" s="21">
        <f t="shared" si="1"/>
        <v>6.17</v>
      </c>
      <c r="X2" s="21">
        <f t="shared" si="1"/>
        <v>10.493</v>
      </c>
      <c r="Y2" s="21">
        <f t="shared" si="1"/>
        <v>17.240000000000002</v>
      </c>
      <c r="Z2" s="21">
        <f t="shared" si="1"/>
        <v>25.04</v>
      </c>
      <c r="AA2" s="21">
        <f t="shared" si="1"/>
        <v>32.453000000000003</v>
      </c>
      <c r="AB2" s="21">
        <f t="shared" si="1"/>
        <v>39.129999999999995</v>
      </c>
      <c r="AC2" s="21">
        <f t="shared" ref="AC2:AE21" si="2">AB2</f>
        <v>39.129999999999995</v>
      </c>
      <c r="AD2" s="21">
        <f t="shared" si="2"/>
        <v>39.129999999999995</v>
      </c>
      <c r="AE2" s="21">
        <f t="shared" si="2"/>
        <v>39.129999999999995</v>
      </c>
    </row>
    <row r="3" spans="1:31" x14ac:dyDescent="0.25">
      <c r="A3" s="4" t="s">
        <v>16</v>
      </c>
      <c r="B3" s="4" t="s">
        <v>7</v>
      </c>
      <c r="C3" s="4" t="s">
        <v>15</v>
      </c>
      <c r="D3" s="4" t="s">
        <v>6</v>
      </c>
      <c r="E3" s="4" t="s">
        <v>16</v>
      </c>
      <c r="F3" s="5">
        <v>6.29</v>
      </c>
      <c r="G3" s="5">
        <v>9.3130000000000006</v>
      </c>
      <c r="H3" s="5">
        <v>12.115</v>
      </c>
      <c r="I3" s="5">
        <v>14.364000000000001</v>
      </c>
      <c r="J3" s="5">
        <v>14.808</v>
      </c>
      <c r="K3" s="5">
        <v>14.279</v>
      </c>
      <c r="L3" s="5">
        <v>13.129</v>
      </c>
      <c r="M3" s="5">
        <v>11.763999999999999</v>
      </c>
      <c r="N3" s="5">
        <v>10.161</v>
      </c>
      <c r="O3" s="5">
        <v>8.6739999999999995</v>
      </c>
      <c r="Q3" s="20" t="s">
        <v>31</v>
      </c>
      <c r="R3" s="22" t="s">
        <v>16</v>
      </c>
      <c r="S3" s="21">
        <f t="shared" ref="S3:AB11" si="3">F3+F33</f>
        <v>7.7919999999999998</v>
      </c>
      <c r="T3" s="21">
        <f t="shared" si="1"/>
        <v>11.921000000000001</v>
      </c>
      <c r="U3" s="21">
        <f t="shared" si="1"/>
        <v>16.305</v>
      </c>
      <c r="V3" s="21">
        <f t="shared" si="1"/>
        <v>21.572000000000003</v>
      </c>
      <c r="W3" s="21">
        <f t="shared" si="1"/>
        <v>24.693999999999999</v>
      </c>
      <c r="X3" s="21">
        <f t="shared" si="1"/>
        <v>26.006</v>
      </c>
      <c r="Y3" s="21">
        <f t="shared" si="1"/>
        <v>26.277000000000001</v>
      </c>
      <c r="Z3" s="21">
        <f t="shared" si="1"/>
        <v>25.323</v>
      </c>
      <c r="AA3" s="21">
        <f t="shared" si="1"/>
        <v>23.262999999999998</v>
      </c>
      <c r="AB3" s="21">
        <f t="shared" si="1"/>
        <v>20.923999999999999</v>
      </c>
      <c r="AC3" s="21">
        <f t="shared" si="2"/>
        <v>20.923999999999999</v>
      </c>
      <c r="AD3" s="21">
        <f t="shared" si="2"/>
        <v>20.923999999999999</v>
      </c>
      <c r="AE3" s="21">
        <f t="shared" si="2"/>
        <v>20.923999999999999</v>
      </c>
    </row>
    <row r="4" spans="1:31" x14ac:dyDescent="0.25">
      <c r="A4" s="4" t="s">
        <v>17</v>
      </c>
      <c r="B4" s="4" t="s">
        <v>7</v>
      </c>
      <c r="C4" s="4" t="s">
        <v>15</v>
      </c>
      <c r="D4" s="4" t="s">
        <v>6</v>
      </c>
      <c r="E4" s="4" t="s">
        <v>17</v>
      </c>
      <c r="F4" s="5">
        <v>0.40699999999999997</v>
      </c>
      <c r="G4" s="5">
        <v>0.40200000000000002</v>
      </c>
      <c r="H4" s="5">
        <v>0.44</v>
      </c>
      <c r="I4" s="5">
        <v>0.497</v>
      </c>
      <c r="J4" s="5">
        <v>0.56000000000000005</v>
      </c>
      <c r="K4" s="5">
        <v>0.61199999999999999</v>
      </c>
      <c r="L4" s="5">
        <v>0.64700000000000002</v>
      </c>
      <c r="M4" s="5">
        <v>0.66400000000000003</v>
      </c>
      <c r="N4" s="5">
        <v>0.67600000000000005</v>
      </c>
      <c r="O4" s="5">
        <v>0.69099999999999995</v>
      </c>
      <c r="Q4" s="20" t="s">
        <v>31</v>
      </c>
      <c r="R4" s="23" t="s">
        <v>32</v>
      </c>
      <c r="S4" s="21">
        <f>F4+F34+F11+F41</f>
        <v>7.008</v>
      </c>
      <c r="T4" s="21">
        <f t="shared" ref="T4:AB4" si="4">G4+G34+G11+G41</f>
        <v>8.2749999999999986</v>
      </c>
      <c r="U4" s="21">
        <f t="shared" si="4"/>
        <v>9.6349999999999998</v>
      </c>
      <c r="V4" s="21">
        <f t="shared" si="4"/>
        <v>11.486000000000001</v>
      </c>
      <c r="W4" s="21">
        <f t="shared" si="4"/>
        <v>13.348000000000001</v>
      </c>
      <c r="X4" s="21">
        <f t="shared" si="4"/>
        <v>14.683000000000002</v>
      </c>
      <c r="Y4" s="21">
        <f t="shared" si="4"/>
        <v>15.933</v>
      </c>
      <c r="Z4" s="21">
        <f t="shared" si="4"/>
        <v>16.808</v>
      </c>
      <c r="AA4" s="21">
        <f t="shared" si="4"/>
        <v>17.484999999999999</v>
      </c>
      <c r="AB4" s="21">
        <f t="shared" si="4"/>
        <v>17.769000000000002</v>
      </c>
      <c r="AC4" s="21">
        <f t="shared" si="2"/>
        <v>17.769000000000002</v>
      </c>
      <c r="AD4" s="21">
        <f t="shared" si="2"/>
        <v>17.769000000000002</v>
      </c>
      <c r="AE4" s="21">
        <f t="shared" si="2"/>
        <v>17.769000000000002</v>
      </c>
    </row>
    <row r="5" spans="1:31" x14ac:dyDescent="0.25">
      <c r="A5" s="4" t="s">
        <v>18</v>
      </c>
      <c r="B5" s="4" t="s">
        <v>7</v>
      </c>
      <c r="C5" s="4" t="s">
        <v>15</v>
      </c>
      <c r="D5" s="4" t="s">
        <v>6</v>
      </c>
      <c r="E5" s="4" t="s">
        <v>18</v>
      </c>
      <c r="F5" s="5">
        <v>1.179</v>
      </c>
      <c r="G5" s="5">
        <v>1.5629999999999999</v>
      </c>
      <c r="H5" s="5">
        <v>1.804</v>
      </c>
      <c r="I5" s="5">
        <v>2.0259999999999998</v>
      </c>
      <c r="J5" s="5">
        <v>2.113</v>
      </c>
      <c r="K5" s="5">
        <v>2.1059999999999999</v>
      </c>
      <c r="L5" s="5">
        <v>2.145</v>
      </c>
      <c r="M5" s="5">
        <v>2.077</v>
      </c>
      <c r="N5" s="5">
        <v>1.9770000000000001</v>
      </c>
      <c r="O5" s="5">
        <v>1.861</v>
      </c>
      <c r="Q5" s="20" t="s">
        <v>31</v>
      </c>
      <c r="R5" s="20" t="s">
        <v>18</v>
      </c>
      <c r="S5" s="21">
        <f t="shared" si="3"/>
        <v>2.2210000000000001</v>
      </c>
      <c r="T5" s="21">
        <f t="shared" si="3"/>
        <v>2.944</v>
      </c>
      <c r="U5" s="21">
        <f t="shared" si="3"/>
        <v>3.573</v>
      </c>
      <c r="V5" s="21">
        <f t="shared" si="3"/>
        <v>4.4149999999999991</v>
      </c>
      <c r="W5" s="21">
        <f t="shared" si="3"/>
        <v>4.9930000000000003</v>
      </c>
      <c r="X5" s="21">
        <f t="shared" si="3"/>
        <v>5.1989999999999998</v>
      </c>
      <c r="Y5" s="21">
        <f t="shared" si="3"/>
        <v>5.407</v>
      </c>
      <c r="Z5" s="21">
        <f t="shared" si="3"/>
        <v>5.3970000000000002</v>
      </c>
      <c r="AA5" s="21">
        <f t="shared" si="3"/>
        <v>5.2850000000000001</v>
      </c>
      <c r="AB5" s="21">
        <f t="shared" si="3"/>
        <v>5.0819999999999999</v>
      </c>
      <c r="AC5" s="21">
        <f t="shared" si="2"/>
        <v>5.0819999999999999</v>
      </c>
      <c r="AD5" s="21">
        <f t="shared" si="2"/>
        <v>5.0819999999999999</v>
      </c>
      <c r="AE5" s="21">
        <f t="shared" si="2"/>
        <v>5.0819999999999999</v>
      </c>
    </row>
    <row r="6" spans="1:31" x14ac:dyDescent="0.25">
      <c r="A6" s="4" t="s">
        <v>19</v>
      </c>
      <c r="B6" s="4" t="s">
        <v>7</v>
      </c>
      <c r="C6" s="4" t="s">
        <v>15</v>
      </c>
      <c r="D6" s="4" t="s">
        <v>6</v>
      </c>
      <c r="E6" s="4" t="s">
        <v>19</v>
      </c>
      <c r="F6" s="5">
        <v>0.73699999999999999</v>
      </c>
      <c r="G6" s="5">
        <v>0.77500000000000002</v>
      </c>
      <c r="H6" s="5">
        <v>1.1559999999999999</v>
      </c>
      <c r="I6" s="5">
        <v>1.71</v>
      </c>
      <c r="J6" s="5">
        <v>2.286</v>
      </c>
      <c r="K6" s="5">
        <v>2.9049999999999998</v>
      </c>
      <c r="L6" s="5">
        <v>3.4929999999999999</v>
      </c>
      <c r="M6" s="5">
        <v>3.9260000000000002</v>
      </c>
      <c r="N6" s="5">
        <v>4.2590000000000003</v>
      </c>
      <c r="O6" s="5">
        <v>4.516</v>
      </c>
      <c r="Q6" s="20" t="s">
        <v>31</v>
      </c>
      <c r="R6" s="20" t="s">
        <v>33</v>
      </c>
      <c r="S6" s="21">
        <f t="shared" si="3"/>
        <v>1.67</v>
      </c>
      <c r="T6" s="21">
        <f t="shared" si="3"/>
        <v>2.4060000000000001</v>
      </c>
      <c r="U6" s="21">
        <f t="shared" si="3"/>
        <v>3.907</v>
      </c>
      <c r="V6" s="21">
        <f t="shared" si="3"/>
        <v>6.024</v>
      </c>
      <c r="W6" s="21">
        <f t="shared" si="3"/>
        <v>8.2859999999999996</v>
      </c>
      <c r="X6" s="21">
        <f t="shared" si="3"/>
        <v>10.661999999999999</v>
      </c>
      <c r="Y6" s="21">
        <f t="shared" si="3"/>
        <v>13.01</v>
      </c>
      <c r="Z6" s="21">
        <f t="shared" si="3"/>
        <v>14.497</v>
      </c>
      <c r="AA6" s="21">
        <f t="shared" si="3"/>
        <v>15.214</v>
      </c>
      <c r="AB6" s="21">
        <f t="shared" si="3"/>
        <v>15.53</v>
      </c>
      <c r="AC6" s="21">
        <f t="shared" si="2"/>
        <v>15.53</v>
      </c>
      <c r="AD6" s="21">
        <f t="shared" si="2"/>
        <v>15.53</v>
      </c>
      <c r="AE6" s="21">
        <f t="shared" si="2"/>
        <v>15.53</v>
      </c>
    </row>
    <row r="7" spans="1:31" x14ac:dyDescent="0.25">
      <c r="A7" s="4" t="s">
        <v>20</v>
      </c>
      <c r="B7" s="4" t="s">
        <v>7</v>
      </c>
      <c r="C7" s="4" t="s">
        <v>15</v>
      </c>
      <c r="D7" s="4" t="s">
        <v>6</v>
      </c>
      <c r="E7" s="4" t="s">
        <v>20</v>
      </c>
      <c r="F7" s="5">
        <v>3.1949999999999998</v>
      </c>
      <c r="G7" s="5">
        <v>3.0289999999999999</v>
      </c>
      <c r="H7" s="5">
        <v>3.258</v>
      </c>
      <c r="I7" s="5">
        <v>3.5750000000000002</v>
      </c>
      <c r="J7" s="5">
        <v>3.8919999999999999</v>
      </c>
      <c r="K7" s="5">
        <v>4.1479999999999997</v>
      </c>
      <c r="L7" s="5">
        <v>4.4539999999999997</v>
      </c>
      <c r="M7" s="5">
        <v>4.7130000000000001</v>
      </c>
      <c r="N7" s="5">
        <v>4.9119999999999999</v>
      </c>
      <c r="O7" s="5">
        <v>5.056</v>
      </c>
      <c r="Q7" s="20" t="s">
        <v>31</v>
      </c>
      <c r="R7" s="20" t="s">
        <v>19</v>
      </c>
      <c r="S7" s="21">
        <f t="shared" si="3"/>
        <v>7.1899999999999995</v>
      </c>
      <c r="T7" s="21">
        <f t="shared" si="3"/>
        <v>8.2119999999999997</v>
      </c>
      <c r="U7" s="21">
        <f t="shared" si="3"/>
        <v>9.3919999999999995</v>
      </c>
      <c r="V7" s="21">
        <f t="shared" si="3"/>
        <v>10.751999999999999</v>
      </c>
      <c r="W7" s="21">
        <f t="shared" si="3"/>
        <v>12.074</v>
      </c>
      <c r="X7" s="21">
        <f t="shared" si="3"/>
        <v>12.959999999999999</v>
      </c>
      <c r="Y7" s="21">
        <f t="shared" si="3"/>
        <v>13.86</v>
      </c>
      <c r="Z7" s="21">
        <f t="shared" si="3"/>
        <v>14.64</v>
      </c>
      <c r="AA7" s="21">
        <f t="shared" si="3"/>
        <v>15.242000000000001</v>
      </c>
      <c r="AB7" s="21">
        <f t="shared" si="3"/>
        <v>15.495999999999999</v>
      </c>
      <c r="AC7" s="21">
        <f t="shared" si="2"/>
        <v>15.495999999999999</v>
      </c>
      <c r="AD7" s="21">
        <f t="shared" si="2"/>
        <v>15.495999999999999</v>
      </c>
      <c r="AE7" s="21">
        <f t="shared" si="2"/>
        <v>15.495999999999999</v>
      </c>
    </row>
    <row r="8" spans="1:31" x14ac:dyDescent="0.25">
      <c r="A8" s="4" t="s">
        <v>21</v>
      </c>
      <c r="B8" s="4" t="s">
        <v>7</v>
      </c>
      <c r="C8" s="4" t="s">
        <v>15</v>
      </c>
      <c r="D8" s="4" t="s">
        <v>6</v>
      </c>
      <c r="E8" s="4" t="s">
        <v>21</v>
      </c>
      <c r="F8" s="5">
        <v>1.254</v>
      </c>
      <c r="G8" s="5">
        <v>1.151</v>
      </c>
      <c r="H8" s="5">
        <v>1.1100000000000001</v>
      </c>
      <c r="I8" s="5">
        <v>1.135</v>
      </c>
      <c r="J8" s="5">
        <v>1.181</v>
      </c>
      <c r="K8" s="5">
        <v>1.24</v>
      </c>
      <c r="L8" s="5">
        <v>1.278</v>
      </c>
      <c r="M8" s="5">
        <v>1.2829999999999999</v>
      </c>
      <c r="N8" s="5">
        <v>1.2649999999999999</v>
      </c>
      <c r="O8" s="5">
        <v>1.242</v>
      </c>
      <c r="Q8" s="20" t="s">
        <v>31</v>
      </c>
      <c r="R8" s="20" t="s">
        <v>20</v>
      </c>
      <c r="S8" s="21">
        <f t="shared" si="3"/>
        <v>3.0339999999999998</v>
      </c>
      <c r="T8" s="21">
        <f t="shared" si="3"/>
        <v>3.3380000000000001</v>
      </c>
      <c r="U8" s="21">
        <f t="shared" si="3"/>
        <v>3.6630000000000003</v>
      </c>
      <c r="V8" s="21">
        <f t="shared" si="3"/>
        <v>4.0599999999999996</v>
      </c>
      <c r="W8" s="21">
        <f t="shared" si="3"/>
        <v>4.3840000000000003</v>
      </c>
      <c r="X8" s="21">
        <f t="shared" si="3"/>
        <v>4.4870000000000001</v>
      </c>
      <c r="Y8" s="21">
        <f t="shared" si="3"/>
        <v>4.4689999999999994</v>
      </c>
      <c r="Z8" s="21">
        <f t="shared" si="3"/>
        <v>4.3469999999999995</v>
      </c>
      <c r="AA8" s="21">
        <f t="shared" si="3"/>
        <v>4.1470000000000002</v>
      </c>
      <c r="AB8" s="21">
        <f t="shared" si="3"/>
        <v>3.883</v>
      </c>
      <c r="AC8" s="21">
        <f t="shared" si="2"/>
        <v>3.883</v>
      </c>
      <c r="AD8" s="21">
        <f t="shared" si="2"/>
        <v>3.883</v>
      </c>
      <c r="AE8" s="21">
        <f t="shared" si="2"/>
        <v>3.883</v>
      </c>
    </row>
    <row r="9" spans="1:31" x14ac:dyDescent="0.25">
      <c r="A9" s="4" t="s">
        <v>22</v>
      </c>
      <c r="B9" s="4" t="s">
        <v>7</v>
      </c>
      <c r="C9" s="4" t="s">
        <v>15</v>
      </c>
      <c r="D9" s="4" t="s">
        <v>6</v>
      </c>
      <c r="E9" s="4" t="s">
        <v>22</v>
      </c>
      <c r="F9" s="5">
        <v>1.5069999999999999</v>
      </c>
      <c r="G9" s="5">
        <v>2.0369999999999999</v>
      </c>
      <c r="H9" s="5">
        <v>2.7629999999999999</v>
      </c>
      <c r="I9" s="5">
        <v>3.48</v>
      </c>
      <c r="J9" s="5">
        <v>4.2110000000000003</v>
      </c>
      <c r="K9" s="5">
        <v>4.7809999999999997</v>
      </c>
      <c r="L9" s="5">
        <v>5.1130000000000004</v>
      </c>
      <c r="M9" s="5">
        <v>5.2389999999999999</v>
      </c>
      <c r="N9" s="5">
        <v>5.2240000000000002</v>
      </c>
      <c r="O9" s="5">
        <v>4.9569999999999999</v>
      </c>
      <c r="Q9" s="20" t="s">
        <v>31</v>
      </c>
      <c r="R9" s="20" t="s">
        <v>21</v>
      </c>
      <c r="S9" s="21">
        <f t="shared" si="3"/>
        <v>2.379</v>
      </c>
      <c r="T9" s="21">
        <f t="shared" si="3"/>
        <v>3.3620000000000001</v>
      </c>
      <c r="U9" s="21">
        <f t="shared" si="3"/>
        <v>4.8279999999999994</v>
      </c>
      <c r="V9" s="21">
        <f t="shared" si="3"/>
        <v>7.149</v>
      </c>
      <c r="W9" s="21">
        <f t="shared" si="3"/>
        <v>9.7579999999999991</v>
      </c>
      <c r="X9" s="21">
        <f t="shared" si="3"/>
        <v>11.46</v>
      </c>
      <c r="Y9" s="21">
        <f t="shared" si="3"/>
        <v>12.763000000000002</v>
      </c>
      <c r="Z9" s="21">
        <f t="shared" si="3"/>
        <v>13.568000000000001</v>
      </c>
      <c r="AA9" s="21">
        <f t="shared" si="3"/>
        <v>13.956</v>
      </c>
      <c r="AB9" s="21">
        <f t="shared" si="3"/>
        <v>13.763999999999999</v>
      </c>
      <c r="AC9" s="21">
        <f t="shared" si="2"/>
        <v>13.763999999999999</v>
      </c>
      <c r="AD9" s="21">
        <f t="shared" si="2"/>
        <v>13.763999999999999</v>
      </c>
      <c r="AE9" s="21">
        <f t="shared" si="2"/>
        <v>13.763999999999999</v>
      </c>
    </row>
    <row r="10" spans="1:31" x14ac:dyDescent="0.25">
      <c r="A10" s="4" t="s">
        <v>23</v>
      </c>
      <c r="B10" s="4" t="s">
        <v>7</v>
      </c>
      <c r="C10" s="4" t="s">
        <v>15</v>
      </c>
      <c r="D10" s="4" t="s">
        <v>6</v>
      </c>
      <c r="E10" s="4" t="s">
        <v>23</v>
      </c>
      <c r="F10" s="5">
        <v>1.157</v>
      </c>
      <c r="G10" s="5">
        <v>1.66</v>
      </c>
      <c r="H10" s="5">
        <v>2.9020000000000001</v>
      </c>
      <c r="I10" s="5">
        <v>5.3540000000000001</v>
      </c>
      <c r="J10" s="5">
        <v>7.9210000000000003</v>
      </c>
      <c r="K10" s="5">
        <v>10.554</v>
      </c>
      <c r="L10" s="5">
        <v>12.673</v>
      </c>
      <c r="M10" s="5">
        <v>14.167999999999999</v>
      </c>
      <c r="N10" s="5">
        <v>14.507</v>
      </c>
      <c r="O10" s="5">
        <v>14.395</v>
      </c>
      <c r="Q10" s="20" t="s">
        <v>31</v>
      </c>
      <c r="R10" s="20" t="s">
        <v>22</v>
      </c>
      <c r="S10" s="21">
        <f t="shared" si="3"/>
        <v>1.722</v>
      </c>
      <c r="T10" s="21">
        <f t="shared" si="3"/>
        <v>2.9340000000000002</v>
      </c>
      <c r="U10" s="21">
        <f t="shared" si="3"/>
        <v>4.9370000000000003</v>
      </c>
      <c r="V10" s="21">
        <f t="shared" si="3"/>
        <v>8.5289999999999999</v>
      </c>
      <c r="W10" s="21">
        <f t="shared" si="3"/>
        <v>13.102</v>
      </c>
      <c r="X10" s="21">
        <f t="shared" si="3"/>
        <v>18.875999999999998</v>
      </c>
      <c r="Y10" s="21">
        <f t="shared" si="3"/>
        <v>25.173000000000002</v>
      </c>
      <c r="Z10" s="21">
        <f t="shared" si="3"/>
        <v>30.686999999999998</v>
      </c>
      <c r="AA10" s="21">
        <f t="shared" si="3"/>
        <v>34.253</v>
      </c>
      <c r="AB10" s="21">
        <f t="shared" si="3"/>
        <v>36.364999999999995</v>
      </c>
      <c r="AC10" s="21">
        <f t="shared" si="2"/>
        <v>36.364999999999995</v>
      </c>
      <c r="AD10" s="21">
        <f t="shared" si="2"/>
        <v>36.364999999999995</v>
      </c>
      <c r="AE10" s="21">
        <f t="shared" si="2"/>
        <v>36.364999999999995</v>
      </c>
    </row>
    <row r="11" spans="1:31" x14ac:dyDescent="0.25">
      <c r="A11" s="4" t="s">
        <v>24</v>
      </c>
      <c r="B11" s="4" t="s">
        <v>7</v>
      </c>
      <c r="C11" s="4" t="s">
        <v>15</v>
      </c>
      <c r="D11" s="4" t="s">
        <v>6</v>
      </c>
      <c r="E11" s="4" t="s">
        <v>24</v>
      </c>
      <c r="F11" s="5">
        <v>3.0179999999999998</v>
      </c>
      <c r="G11" s="5">
        <v>3.2509999999999999</v>
      </c>
      <c r="H11" s="5">
        <v>3.5169999999999999</v>
      </c>
      <c r="I11" s="5">
        <v>3.9129999999999998</v>
      </c>
      <c r="J11" s="5">
        <v>4.28</v>
      </c>
      <c r="K11" s="5">
        <v>4.5540000000000003</v>
      </c>
      <c r="L11" s="5">
        <v>4.8330000000000002</v>
      </c>
      <c r="M11" s="5">
        <v>5.056</v>
      </c>
      <c r="N11" s="5">
        <v>5.2039999999999997</v>
      </c>
      <c r="O11" s="5">
        <v>5.3150000000000004</v>
      </c>
      <c r="Q11" s="20" t="s">
        <v>31</v>
      </c>
      <c r="R11" s="20" t="s">
        <v>23</v>
      </c>
      <c r="S11" s="21">
        <f t="shared" si="3"/>
        <v>6.101</v>
      </c>
      <c r="T11" s="21">
        <f t="shared" si="3"/>
        <v>7.2140000000000004</v>
      </c>
      <c r="U11" s="21">
        <f t="shared" si="3"/>
        <v>8.3520000000000003</v>
      </c>
      <c r="V11" s="21">
        <f t="shared" si="3"/>
        <v>9.895999999999999</v>
      </c>
      <c r="W11" s="21">
        <f t="shared" si="3"/>
        <v>11.481999999999999</v>
      </c>
      <c r="X11" s="21">
        <f t="shared" si="3"/>
        <v>12.652000000000001</v>
      </c>
      <c r="Y11" s="21">
        <f t="shared" si="3"/>
        <v>13.762</v>
      </c>
      <c r="Z11" s="21">
        <f t="shared" si="3"/>
        <v>14.564</v>
      </c>
      <c r="AA11" s="21">
        <f t="shared" si="3"/>
        <v>15.204000000000001</v>
      </c>
      <c r="AB11" s="21">
        <f t="shared" si="3"/>
        <v>15.458000000000002</v>
      </c>
      <c r="AC11" s="21">
        <f t="shared" si="2"/>
        <v>15.458000000000002</v>
      </c>
      <c r="AD11" s="21">
        <f t="shared" si="2"/>
        <v>15.458000000000002</v>
      </c>
      <c r="AE11" s="21">
        <f t="shared" si="2"/>
        <v>15.458000000000002</v>
      </c>
    </row>
    <row r="12" spans="1:31" x14ac:dyDescent="0.25">
      <c r="A12" s="4" t="s">
        <v>14</v>
      </c>
      <c r="B12" s="4" t="s">
        <v>7</v>
      </c>
      <c r="C12" s="4" t="s">
        <v>25</v>
      </c>
      <c r="D12" s="4" t="s">
        <v>6</v>
      </c>
      <c r="E12" s="4" t="s">
        <v>14</v>
      </c>
      <c r="F12" s="5">
        <v>1.103</v>
      </c>
      <c r="G12" s="5">
        <v>1.7989999999999999</v>
      </c>
      <c r="H12" s="5">
        <v>2.661</v>
      </c>
      <c r="I12" s="5">
        <v>4.0430000000000001</v>
      </c>
      <c r="J12" s="5">
        <v>5.85</v>
      </c>
      <c r="K12" s="5">
        <v>8.2059999999999995</v>
      </c>
      <c r="L12" s="5">
        <v>11.035</v>
      </c>
      <c r="M12" s="5">
        <v>13.916</v>
      </c>
      <c r="N12" s="5">
        <v>16.22</v>
      </c>
      <c r="O12" s="5">
        <v>18.318000000000001</v>
      </c>
      <c r="Q12" s="23" t="s">
        <v>34</v>
      </c>
      <c r="R12" s="20" t="s">
        <v>14</v>
      </c>
      <c r="S12" s="20">
        <v>0</v>
      </c>
      <c r="T12" s="20">
        <v>1</v>
      </c>
      <c r="U12" s="20">
        <v>2</v>
      </c>
      <c r="V12" s="20">
        <v>3</v>
      </c>
      <c r="W12" s="20">
        <v>4</v>
      </c>
      <c r="X12" s="20">
        <v>5</v>
      </c>
      <c r="Y12" s="20">
        <v>6</v>
      </c>
      <c r="Z12" s="20">
        <v>7</v>
      </c>
      <c r="AA12" s="20">
        <v>8</v>
      </c>
      <c r="AB12" s="20">
        <v>9</v>
      </c>
      <c r="AC12" s="20">
        <f t="shared" si="2"/>
        <v>9</v>
      </c>
      <c r="AD12" s="20">
        <f t="shared" si="2"/>
        <v>9</v>
      </c>
      <c r="AE12" s="20">
        <f t="shared" si="2"/>
        <v>9</v>
      </c>
    </row>
    <row r="13" spans="1:31" x14ac:dyDescent="0.25">
      <c r="A13" s="4" t="s">
        <v>16</v>
      </c>
      <c r="B13" s="4" t="s">
        <v>7</v>
      </c>
      <c r="C13" s="4" t="s">
        <v>25</v>
      </c>
      <c r="D13" s="4" t="s">
        <v>6</v>
      </c>
      <c r="E13" s="4" t="s">
        <v>16</v>
      </c>
      <c r="F13" s="5">
        <v>13.115</v>
      </c>
      <c r="G13" s="5">
        <v>16.783999999999999</v>
      </c>
      <c r="H13" s="5">
        <v>19.026</v>
      </c>
      <c r="I13" s="5">
        <v>20.713000000000001</v>
      </c>
      <c r="J13" s="5">
        <v>20.797999999999998</v>
      </c>
      <c r="K13" s="5">
        <v>19.683</v>
      </c>
      <c r="L13" s="5">
        <v>17.986999999999998</v>
      </c>
      <c r="M13" s="5">
        <v>16.059000000000001</v>
      </c>
      <c r="N13" s="5">
        <v>13.561999999999999</v>
      </c>
      <c r="O13" s="5">
        <v>11.343</v>
      </c>
      <c r="Q13" s="23" t="s">
        <v>34</v>
      </c>
      <c r="R13" s="22" t="s">
        <v>16</v>
      </c>
      <c r="S13" s="20">
        <f>F43*0.8*S65</f>
        <v>1.7212282188233046</v>
      </c>
      <c r="T13" s="20">
        <f t="shared" ref="T13:AB13" si="5">G43*0.8*T65</f>
        <v>4.0426709532362564</v>
      </c>
      <c r="U13" s="20">
        <f t="shared" si="5"/>
        <v>6.6757713115892168</v>
      </c>
      <c r="V13" s="20">
        <f t="shared" si="5"/>
        <v>8.4038493127643701</v>
      </c>
      <c r="W13" s="20">
        <f t="shared" si="5"/>
        <v>9.2522805692013339</v>
      </c>
      <c r="X13" s="20">
        <f t="shared" si="5"/>
        <v>9.29995308626102</v>
      </c>
      <c r="Y13" s="20">
        <f t="shared" si="5"/>
        <v>8.9774724168298921</v>
      </c>
      <c r="Z13" s="20">
        <f t="shared" si="5"/>
        <v>8.517076407527103</v>
      </c>
      <c r="AA13" s="20">
        <f t="shared" si="5"/>
        <v>7.8019363449176717</v>
      </c>
      <c r="AB13" s="20">
        <f t="shared" si="5"/>
        <v>6.9106715164377883</v>
      </c>
      <c r="AC13" s="20">
        <f t="shared" si="2"/>
        <v>6.9106715164377883</v>
      </c>
      <c r="AD13" s="20">
        <f t="shared" si="2"/>
        <v>6.9106715164377883</v>
      </c>
      <c r="AE13" s="20">
        <f t="shared" si="2"/>
        <v>6.9106715164377883</v>
      </c>
    </row>
    <row r="14" spans="1:31" x14ac:dyDescent="0.25">
      <c r="A14" s="4" t="s">
        <v>17</v>
      </c>
      <c r="B14" s="4" t="s">
        <v>7</v>
      </c>
      <c r="C14" s="4" t="s">
        <v>25</v>
      </c>
      <c r="D14" s="4" t="s">
        <v>6</v>
      </c>
      <c r="E14" s="4" t="s">
        <v>17</v>
      </c>
      <c r="F14" s="5">
        <v>1.1240000000000001</v>
      </c>
      <c r="G14" s="5">
        <v>1.0629999999999999</v>
      </c>
      <c r="H14" s="5">
        <v>0.98799999999999999</v>
      </c>
      <c r="I14" s="5">
        <v>1.002</v>
      </c>
      <c r="J14" s="5">
        <v>1.028</v>
      </c>
      <c r="K14" s="5">
        <v>1.0449999999999999</v>
      </c>
      <c r="L14" s="5">
        <v>1.0389999999999999</v>
      </c>
      <c r="M14" s="5">
        <v>1.01</v>
      </c>
      <c r="N14" s="5">
        <v>0.97699999999999998</v>
      </c>
      <c r="O14" s="5">
        <v>0.94599999999999995</v>
      </c>
      <c r="Q14" s="23" t="s">
        <v>34</v>
      </c>
      <c r="R14" s="23" t="s">
        <v>32</v>
      </c>
      <c r="S14" s="20">
        <f>(F44+F51)*0.8*S66</f>
        <v>7.8319922964032811</v>
      </c>
      <c r="T14" s="20">
        <f t="shared" ref="T14:AB14" si="6">(G44+G51)*0.8*T66</f>
        <v>9.5638680883665881</v>
      </c>
      <c r="U14" s="20">
        <f t="shared" si="6"/>
        <v>10.357680667690783</v>
      </c>
      <c r="V14" s="20">
        <f t="shared" si="6"/>
        <v>10.906239925371937</v>
      </c>
      <c r="W14" s="20">
        <f t="shared" si="6"/>
        <v>10.886319386663439</v>
      </c>
      <c r="X14" s="20">
        <f t="shared" si="6"/>
        <v>10.338990455563435</v>
      </c>
      <c r="Y14" s="20">
        <f t="shared" si="6"/>
        <v>9.5296377346902172</v>
      </c>
      <c r="Z14" s="20">
        <f t="shared" si="6"/>
        <v>8.7397353128739077</v>
      </c>
      <c r="AA14" s="20">
        <f t="shared" si="6"/>
        <v>7.9302092836400648</v>
      </c>
      <c r="AB14" s="20">
        <f t="shared" si="6"/>
        <v>6.9471903508020327</v>
      </c>
      <c r="AC14" s="20">
        <f t="shared" si="2"/>
        <v>6.9471903508020327</v>
      </c>
      <c r="AD14" s="20">
        <f t="shared" si="2"/>
        <v>6.9471903508020327</v>
      </c>
      <c r="AE14" s="20">
        <f t="shared" si="2"/>
        <v>6.9471903508020327</v>
      </c>
    </row>
    <row r="15" spans="1:31" x14ac:dyDescent="0.25">
      <c r="A15" s="4" t="s">
        <v>18</v>
      </c>
      <c r="B15" s="4" t="s">
        <v>7</v>
      </c>
      <c r="C15" s="4" t="s">
        <v>25</v>
      </c>
      <c r="D15" s="4" t="s">
        <v>6</v>
      </c>
      <c r="E15" s="4" t="s">
        <v>18</v>
      </c>
      <c r="F15" s="5">
        <v>5.6269999999999998</v>
      </c>
      <c r="G15" s="5">
        <v>5.7729999999999997</v>
      </c>
      <c r="H15" s="5">
        <v>5.6959999999999997</v>
      </c>
      <c r="I15" s="5">
        <v>5.5259999999999998</v>
      </c>
      <c r="J15" s="5">
        <v>5.2910000000000004</v>
      </c>
      <c r="K15" s="5">
        <v>5.0179999999999998</v>
      </c>
      <c r="L15" s="5">
        <v>4.7309999999999999</v>
      </c>
      <c r="M15" s="5">
        <v>4.38</v>
      </c>
      <c r="N15" s="5">
        <v>3.9940000000000002</v>
      </c>
      <c r="O15" s="5">
        <v>3.5609999999999999</v>
      </c>
      <c r="Q15" s="23" t="s">
        <v>34</v>
      </c>
      <c r="R15" s="20" t="s">
        <v>18</v>
      </c>
      <c r="S15" s="20">
        <f t="shared" ref="S15:AB18" si="7">F45*0.8*S67</f>
        <v>3.6718391209166521</v>
      </c>
      <c r="T15" s="20">
        <f t="shared" si="7"/>
        <v>3.9298551810256002</v>
      </c>
      <c r="U15" s="20">
        <f t="shared" si="7"/>
        <v>3.7608280305159907</v>
      </c>
      <c r="V15" s="20">
        <f t="shared" si="7"/>
        <v>3.5612994954232127</v>
      </c>
      <c r="W15" s="20">
        <f t="shared" si="7"/>
        <v>3.4313262572631116</v>
      </c>
      <c r="X15" s="20">
        <f t="shared" si="7"/>
        <v>3.239427580084175</v>
      </c>
      <c r="Y15" s="20">
        <f t="shared" si="7"/>
        <v>2.9854496449885883</v>
      </c>
      <c r="Z15" s="20">
        <f t="shared" si="7"/>
        <v>2.7074411360193902</v>
      </c>
      <c r="AA15" s="20">
        <f t="shared" si="7"/>
        <v>2.4736001147285229</v>
      </c>
      <c r="AB15" s="20">
        <f t="shared" si="7"/>
        <v>2.2194695841053278</v>
      </c>
      <c r="AC15" s="20">
        <f t="shared" si="2"/>
        <v>2.2194695841053278</v>
      </c>
      <c r="AD15" s="20">
        <f t="shared" si="2"/>
        <v>2.2194695841053278</v>
      </c>
      <c r="AE15" s="20">
        <f t="shared" si="2"/>
        <v>2.2194695841053278</v>
      </c>
    </row>
    <row r="16" spans="1:31" x14ac:dyDescent="0.25">
      <c r="A16" s="4" t="s">
        <v>19</v>
      </c>
      <c r="B16" s="4" t="s">
        <v>7</v>
      </c>
      <c r="C16" s="4" t="s">
        <v>25</v>
      </c>
      <c r="D16" s="4" t="s">
        <v>6</v>
      </c>
      <c r="E16" s="4" t="s">
        <v>19</v>
      </c>
      <c r="F16" s="5">
        <v>2.706</v>
      </c>
      <c r="G16" s="5">
        <v>4.1020000000000003</v>
      </c>
      <c r="H16" s="5">
        <v>4.9379999999999997</v>
      </c>
      <c r="I16" s="5">
        <v>6.0309999999999997</v>
      </c>
      <c r="J16" s="5">
        <v>7.2569999999999997</v>
      </c>
      <c r="K16" s="5">
        <v>8.4860000000000007</v>
      </c>
      <c r="L16" s="5">
        <v>9.0619999999999994</v>
      </c>
      <c r="M16" s="5">
        <v>9.4</v>
      </c>
      <c r="N16" s="5">
        <v>9.3689999999999998</v>
      </c>
      <c r="O16" s="5">
        <v>9.3170000000000002</v>
      </c>
      <c r="Q16" s="23" t="s">
        <v>34</v>
      </c>
      <c r="R16" s="20" t="s">
        <v>33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f t="shared" si="2"/>
        <v>0</v>
      </c>
      <c r="AD16" s="20">
        <f t="shared" si="2"/>
        <v>0</v>
      </c>
      <c r="AE16" s="20">
        <f t="shared" si="2"/>
        <v>0</v>
      </c>
    </row>
    <row r="17" spans="1:31" x14ac:dyDescent="0.25">
      <c r="A17" s="4" t="s">
        <v>20</v>
      </c>
      <c r="B17" s="4" t="s">
        <v>7</v>
      </c>
      <c r="C17" s="4" t="s">
        <v>25</v>
      </c>
      <c r="D17" s="4" t="s">
        <v>6</v>
      </c>
      <c r="E17" s="4" t="s">
        <v>20</v>
      </c>
      <c r="F17" s="5">
        <v>7.5190000000000001</v>
      </c>
      <c r="G17" s="5">
        <v>7.8940000000000001</v>
      </c>
      <c r="H17" s="5">
        <v>7.7530000000000001</v>
      </c>
      <c r="I17" s="5">
        <v>8.1780000000000008</v>
      </c>
      <c r="J17" s="5">
        <v>8.4290000000000003</v>
      </c>
      <c r="K17" s="5">
        <v>8.6660000000000004</v>
      </c>
      <c r="L17" s="5">
        <v>8.7880000000000003</v>
      </c>
      <c r="M17" s="5">
        <v>8.9930000000000003</v>
      </c>
      <c r="N17" s="5">
        <v>9.2479999999999993</v>
      </c>
      <c r="O17" s="5">
        <v>9.1199999999999992</v>
      </c>
      <c r="Q17" s="23" t="s">
        <v>34</v>
      </c>
      <c r="R17" s="20" t="s">
        <v>19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f t="shared" si="2"/>
        <v>0</v>
      </c>
      <c r="AD17" s="20">
        <f t="shared" si="2"/>
        <v>0</v>
      </c>
      <c r="AE17" s="20">
        <f t="shared" si="2"/>
        <v>0</v>
      </c>
    </row>
    <row r="18" spans="1:31" x14ac:dyDescent="0.25">
      <c r="A18" s="4" t="s">
        <v>21</v>
      </c>
      <c r="B18" s="4" t="s">
        <v>7</v>
      </c>
      <c r="C18" s="4" t="s">
        <v>25</v>
      </c>
      <c r="D18" s="4" t="s">
        <v>6</v>
      </c>
      <c r="E18" s="4" t="s">
        <v>21</v>
      </c>
      <c r="F18" s="5">
        <v>2.4260000000000002</v>
      </c>
      <c r="G18" s="5">
        <v>2.5579999999999998</v>
      </c>
      <c r="H18" s="5">
        <v>2.4169999999999998</v>
      </c>
      <c r="I18" s="5">
        <v>2.2869999999999999</v>
      </c>
      <c r="J18" s="5">
        <v>2.246</v>
      </c>
      <c r="K18" s="5">
        <v>2.1930000000000001</v>
      </c>
      <c r="L18" s="5">
        <v>2.1419999999999999</v>
      </c>
      <c r="M18" s="5">
        <v>2.0550000000000002</v>
      </c>
      <c r="N18" s="5">
        <v>1.9430000000000001</v>
      </c>
      <c r="O18" s="5">
        <v>1.8540000000000001</v>
      </c>
      <c r="Q18" s="23" t="s">
        <v>34</v>
      </c>
      <c r="R18" s="20" t="s">
        <v>20</v>
      </c>
      <c r="S18" s="20">
        <f t="shared" si="7"/>
        <v>1.487347965014038</v>
      </c>
      <c r="T18" s="20">
        <f t="shared" si="7"/>
        <v>1.7643082789201043</v>
      </c>
      <c r="U18" s="20">
        <f t="shared" si="7"/>
        <v>1.8961148620684607</v>
      </c>
      <c r="V18" s="20">
        <f t="shared" si="7"/>
        <v>1.984661843816536</v>
      </c>
      <c r="W18" s="20">
        <f t="shared" si="7"/>
        <v>1.9360486780760398</v>
      </c>
      <c r="X18" s="20">
        <f t="shared" si="7"/>
        <v>1.8406749134512606</v>
      </c>
      <c r="Y18" s="20">
        <f t="shared" si="7"/>
        <v>1.6961974865572482</v>
      </c>
      <c r="Z18" s="20">
        <f t="shared" si="7"/>
        <v>1.5826781990195105</v>
      </c>
      <c r="AA18" s="20">
        <f t="shared" si="7"/>
        <v>1.4873682895430802</v>
      </c>
      <c r="AB18" s="20">
        <f t="shared" si="7"/>
        <v>1.3639392296123527</v>
      </c>
      <c r="AC18" s="20">
        <f t="shared" si="2"/>
        <v>1.3639392296123527</v>
      </c>
      <c r="AD18" s="20">
        <f t="shared" si="2"/>
        <v>1.3639392296123527</v>
      </c>
      <c r="AE18" s="20">
        <f t="shared" si="2"/>
        <v>1.3639392296123527</v>
      </c>
    </row>
    <row r="19" spans="1:31" x14ac:dyDescent="0.25">
      <c r="A19" s="4" t="s">
        <v>22</v>
      </c>
      <c r="B19" s="4" t="s">
        <v>7</v>
      </c>
      <c r="C19" s="4" t="s">
        <v>25</v>
      </c>
      <c r="D19" s="4" t="s">
        <v>6</v>
      </c>
      <c r="E19" s="4" t="s">
        <v>22</v>
      </c>
      <c r="F19" s="5">
        <v>3.2189999999999999</v>
      </c>
      <c r="G19" s="5">
        <v>4.3819999999999997</v>
      </c>
      <c r="H19" s="5">
        <v>5.07</v>
      </c>
      <c r="I19" s="5">
        <v>5.6820000000000004</v>
      </c>
      <c r="J19" s="5">
        <v>6.3620000000000001</v>
      </c>
      <c r="K19" s="5">
        <v>6.601</v>
      </c>
      <c r="L19" s="5">
        <v>6.7690000000000001</v>
      </c>
      <c r="M19" s="5">
        <v>6.7389999999999999</v>
      </c>
      <c r="N19" s="5">
        <v>6.71</v>
      </c>
      <c r="O19" s="5">
        <v>6.2569999999999997</v>
      </c>
      <c r="Q19" s="23" t="s">
        <v>34</v>
      </c>
      <c r="R19" s="20" t="s">
        <v>21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f t="shared" si="2"/>
        <v>0</v>
      </c>
      <c r="AD19" s="20">
        <f t="shared" si="2"/>
        <v>0</v>
      </c>
      <c r="AE19" s="20">
        <f t="shared" si="2"/>
        <v>0</v>
      </c>
    </row>
    <row r="20" spans="1:31" x14ac:dyDescent="0.25">
      <c r="A20" s="4" t="s">
        <v>23</v>
      </c>
      <c r="B20" s="4" t="s">
        <v>7</v>
      </c>
      <c r="C20" s="4" t="s">
        <v>25</v>
      </c>
      <c r="D20" s="4" t="s">
        <v>6</v>
      </c>
      <c r="E20" s="4" t="s">
        <v>23</v>
      </c>
      <c r="F20" s="5">
        <v>3.04</v>
      </c>
      <c r="G20" s="5">
        <v>5.0460000000000003</v>
      </c>
      <c r="H20" s="5">
        <v>8.2249999999999996</v>
      </c>
      <c r="I20" s="5">
        <v>11.372999999999999</v>
      </c>
      <c r="J20" s="5">
        <v>14.129</v>
      </c>
      <c r="K20" s="5">
        <v>17.353999999999999</v>
      </c>
      <c r="L20" s="5">
        <v>19.521999999999998</v>
      </c>
      <c r="M20" s="5">
        <v>20.798999999999999</v>
      </c>
      <c r="N20" s="5">
        <v>20.814</v>
      </c>
      <c r="O20" s="5">
        <v>19.606999999999999</v>
      </c>
      <c r="Q20" s="23" t="s">
        <v>34</v>
      </c>
      <c r="R20" s="20" t="s">
        <v>22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f t="shared" si="2"/>
        <v>0</v>
      </c>
      <c r="AD20" s="20">
        <f t="shared" si="2"/>
        <v>0</v>
      </c>
      <c r="AE20" s="20">
        <f t="shared" si="2"/>
        <v>0</v>
      </c>
    </row>
    <row r="21" spans="1:31" x14ac:dyDescent="0.25">
      <c r="A21" s="4" t="s">
        <v>24</v>
      </c>
      <c r="B21" s="4" t="s">
        <v>7</v>
      </c>
      <c r="C21" s="4" t="s">
        <v>25</v>
      </c>
      <c r="D21" s="4" t="s">
        <v>6</v>
      </c>
      <c r="E21" s="4" t="s">
        <v>24</v>
      </c>
      <c r="F21" s="5">
        <v>5.9930000000000003</v>
      </c>
      <c r="G21" s="5">
        <v>6.0060000000000002</v>
      </c>
      <c r="H21" s="5">
        <v>5.8979999999999997</v>
      </c>
      <c r="I21" s="5">
        <v>6.24</v>
      </c>
      <c r="J21" s="5">
        <v>6.5170000000000003</v>
      </c>
      <c r="K21" s="5">
        <v>6.83</v>
      </c>
      <c r="L21" s="5">
        <v>7.2030000000000003</v>
      </c>
      <c r="M21" s="5">
        <v>7.2839999999999998</v>
      </c>
      <c r="N21" s="5">
        <v>7.3440000000000003</v>
      </c>
      <c r="O21" s="5">
        <v>7.4260000000000002</v>
      </c>
      <c r="Q21" s="23" t="s">
        <v>34</v>
      </c>
      <c r="R21" s="20" t="s">
        <v>23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f t="shared" si="2"/>
        <v>0</v>
      </c>
      <c r="AD21" s="20">
        <f t="shared" si="2"/>
        <v>0</v>
      </c>
      <c r="AE21" s="20">
        <f t="shared" si="2"/>
        <v>0</v>
      </c>
    </row>
    <row r="22" spans="1:31" x14ac:dyDescent="0.25">
      <c r="A22" s="4" t="s">
        <v>14</v>
      </c>
      <c r="B22" s="4" t="s">
        <v>7</v>
      </c>
      <c r="C22" s="4" t="s">
        <v>26</v>
      </c>
      <c r="D22" s="4" t="s">
        <v>6</v>
      </c>
      <c r="E22" s="4" t="s">
        <v>14</v>
      </c>
      <c r="F22" s="5">
        <v>0.20399999999999999</v>
      </c>
      <c r="G22" s="5">
        <v>0.25600000000000001</v>
      </c>
      <c r="H22" s="5">
        <v>0.39100000000000001</v>
      </c>
      <c r="I22" s="5">
        <v>0.61899999999999999</v>
      </c>
      <c r="J22" s="5">
        <v>0.91200000000000003</v>
      </c>
      <c r="K22" s="5">
        <v>1.3120000000000001</v>
      </c>
      <c r="L22" s="5">
        <v>1.92</v>
      </c>
      <c r="M22" s="5">
        <v>2.9049999999999998</v>
      </c>
      <c r="N22" s="5">
        <v>4.2850000000000001</v>
      </c>
      <c r="O22" s="5">
        <v>5.9550000000000001</v>
      </c>
      <c r="Q22" s="19" t="s">
        <v>35</v>
      </c>
      <c r="R22" s="20" t="s">
        <v>14</v>
      </c>
      <c r="S22" s="20">
        <f>F42-S12</f>
        <v>1.8109999999999999</v>
      </c>
      <c r="T22" s="20">
        <f t="shared" ref="T22:AB23" si="8">G42-T12</f>
        <v>2.7130000000000001</v>
      </c>
      <c r="U22" s="20">
        <f t="shared" si="8"/>
        <v>4.2649999999999997</v>
      </c>
      <c r="V22" s="20">
        <f t="shared" si="8"/>
        <v>7.1340000000000003</v>
      </c>
      <c r="W22" s="20">
        <f t="shared" si="8"/>
        <v>10.577</v>
      </c>
      <c r="X22" s="20">
        <f t="shared" si="8"/>
        <v>13.895</v>
      </c>
      <c r="Y22" s="20">
        <f t="shared" si="8"/>
        <v>16.007000000000001</v>
      </c>
      <c r="Z22" s="20">
        <f t="shared" si="8"/>
        <v>16.763999999999999</v>
      </c>
      <c r="AA22" s="20">
        <f t="shared" si="8"/>
        <v>16.55</v>
      </c>
      <c r="AB22" s="20">
        <f t="shared" si="8"/>
        <v>15.5</v>
      </c>
      <c r="AC22" s="20">
        <f>AB22</f>
        <v>15.5</v>
      </c>
      <c r="AD22" s="20">
        <f t="shared" ref="AD22:AE22" si="9">AC22</f>
        <v>15.5</v>
      </c>
      <c r="AE22" s="20">
        <f t="shared" si="9"/>
        <v>15.5</v>
      </c>
    </row>
    <row r="23" spans="1:31" x14ac:dyDescent="0.25">
      <c r="A23" s="4" t="s">
        <v>16</v>
      </c>
      <c r="B23" s="4" t="s">
        <v>7</v>
      </c>
      <c r="C23" s="4" t="s">
        <v>26</v>
      </c>
      <c r="D23" s="4" t="s">
        <v>6</v>
      </c>
      <c r="E23" s="4" t="s">
        <v>16</v>
      </c>
      <c r="F23" s="5">
        <v>4.9950000000000001</v>
      </c>
      <c r="G23" s="5">
        <v>6.2759999999999998</v>
      </c>
      <c r="H23" s="5">
        <v>7.5119999999999996</v>
      </c>
      <c r="I23" s="5">
        <v>8.5589999999999993</v>
      </c>
      <c r="J23" s="5">
        <v>9.0050000000000008</v>
      </c>
      <c r="K23" s="5">
        <v>8.7260000000000009</v>
      </c>
      <c r="L23" s="5">
        <v>7.9409999999999998</v>
      </c>
      <c r="M23" s="5">
        <v>7.1289999999999996</v>
      </c>
      <c r="N23" s="5">
        <v>6.2910000000000004</v>
      </c>
      <c r="O23" s="5">
        <v>5.4569999999999999</v>
      </c>
      <c r="Q23" s="19" t="s">
        <v>35</v>
      </c>
      <c r="R23" s="22" t="s">
        <v>16</v>
      </c>
      <c r="S23" s="20">
        <f t="shared" ref="S23:AB31" si="10">F43-S13</f>
        <v>2.9617717811766955</v>
      </c>
      <c r="T23" s="20">
        <f t="shared" si="8"/>
        <v>4.7753290467637433</v>
      </c>
      <c r="U23" s="20">
        <f t="shared" si="8"/>
        <v>5.8402286884107832</v>
      </c>
      <c r="V23" s="20">
        <f t="shared" si="8"/>
        <v>5.7891506872356295</v>
      </c>
      <c r="W23" s="20">
        <f t="shared" si="8"/>
        <v>5.2647194307986656</v>
      </c>
      <c r="X23" s="20">
        <f t="shared" si="8"/>
        <v>4.5370469137389797</v>
      </c>
      <c r="Y23" s="20">
        <f t="shared" si="8"/>
        <v>3.8675275831701086</v>
      </c>
      <c r="Z23" s="20">
        <f t="shared" si="8"/>
        <v>3.3169235924728966</v>
      </c>
      <c r="AA23" s="20">
        <f t="shared" si="8"/>
        <v>2.7990636550823291</v>
      </c>
      <c r="AB23" s="20">
        <f t="shared" si="8"/>
        <v>2.3193284835622121</v>
      </c>
      <c r="AC23" s="20">
        <f t="shared" ref="AC23:AE38" si="11">AB23</f>
        <v>2.3193284835622121</v>
      </c>
      <c r="AD23" s="20">
        <f t="shared" si="11"/>
        <v>2.3193284835622121</v>
      </c>
      <c r="AE23" s="20">
        <f t="shared" si="11"/>
        <v>2.3193284835622121</v>
      </c>
    </row>
    <row r="24" spans="1:31" x14ac:dyDescent="0.25">
      <c r="A24" s="4" t="s">
        <v>17</v>
      </c>
      <c r="B24" s="4" t="s">
        <v>7</v>
      </c>
      <c r="C24" s="4" t="s">
        <v>26</v>
      </c>
      <c r="D24" s="4" t="s">
        <v>6</v>
      </c>
      <c r="E24" s="4" t="s">
        <v>17</v>
      </c>
      <c r="F24" s="5">
        <v>0.63</v>
      </c>
      <c r="G24" s="5">
        <v>0.65500000000000003</v>
      </c>
      <c r="H24" s="5">
        <v>0.63700000000000001</v>
      </c>
      <c r="I24" s="5">
        <v>0.64100000000000001</v>
      </c>
      <c r="J24" s="5">
        <v>0.59199999999999997</v>
      </c>
      <c r="K24" s="5">
        <v>0.56599999999999995</v>
      </c>
      <c r="L24" s="5">
        <v>0.55300000000000005</v>
      </c>
      <c r="M24" s="5">
        <v>0.53</v>
      </c>
      <c r="N24" s="5">
        <v>0.5</v>
      </c>
      <c r="O24" s="5">
        <v>0.47499999999999998</v>
      </c>
      <c r="Q24" s="19" t="s">
        <v>35</v>
      </c>
      <c r="R24" s="23" t="s">
        <v>32</v>
      </c>
      <c r="S24" s="20">
        <f>F44+F51-S14</f>
        <v>5.6270077035967185</v>
      </c>
      <c r="T24" s="20">
        <f t="shared" ref="T24:AB24" si="12">G44+G51-T14</f>
        <v>5.6261319116334132</v>
      </c>
      <c r="U24" s="20">
        <f t="shared" si="12"/>
        <v>5.1973193323092168</v>
      </c>
      <c r="V24" s="20">
        <f t="shared" si="12"/>
        <v>4.813760074628064</v>
      </c>
      <c r="W24" s="20">
        <f t="shared" si="12"/>
        <v>4.3326806133365601</v>
      </c>
      <c r="X24" s="20">
        <f t="shared" si="12"/>
        <v>3.7870095444365663</v>
      </c>
      <c r="Y24" s="20">
        <f t="shared" si="12"/>
        <v>3.2663622653097821</v>
      </c>
      <c r="Z24" s="20">
        <f t="shared" si="12"/>
        <v>2.8412646871260918</v>
      </c>
      <c r="AA24" s="20">
        <f t="shared" si="12"/>
        <v>2.4717907163599344</v>
      </c>
      <c r="AB24" s="20">
        <f t="shared" si="12"/>
        <v>2.0938096491979676</v>
      </c>
      <c r="AC24" s="20">
        <f t="shared" si="11"/>
        <v>2.0938096491979676</v>
      </c>
      <c r="AD24" s="20">
        <f t="shared" si="11"/>
        <v>2.0938096491979676</v>
      </c>
      <c r="AE24" s="20">
        <f t="shared" si="11"/>
        <v>2.0938096491979676</v>
      </c>
    </row>
    <row r="25" spans="1:31" x14ac:dyDescent="0.25">
      <c r="A25" s="4" t="s">
        <v>18</v>
      </c>
      <c r="B25" s="4" t="s">
        <v>7</v>
      </c>
      <c r="C25" s="4" t="s">
        <v>26</v>
      </c>
      <c r="D25" s="4" t="s">
        <v>6</v>
      </c>
      <c r="E25" s="4" t="s">
        <v>18</v>
      </c>
      <c r="F25" s="5">
        <v>2.6120000000000001</v>
      </c>
      <c r="G25" s="5">
        <v>3.3610000000000002</v>
      </c>
      <c r="H25" s="5">
        <v>3.3490000000000002</v>
      </c>
      <c r="I25" s="5">
        <v>3.2869999999999999</v>
      </c>
      <c r="J25" s="5">
        <v>3.0960000000000001</v>
      </c>
      <c r="K25" s="5">
        <v>2.831</v>
      </c>
      <c r="L25" s="5">
        <v>2.5840000000000001</v>
      </c>
      <c r="M25" s="5">
        <v>2.3170000000000002</v>
      </c>
      <c r="N25" s="5">
        <v>2.0379999999999998</v>
      </c>
      <c r="O25" s="5">
        <v>1.806</v>
      </c>
      <c r="Q25" s="19" t="s">
        <v>35</v>
      </c>
      <c r="R25" s="20" t="s">
        <v>18</v>
      </c>
      <c r="S25" s="20">
        <f t="shared" si="10"/>
        <v>3.4711608790833477</v>
      </c>
      <c r="T25" s="20">
        <f t="shared" si="10"/>
        <v>2.9661448189743997</v>
      </c>
      <c r="U25" s="20">
        <f t="shared" si="10"/>
        <v>2.3811719694840097</v>
      </c>
      <c r="V25" s="20">
        <f t="shared" si="10"/>
        <v>1.9467005045767873</v>
      </c>
      <c r="W25" s="20">
        <f t="shared" si="10"/>
        <v>1.6566737427368885</v>
      </c>
      <c r="X25" s="20">
        <f t="shared" si="10"/>
        <v>1.409572419915825</v>
      </c>
      <c r="Y25" s="20">
        <f t="shared" si="10"/>
        <v>1.1925503550114116</v>
      </c>
      <c r="Z25" s="20">
        <f t="shared" si="10"/>
        <v>1.00855886398061</v>
      </c>
      <c r="AA25" s="20">
        <f t="shared" si="10"/>
        <v>0.87039988527147694</v>
      </c>
      <c r="AB25" s="20">
        <f t="shared" si="10"/>
        <v>0.74553041589467206</v>
      </c>
      <c r="AC25" s="20">
        <f t="shared" si="11"/>
        <v>0.74553041589467206</v>
      </c>
      <c r="AD25" s="20">
        <f t="shared" si="11"/>
        <v>0.74553041589467206</v>
      </c>
      <c r="AE25" s="20">
        <f t="shared" si="11"/>
        <v>0.74553041589467206</v>
      </c>
    </row>
    <row r="26" spans="1:31" x14ac:dyDescent="0.25">
      <c r="A26" s="4" t="s">
        <v>19</v>
      </c>
      <c r="B26" s="4" t="s">
        <v>7</v>
      </c>
      <c r="C26" s="4" t="s">
        <v>26</v>
      </c>
      <c r="D26" s="4" t="s">
        <v>6</v>
      </c>
      <c r="E26" s="4" t="s">
        <v>19</v>
      </c>
      <c r="F26" s="5">
        <v>3.2</v>
      </c>
      <c r="G26" s="5">
        <v>4.0049999999999999</v>
      </c>
      <c r="H26" s="5">
        <v>4.7309999999999999</v>
      </c>
      <c r="I26" s="5">
        <v>5.4980000000000002</v>
      </c>
      <c r="J26" s="5">
        <v>6.1210000000000004</v>
      </c>
      <c r="K26" s="5">
        <v>6.5380000000000003</v>
      </c>
      <c r="L26" s="5">
        <v>6.6230000000000002</v>
      </c>
      <c r="M26" s="5">
        <v>6.5030000000000001</v>
      </c>
      <c r="N26" s="5">
        <v>6.15</v>
      </c>
      <c r="O26" s="5">
        <v>5.6760000000000002</v>
      </c>
      <c r="Q26" s="19" t="s">
        <v>35</v>
      </c>
      <c r="R26" s="20" t="s">
        <v>33</v>
      </c>
      <c r="S26" s="20">
        <f t="shared" si="10"/>
        <v>2.3820000000000001</v>
      </c>
      <c r="T26" s="20">
        <f t="shared" si="10"/>
        <v>3.7669999999999999</v>
      </c>
      <c r="U26" s="20">
        <f t="shared" si="10"/>
        <v>5.4189999999999996</v>
      </c>
      <c r="V26" s="20">
        <f t="shared" si="10"/>
        <v>7.173</v>
      </c>
      <c r="W26" s="20">
        <f t="shared" si="10"/>
        <v>8.2669999999999995</v>
      </c>
      <c r="X26" s="20">
        <f t="shared" si="10"/>
        <v>8.7140000000000004</v>
      </c>
      <c r="Y26" s="20">
        <f t="shared" si="10"/>
        <v>8.8520000000000003</v>
      </c>
      <c r="Z26" s="20">
        <f t="shared" si="10"/>
        <v>8.8140000000000001</v>
      </c>
      <c r="AA26" s="20">
        <f t="shared" si="10"/>
        <v>8.6940000000000008</v>
      </c>
      <c r="AB26" s="20">
        <f t="shared" si="10"/>
        <v>8.3559999999999999</v>
      </c>
      <c r="AC26" s="20">
        <f t="shared" si="11"/>
        <v>8.3559999999999999</v>
      </c>
      <c r="AD26" s="20">
        <f t="shared" si="11"/>
        <v>8.3559999999999999</v>
      </c>
      <c r="AE26" s="20">
        <f t="shared" si="11"/>
        <v>8.3559999999999999</v>
      </c>
    </row>
    <row r="27" spans="1:31" x14ac:dyDescent="0.25">
      <c r="A27" s="4" t="s">
        <v>20</v>
      </c>
      <c r="B27" s="4" t="s">
        <v>7</v>
      </c>
      <c r="C27" s="4" t="s">
        <v>26</v>
      </c>
      <c r="D27" s="4" t="s">
        <v>6</v>
      </c>
      <c r="E27" s="4" t="s">
        <v>20</v>
      </c>
      <c r="F27" s="5">
        <v>6.6550000000000002</v>
      </c>
      <c r="G27" s="5">
        <v>6.5869999999999997</v>
      </c>
      <c r="H27" s="5">
        <v>6.2990000000000004</v>
      </c>
      <c r="I27" s="5">
        <v>6.2220000000000004</v>
      </c>
      <c r="J27" s="5">
        <v>6.1349999999999998</v>
      </c>
      <c r="K27" s="5">
        <v>5.9980000000000002</v>
      </c>
      <c r="L27" s="5">
        <v>5.7750000000000004</v>
      </c>
      <c r="M27" s="5">
        <v>4.9020000000000001</v>
      </c>
      <c r="N27" s="5">
        <v>4.3159999999999998</v>
      </c>
      <c r="O27" s="5">
        <v>3.9860000000000002</v>
      </c>
      <c r="Q27" s="19" t="s">
        <v>35</v>
      </c>
      <c r="R27" s="20" t="s">
        <v>19</v>
      </c>
      <c r="S27" s="20">
        <f t="shared" si="10"/>
        <v>13.967000000000001</v>
      </c>
      <c r="T27" s="20">
        <f t="shared" si="10"/>
        <v>14.59</v>
      </c>
      <c r="U27" s="20">
        <f t="shared" si="10"/>
        <v>14.598000000000001</v>
      </c>
      <c r="V27" s="20">
        <f t="shared" si="10"/>
        <v>13.888</v>
      </c>
      <c r="W27" s="20">
        <f t="shared" si="10"/>
        <v>13.028</v>
      </c>
      <c r="X27" s="20">
        <f t="shared" si="10"/>
        <v>12.367000000000001</v>
      </c>
      <c r="Y27" s="20">
        <f t="shared" si="10"/>
        <v>11.42</v>
      </c>
      <c r="Z27" s="20">
        <f t="shared" si="10"/>
        <v>10.701000000000001</v>
      </c>
      <c r="AA27" s="20">
        <f t="shared" si="10"/>
        <v>9.6989999999999998</v>
      </c>
      <c r="AB27" s="20">
        <f t="shared" si="10"/>
        <v>8.4939999999999998</v>
      </c>
      <c r="AC27" s="20">
        <f t="shared" si="11"/>
        <v>8.4939999999999998</v>
      </c>
      <c r="AD27" s="20">
        <f t="shared" si="11"/>
        <v>8.4939999999999998</v>
      </c>
      <c r="AE27" s="20">
        <f t="shared" si="11"/>
        <v>8.4939999999999998</v>
      </c>
    </row>
    <row r="28" spans="1:31" x14ac:dyDescent="0.25">
      <c r="A28" s="4" t="s">
        <v>21</v>
      </c>
      <c r="B28" s="4" t="s">
        <v>7</v>
      </c>
      <c r="C28" s="4" t="s">
        <v>26</v>
      </c>
      <c r="D28" s="4" t="s">
        <v>6</v>
      </c>
      <c r="E28" s="4" t="s">
        <v>21</v>
      </c>
      <c r="F28" s="5">
        <v>1.734</v>
      </c>
      <c r="G28" s="5">
        <v>1.887</v>
      </c>
      <c r="H28" s="5">
        <v>1.732</v>
      </c>
      <c r="I28" s="5">
        <v>1.645</v>
      </c>
      <c r="J28" s="5">
        <v>1.5669999999999999</v>
      </c>
      <c r="K28" s="5">
        <v>1.47</v>
      </c>
      <c r="L28" s="5">
        <v>1.32</v>
      </c>
      <c r="M28" s="5">
        <v>1.095</v>
      </c>
      <c r="N28" s="5">
        <v>0.92</v>
      </c>
      <c r="O28" s="5">
        <v>0.80400000000000005</v>
      </c>
      <c r="Q28" s="19" t="s">
        <v>35</v>
      </c>
      <c r="R28" s="20" t="s">
        <v>20</v>
      </c>
      <c r="S28" s="20">
        <f t="shared" si="10"/>
        <v>0.77165203498596191</v>
      </c>
      <c r="T28" s="20">
        <f t="shared" si="10"/>
        <v>0.82769172107989575</v>
      </c>
      <c r="U28" s="20">
        <f t="shared" si="10"/>
        <v>0.81288513793153938</v>
      </c>
      <c r="V28" s="20">
        <f t="shared" si="10"/>
        <v>0.78533815618346403</v>
      </c>
      <c r="W28" s="20">
        <f t="shared" si="10"/>
        <v>0.71395132192396016</v>
      </c>
      <c r="X28" s="20">
        <f t="shared" si="10"/>
        <v>0.63832508654873954</v>
      </c>
      <c r="Y28" s="20">
        <f t="shared" si="10"/>
        <v>0.55780251344275178</v>
      </c>
      <c r="Z28" s="20">
        <f t="shared" si="10"/>
        <v>0.49732180098048961</v>
      </c>
      <c r="AA28" s="20">
        <f t="shared" si="10"/>
        <v>0.44963171045691985</v>
      </c>
      <c r="AB28" s="20">
        <f t="shared" si="10"/>
        <v>0.3990607703876472</v>
      </c>
      <c r="AC28" s="20">
        <f t="shared" si="11"/>
        <v>0.3990607703876472</v>
      </c>
      <c r="AD28" s="20">
        <f t="shared" si="11"/>
        <v>0.3990607703876472</v>
      </c>
      <c r="AE28" s="20">
        <f t="shared" si="11"/>
        <v>0.3990607703876472</v>
      </c>
    </row>
    <row r="29" spans="1:31" x14ac:dyDescent="0.25">
      <c r="A29" s="4" t="s">
        <v>22</v>
      </c>
      <c r="B29" s="4" t="s">
        <v>7</v>
      </c>
      <c r="C29" s="4" t="s">
        <v>26</v>
      </c>
      <c r="D29" s="4" t="s">
        <v>6</v>
      </c>
      <c r="E29" s="4" t="s">
        <v>22</v>
      </c>
      <c r="F29" s="5">
        <v>4.3170000000000002</v>
      </c>
      <c r="G29" s="5">
        <v>6.0140000000000002</v>
      </c>
      <c r="H29" s="5">
        <v>6.9649999999999999</v>
      </c>
      <c r="I29" s="5">
        <v>7.4960000000000004</v>
      </c>
      <c r="J29" s="5">
        <v>7.7039999999999997</v>
      </c>
      <c r="K29" s="5">
        <v>7.4950000000000001</v>
      </c>
      <c r="L29" s="5">
        <v>6.9370000000000003</v>
      </c>
      <c r="M29" s="5">
        <v>6.282</v>
      </c>
      <c r="N29" s="5">
        <v>5.5289999999999999</v>
      </c>
      <c r="O29" s="5">
        <v>4.806</v>
      </c>
      <c r="Q29" s="19" t="s">
        <v>35</v>
      </c>
      <c r="R29" s="20" t="s">
        <v>21</v>
      </c>
      <c r="S29" s="20">
        <f t="shared" si="10"/>
        <v>1.4890000000000001</v>
      </c>
      <c r="T29" s="20">
        <f t="shared" si="10"/>
        <v>2.2999999999999998</v>
      </c>
      <c r="U29" s="20">
        <f t="shared" si="10"/>
        <v>3.6509999999999998</v>
      </c>
      <c r="V29" s="20">
        <f t="shared" si="10"/>
        <v>5.1689999999999996</v>
      </c>
      <c r="W29" s="20">
        <f t="shared" si="10"/>
        <v>5.94</v>
      </c>
      <c r="X29" s="20">
        <f t="shared" si="10"/>
        <v>6.3739999999999997</v>
      </c>
      <c r="Y29" s="20">
        <f t="shared" si="10"/>
        <v>6.6779999999999999</v>
      </c>
      <c r="Z29" s="20">
        <f t="shared" si="10"/>
        <v>6.7750000000000004</v>
      </c>
      <c r="AA29" s="20">
        <f t="shared" si="10"/>
        <v>6.8090000000000002</v>
      </c>
      <c r="AB29" s="20">
        <f t="shared" si="10"/>
        <v>6.6710000000000003</v>
      </c>
      <c r="AC29" s="20">
        <f t="shared" si="11"/>
        <v>6.6710000000000003</v>
      </c>
      <c r="AD29" s="20">
        <f t="shared" si="11"/>
        <v>6.6710000000000003</v>
      </c>
      <c r="AE29" s="20">
        <f t="shared" si="11"/>
        <v>6.6710000000000003</v>
      </c>
    </row>
    <row r="30" spans="1:31" x14ac:dyDescent="0.25">
      <c r="A30" s="4" t="s">
        <v>23</v>
      </c>
      <c r="B30" s="4" t="s">
        <v>7</v>
      </c>
      <c r="C30" s="4" t="s">
        <v>26</v>
      </c>
      <c r="D30" s="4" t="s">
        <v>6</v>
      </c>
      <c r="E30" s="4" t="s">
        <v>23</v>
      </c>
      <c r="F30" s="5">
        <v>1.742</v>
      </c>
      <c r="G30" s="5">
        <v>2.6339999999999999</v>
      </c>
      <c r="H30" s="5">
        <v>3.8809999999999998</v>
      </c>
      <c r="I30" s="5">
        <v>5.641</v>
      </c>
      <c r="J30" s="5">
        <v>7.3689999999999998</v>
      </c>
      <c r="K30" s="5">
        <v>8.8190000000000008</v>
      </c>
      <c r="L30" s="5">
        <v>9.74</v>
      </c>
      <c r="M30" s="5">
        <v>10.186</v>
      </c>
      <c r="N30" s="5">
        <v>10.212</v>
      </c>
      <c r="O30" s="5">
        <v>10.125999999999999</v>
      </c>
      <c r="Q30" s="19" t="s">
        <v>35</v>
      </c>
      <c r="R30" s="20" t="s">
        <v>22</v>
      </c>
      <c r="S30" s="20">
        <f t="shared" si="10"/>
        <v>1.0289999999999999</v>
      </c>
      <c r="T30" s="20">
        <f t="shared" si="10"/>
        <v>0.69699999999999995</v>
      </c>
      <c r="U30" s="20">
        <f t="shared" si="10"/>
        <v>2.61</v>
      </c>
      <c r="V30" s="20">
        <f t="shared" si="10"/>
        <v>6.165</v>
      </c>
      <c r="W30" s="20">
        <f t="shared" si="10"/>
        <v>9.1349999999999998</v>
      </c>
      <c r="X30" s="20">
        <f t="shared" si="10"/>
        <v>11.476000000000001</v>
      </c>
      <c r="Y30" s="20">
        <f t="shared" si="10"/>
        <v>13.669</v>
      </c>
      <c r="Z30" s="20">
        <f t="shared" si="10"/>
        <v>15.417999999999999</v>
      </c>
      <c r="AA30" s="20">
        <f t="shared" si="10"/>
        <v>16.838000000000001</v>
      </c>
      <c r="AB30" s="20">
        <f t="shared" si="10"/>
        <v>17.411999999999999</v>
      </c>
      <c r="AC30" s="20">
        <f t="shared" si="11"/>
        <v>17.411999999999999</v>
      </c>
      <c r="AD30" s="20">
        <f t="shared" si="11"/>
        <v>17.411999999999999</v>
      </c>
      <c r="AE30" s="20">
        <f t="shared" si="11"/>
        <v>17.411999999999999</v>
      </c>
    </row>
    <row r="31" spans="1:31" x14ac:dyDescent="0.25">
      <c r="A31" s="4" t="s">
        <v>24</v>
      </c>
      <c r="B31" s="4" t="s">
        <v>7</v>
      </c>
      <c r="C31" s="4" t="s">
        <v>26</v>
      </c>
      <c r="D31" s="4" t="s">
        <v>6</v>
      </c>
      <c r="E31" s="4" t="s">
        <v>24</v>
      </c>
      <c r="F31" s="5">
        <v>3.9780000000000002</v>
      </c>
      <c r="G31" s="5">
        <v>4.4329999999999998</v>
      </c>
      <c r="H31" s="5">
        <v>4.4470000000000001</v>
      </c>
      <c r="I31" s="5">
        <v>4.5890000000000004</v>
      </c>
      <c r="J31" s="5">
        <v>4.6449999999999996</v>
      </c>
      <c r="K31" s="5">
        <v>4.6050000000000004</v>
      </c>
      <c r="L31" s="5">
        <v>4.1230000000000002</v>
      </c>
      <c r="M31" s="5">
        <v>3.7989999999999999</v>
      </c>
      <c r="N31" s="5">
        <v>3.5270000000000001</v>
      </c>
      <c r="O31" s="5">
        <v>3.3119999999999998</v>
      </c>
      <c r="Q31" s="19" t="s">
        <v>35</v>
      </c>
      <c r="R31" s="20" t="s">
        <v>23</v>
      </c>
      <c r="S31" s="20">
        <f t="shared" si="10"/>
        <v>11.43</v>
      </c>
      <c r="T31" s="20">
        <f t="shared" si="10"/>
        <v>12.881</v>
      </c>
      <c r="U31" s="20">
        <f t="shared" si="10"/>
        <v>13.359</v>
      </c>
      <c r="V31" s="20">
        <f t="shared" si="10"/>
        <v>13.596</v>
      </c>
      <c r="W31" s="20">
        <f t="shared" si="10"/>
        <v>13.141</v>
      </c>
      <c r="X31" s="20">
        <f t="shared" si="10"/>
        <v>12.179</v>
      </c>
      <c r="Y31" s="20">
        <f t="shared" si="10"/>
        <v>11.029</v>
      </c>
      <c r="Z31" s="20">
        <f t="shared" si="10"/>
        <v>9.9559999999999995</v>
      </c>
      <c r="AA31" s="20">
        <f t="shared" si="10"/>
        <v>8.92</v>
      </c>
      <c r="AB31" s="20">
        <f t="shared" si="10"/>
        <v>7.6970000000000001</v>
      </c>
      <c r="AC31" s="20">
        <f t="shared" si="11"/>
        <v>7.6970000000000001</v>
      </c>
      <c r="AD31" s="20">
        <f t="shared" si="11"/>
        <v>7.6970000000000001</v>
      </c>
      <c r="AE31" s="20">
        <f t="shared" si="11"/>
        <v>7.6970000000000001</v>
      </c>
    </row>
    <row r="32" spans="1:31" x14ac:dyDescent="0.25">
      <c r="A32" s="4" t="s">
        <v>14</v>
      </c>
      <c r="B32" s="4" t="s">
        <v>7</v>
      </c>
      <c r="C32" s="4" t="s">
        <v>27</v>
      </c>
      <c r="D32" s="4" t="s">
        <v>6</v>
      </c>
      <c r="E32" s="4" t="s">
        <v>14</v>
      </c>
      <c r="F32" s="5">
        <v>0.21</v>
      </c>
      <c r="G32" s="5">
        <v>0.45</v>
      </c>
      <c r="H32" s="5">
        <v>0.81100000000000005</v>
      </c>
      <c r="I32" s="5">
        <v>1.454</v>
      </c>
      <c r="J32" s="5">
        <v>2.7629999999999999</v>
      </c>
      <c r="K32" s="5">
        <v>5.41</v>
      </c>
      <c r="L32" s="5">
        <v>10.057</v>
      </c>
      <c r="M32" s="5">
        <v>15.555</v>
      </c>
      <c r="N32" s="5">
        <v>20.698</v>
      </c>
      <c r="O32" s="5">
        <v>25.353999999999999</v>
      </c>
      <c r="Q32" s="20" t="s">
        <v>36</v>
      </c>
      <c r="R32" s="20" t="s">
        <v>14</v>
      </c>
      <c r="S32" s="24">
        <f>F12*0.8</f>
        <v>0.88240000000000007</v>
      </c>
      <c r="T32" s="24">
        <f t="shared" ref="T32:AB33" si="13">G12*0.8</f>
        <v>1.4392</v>
      </c>
      <c r="U32" s="24">
        <f t="shared" si="13"/>
        <v>2.1288</v>
      </c>
      <c r="V32" s="24">
        <f t="shared" si="13"/>
        <v>3.2344000000000004</v>
      </c>
      <c r="W32" s="24">
        <f t="shared" si="13"/>
        <v>4.68</v>
      </c>
      <c r="X32" s="24">
        <f t="shared" si="13"/>
        <v>6.5648</v>
      </c>
      <c r="Y32" s="24">
        <f t="shared" si="13"/>
        <v>8.8280000000000012</v>
      </c>
      <c r="Z32" s="24">
        <f t="shared" si="13"/>
        <v>11.132800000000001</v>
      </c>
      <c r="AA32" s="24">
        <f t="shared" si="13"/>
        <v>12.975999999999999</v>
      </c>
      <c r="AB32" s="24">
        <f t="shared" si="13"/>
        <v>14.654400000000003</v>
      </c>
      <c r="AC32" s="20">
        <f t="shared" si="11"/>
        <v>14.654400000000003</v>
      </c>
      <c r="AD32" s="20">
        <f t="shared" si="11"/>
        <v>14.654400000000003</v>
      </c>
      <c r="AE32" s="20">
        <f t="shared" si="11"/>
        <v>14.654400000000003</v>
      </c>
    </row>
    <row r="33" spans="1:31" x14ac:dyDescent="0.25">
      <c r="A33" s="4" t="s">
        <v>16</v>
      </c>
      <c r="B33" s="4" t="s">
        <v>7</v>
      </c>
      <c r="C33" s="4" t="s">
        <v>27</v>
      </c>
      <c r="D33" s="4" t="s">
        <v>6</v>
      </c>
      <c r="E33" s="4" t="s">
        <v>16</v>
      </c>
      <c r="F33" s="5">
        <v>1.502</v>
      </c>
      <c r="G33" s="5">
        <v>2.6080000000000001</v>
      </c>
      <c r="H33" s="5">
        <v>4.1900000000000004</v>
      </c>
      <c r="I33" s="5">
        <v>7.2080000000000002</v>
      </c>
      <c r="J33" s="5">
        <v>9.8859999999999992</v>
      </c>
      <c r="K33" s="5">
        <v>11.727</v>
      </c>
      <c r="L33" s="5">
        <v>13.148</v>
      </c>
      <c r="M33" s="5">
        <v>13.558999999999999</v>
      </c>
      <c r="N33" s="5">
        <v>13.102</v>
      </c>
      <c r="O33" s="5">
        <v>12.25</v>
      </c>
      <c r="Q33" s="20" t="s">
        <v>36</v>
      </c>
      <c r="R33" s="22" t="s">
        <v>16</v>
      </c>
      <c r="S33" s="24">
        <f t="shared" ref="S33:AB41" si="14">F13*0.8</f>
        <v>10.492000000000001</v>
      </c>
      <c r="T33" s="24">
        <f t="shared" si="13"/>
        <v>13.427199999999999</v>
      </c>
      <c r="U33" s="24">
        <f t="shared" si="13"/>
        <v>15.220800000000001</v>
      </c>
      <c r="V33" s="24">
        <f t="shared" si="13"/>
        <v>16.570400000000003</v>
      </c>
      <c r="W33" s="24">
        <f t="shared" si="13"/>
        <v>16.638400000000001</v>
      </c>
      <c r="X33" s="24">
        <f t="shared" si="13"/>
        <v>15.746400000000001</v>
      </c>
      <c r="Y33" s="24">
        <f t="shared" si="13"/>
        <v>14.3896</v>
      </c>
      <c r="Z33" s="24">
        <f t="shared" si="13"/>
        <v>12.847200000000001</v>
      </c>
      <c r="AA33" s="24">
        <f t="shared" si="13"/>
        <v>10.849600000000001</v>
      </c>
      <c r="AB33" s="24">
        <f t="shared" si="13"/>
        <v>9.0744000000000007</v>
      </c>
      <c r="AC33" s="20">
        <f t="shared" si="11"/>
        <v>9.0744000000000007</v>
      </c>
      <c r="AD33" s="20">
        <f t="shared" si="11"/>
        <v>9.0744000000000007</v>
      </c>
      <c r="AE33" s="20">
        <f t="shared" si="11"/>
        <v>9.0744000000000007</v>
      </c>
    </row>
    <row r="34" spans="1:31" x14ac:dyDescent="0.25">
      <c r="A34" s="4" t="s">
        <v>17</v>
      </c>
      <c r="B34" s="4" t="s">
        <v>7</v>
      </c>
      <c r="C34" s="4" t="s">
        <v>27</v>
      </c>
      <c r="D34" s="4" t="s">
        <v>6</v>
      </c>
      <c r="E34" s="4" t="s">
        <v>17</v>
      </c>
      <c r="F34" s="5">
        <v>0.5</v>
      </c>
      <c r="G34" s="5">
        <v>0.65900000000000003</v>
      </c>
      <c r="H34" s="5">
        <v>0.84299999999999997</v>
      </c>
      <c r="I34" s="5">
        <v>1.093</v>
      </c>
      <c r="J34" s="5">
        <v>1.306</v>
      </c>
      <c r="K34" s="5">
        <v>1.419</v>
      </c>
      <c r="L34" s="5">
        <v>1.524</v>
      </c>
      <c r="M34" s="5">
        <v>1.58</v>
      </c>
      <c r="N34" s="5">
        <v>1.605</v>
      </c>
      <c r="O34" s="5">
        <v>1.62</v>
      </c>
      <c r="Q34" s="20" t="s">
        <v>36</v>
      </c>
      <c r="R34" s="23" t="s">
        <v>32</v>
      </c>
      <c r="S34" s="24">
        <f>(F14+F21)*0.8</f>
        <v>5.6936000000000009</v>
      </c>
      <c r="T34" s="24">
        <f t="shared" ref="T34:AB34" si="15">(G14+G21)*0.8</f>
        <v>5.6552000000000007</v>
      </c>
      <c r="U34" s="24">
        <f t="shared" si="15"/>
        <v>5.5087999999999999</v>
      </c>
      <c r="V34" s="24">
        <f t="shared" si="15"/>
        <v>5.7936000000000005</v>
      </c>
      <c r="W34" s="24">
        <f t="shared" si="15"/>
        <v>6.0360000000000005</v>
      </c>
      <c r="X34" s="24">
        <f t="shared" si="15"/>
        <v>6.3000000000000007</v>
      </c>
      <c r="Y34" s="24">
        <f t="shared" si="15"/>
        <v>6.5936000000000012</v>
      </c>
      <c r="Z34" s="24">
        <f t="shared" si="15"/>
        <v>6.6352000000000011</v>
      </c>
      <c r="AA34" s="24">
        <f t="shared" si="15"/>
        <v>6.6568000000000005</v>
      </c>
      <c r="AB34" s="24">
        <f t="shared" si="15"/>
        <v>6.6976000000000004</v>
      </c>
      <c r="AC34" s="20">
        <f t="shared" si="11"/>
        <v>6.6976000000000004</v>
      </c>
      <c r="AD34" s="20">
        <f t="shared" si="11"/>
        <v>6.6976000000000004</v>
      </c>
      <c r="AE34" s="20">
        <f t="shared" si="11"/>
        <v>6.6976000000000004</v>
      </c>
    </row>
    <row r="35" spans="1:31" x14ac:dyDescent="0.25">
      <c r="A35" s="4" t="s">
        <v>18</v>
      </c>
      <c r="B35" s="4" t="s">
        <v>7</v>
      </c>
      <c r="C35" s="4" t="s">
        <v>27</v>
      </c>
      <c r="D35" s="4" t="s">
        <v>6</v>
      </c>
      <c r="E35" s="4" t="s">
        <v>18</v>
      </c>
      <c r="F35" s="5">
        <v>1.042</v>
      </c>
      <c r="G35" s="5">
        <v>1.381</v>
      </c>
      <c r="H35" s="5">
        <v>1.7689999999999999</v>
      </c>
      <c r="I35" s="5">
        <v>2.3889999999999998</v>
      </c>
      <c r="J35" s="5">
        <v>2.88</v>
      </c>
      <c r="K35" s="5">
        <v>3.093</v>
      </c>
      <c r="L35" s="5">
        <v>3.262</v>
      </c>
      <c r="M35" s="5">
        <v>3.32</v>
      </c>
      <c r="N35" s="5">
        <v>3.3079999999999998</v>
      </c>
      <c r="O35" s="5">
        <v>3.2210000000000001</v>
      </c>
      <c r="Q35" s="20" t="s">
        <v>36</v>
      </c>
      <c r="R35" s="20" t="s">
        <v>18</v>
      </c>
      <c r="S35" s="24">
        <f t="shared" si="14"/>
        <v>4.5015999999999998</v>
      </c>
      <c r="T35" s="24">
        <f t="shared" si="14"/>
        <v>4.6184000000000003</v>
      </c>
      <c r="U35" s="24">
        <f t="shared" si="14"/>
        <v>4.5568</v>
      </c>
      <c r="V35" s="24">
        <f t="shared" si="14"/>
        <v>4.4207999999999998</v>
      </c>
      <c r="W35" s="24">
        <f t="shared" si="14"/>
        <v>4.2328000000000001</v>
      </c>
      <c r="X35" s="24">
        <f t="shared" si="14"/>
        <v>4.0144000000000002</v>
      </c>
      <c r="Y35" s="24">
        <f t="shared" si="14"/>
        <v>3.7848000000000002</v>
      </c>
      <c r="Z35" s="24">
        <f t="shared" si="14"/>
        <v>3.504</v>
      </c>
      <c r="AA35" s="24">
        <f t="shared" si="14"/>
        <v>3.1952000000000003</v>
      </c>
      <c r="AB35" s="24">
        <f t="shared" si="14"/>
        <v>2.8488000000000002</v>
      </c>
      <c r="AC35" s="20">
        <f t="shared" si="11"/>
        <v>2.8488000000000002</v>
      </c>
      <c r="AD35" s="20">
        <f t="shared" si="11"/>
        <v>2.8488000000000002</v>
      </c>
      <c r="AE35" s="20">
        <f t="shared" si="11"/>
        <v>2.8488000000000002</v>
      </c>
    </row>
    <row r="36" spans="1:31" x14ac:dyDescent="0.25">
      <c r="A36" s="4" t="s">
        <v>19</v>
      </c>
      <c r="B36" s="4" t="s">
        <v>7</v>
      </c>
      <c r="C36" s="4" t="s">
        <v>27</v>
      </c>
      <c r="D36" s="4" t="s">
        <v>6</v>
      </c>
      <c r="E36" s="4" t="s">
        <v>19</v>
      </c>
      <c r="F36" s="5">
        <v>0.93300000000000005</v>
      </c>
      <c r="G36" s="5">
        <v>1.631</v>
      </c>
      <c r="H36" s="5">
        <v>2.7509999999999999</v>
      </c>
      <c r="I36" s="5">
        <v>4.3140000000000001</v>
      </c>
      <c r="J36" s="5">
        <v>6</v>
      </c>
      <c r="K36" s="5">
        <v>7.7569999999999997</v>
      </c>
      <c r="L36" s="5">
        <v>9.5169999999999995</v>
      </c>
      <c r="M36" s="5">
        <v>10.571</v>
      </c>
      <c r="N36" s="5">
        <v>10.955</v>
      </c>
      <c r="O36" s="5">
        <v>11.013999999999999</v>
      </c>
      <c r="Q36" s="20" t="s">
        <v>36</v>
      </c>
      <c r="R36" s="20" t="s">
        <v>33</v>
      </c>
      <c r="S36" s="24">
        <f t="shared" si="14"/>
        <v>2.1648000000000001</v>
      </c>
      <c r="T36" s="24">
        <f t="shared" si="14"/>
        <v>3.2816000000000005</v>
      </c>
      <c r="U36" s="24">
        <f t="shared" si="14"/>
        <v>3.9504000000000001</v>
      </c>
      <c r="V36" s="24">
        <f t="shared" si="14"/>
        <v>4.8247999999999998</v>
      </c>
      <c r="W36" s="24">
        <f t="shared" si="14"/>
        <v>5.8056000000000001</v>
      </c>
      <c r="X36" s="24">
        <f t="shared" si="14"/>
        <v>6.7888000000000011</v>
      </c>
      <c r="Y36" s="24">
        <f t="shared" si="14"/>
        <v>7.2496</v>
      </c>
      <c r="Z36" s="24">
        <f t="shared" si="14"/>
        <v>7.5200000000000005</v>
      </c>
      <c r="AA36" s="24">
        <f t="shared" si="14"/>
        <v>7.4952000000000005</v>
      </c>
      <c r="AB36" s="24">
        <f t="shared" si="14"/>
        <v>7.4536000000000007</v>
      </c>
      <c r="AC36" s="20">
        <f t="shared" si="11"/>
        <v>7.4536000000000007</v>
      </c>
      <c r="AD36" s="20">
        <f t="shared" si="11"/>
        <v>7.4536000000000007</v>
      </c>
      <c r="AE36" s="20">
        <f t="shared" si="11"/>
        <v>7.4536000000000007</v>
      </c>
    </row>
    <row r="37" spans="1:31" x14ac:dyDescent="0.25">
      <c r="A37" s="4" t="s">
        <v>20</v>
      </c>
      <c r="B37" s="4" t="s">
        <v>7</v>
      </c>
      <c r="C37" s="4" t="s">
        <v>27</v>
      </c>
      <c r="D37" s="4" t="s">
        <v>6</v>
      </c>
      <c r="E37" s="4" t="s">
        <v>20</v>
      </c>
      <c r="F37" s="5">
        <v>3.9950000000000001</v>
      </c>
      <c r="G37" s="5">
        <v>5.1829999999999998</v>
      </c>
      <c r="H37" s="5">
        <v>6.1340000000000003</v>
      </c>
      <c r="I37" s="5">
        <v>7.1769999999999996</v>
      </c>
      <c r="J37" s="5">
        <v>8.1820000000000004</v>
      </c>
      <c r="K37" s="5">
        <v>8.8119999999999994</v>
      </c>
      <c r="L37" s="5">
        <v>9.4060000000000006</v>
      </c>
      <c r="M37" s="5">
        <v>9.9269999999999996</v>
      </c>
      <c r="N37" s="5">
        <v>10.33</v>
      </c>
      <c r="O37" s="5">
        <v>10.44</v>
      </c>
      <c r="Q37" s="20" t="s">
        <v>36</v>
      </c>
      <c r="R37" s="20" t="s">
        <v>19</v>
      </c>
      <c r="S37" s="24">
        <f t="shared" si="14"/>
        <v>6.0152000000000001</v>
      </c>
      <c r="T37" s="24">
        <f t="shared" si="14"/>
        <v>6.3152000000000008</v>
      </c>
      <c r="U37" s="24">
        <f t="shared" si="14"/>
        <v>6.2024000000000008</v>
      </c>
      <c r="V37" s="24">
        <f t="shared" si="14"/>
        <v>6.5424000000000007</v>
      </c>
      <c r="W37" s="24">
        <f t="shared" si="14"/>
        <v>6.7432000000000007</v>
      </c>
      <c r="X37" s="24">
        <f t="shared" si="14"/>
        <v>6.9328000000000003</v>
      </c>
      <c r="Y37" s="24">
        <f t="shared" si="14"/>
        <v>7.0304000000000002</v>
      </c>
      <c r="Z37" s="24">
        <f t="shared" si="14"/>
        <v>7.1944000000000008</v>
      </c>
      <c r="AA37" s="24">
        <f t="shared" si="14"/>
        <v>7.3983999999999996</v>
      </c>
      <c r="AB37" s="24">
        <f t="shared" si="14"/>
        <v>7.2959999999999994</v>
      </c>
      <c r="AC37" s="20">
        <f t="shared" si="11"/>
        <v>7.2959999999999994</v>
      </c>
      <c r="AD37" s="20">
        <f t="shared" si="11"/>
        <v>7.2959999999999994</v>
      </c>
      <c r="AE37" s="20">
        <f t="shared" si="11"/>
        <v>7.2959999999999994</v>
      </c>
    </row>
    <row r="38" spans="1:31" x14ac:dyDescent="0.25">
      <c r="A38" s="4" t="s">
        <v>21</v>
      </c>
      <c r="B38" s="4" t="s">
        <v>7</v>
      </c>
      <c r="C38" s="4" t="s">
        <v>27</v>
      </c>
      <c r="D38" s="4" t="s">
        <v>6</v>
      </c>
      <c r="E38" s="4" t="s">
        <v>21</v>
      </c>
      <c r="F38" s="5">
        <v>1.78</v>
      </c>
      <c r="G38" s="5">
        <v>2.1869999999999998</v>
      </c>
      <c r="H38" s="5">
        <v>2.5529999999999999</v>
      </c>
      <c r="I38" s="5">
        <v>2.9249999999999998</v>
      </c>
      <c r="J38" s="5">
        <v>3.2029999999999998</v>
      </c>
      <c r="K38" s="5">
        <v>3.2469999999999999</v>
      </c>
      <c r="L38" s="5">
        <v>3.1909999999999998</v>
      </c>
      <c r="M38" s="5">
        <v>3.0640000000000001</v>
      </c>
      <c r="N38" s="5">
        <v>2.8820000000000001</v>
      </c>
      <c r="O38" s="5">
        <v>2.641</v>
      </c>
      <c r="Q38" s="20" t="s">
        <v>36</v>
      </c>
      <c r="R38" s="20" t="s">
        <v>20</v>
      </c>
      <c r="S38" s="24">
        <f t="shared" si="14"/>
        <v>1.9408000000000003</v>
      </c>
      <c r="T38" s="24">
        <f t="shared" si="14"/>
        <v>2.0463999999999998</v>
      </c>
      <c r="U38" s="24">
        <f t="shared" si="14"/>
        <v>1.9336</v>
      </c>
      <c r="V38" s="24">
        <f t="shared" si="14"/>
        <v>1.8296000000000001</v>
      </c>
      <c r="W38" s="24">
        <f t="shared" si="14"/>
        <v>1.7968000000000002</v>
      </c>
      <c r="X38" s="24">
        <f t="shared" si="14"/>
        <v>1.7544000000000002</v>
      </c>
      <c r="Y38" s="24">
        <f t="shared" si="14"/>
        <v>1.7136</v>
      </c>
      <c r="Z38" s="24">
        <f t="shared" si="14"/>
        <v>1.6440000000000001</v>
      </c>
      <c r="AA38" s="24">
        <f t="shared" si="14"/>
        <v>1.5544000000000002</v>
      </c>
      <c r="AB38" s="24">
        <f t="shared" si="14"/>
        <v>1.4832000000000001</v>
      </c>
      <c r="AC38" s="20">
        <f t="shared" si="11"/>
        <v>1.4832000000000001</v>
      </c>
      <c r="AD38" s="20">
        <f t="shared" si="11"/>
        <v>1.4832000000000001</v>
      </c>
      <c r="AE38" s="20">
        <f t="shared" si="11"/>
        <v>1.4832000000000001</v>
      </c>
    </row>
    <row r="39" spans="1:31" x14ac:dyDescent="0.25">
      <c r="A39" s="4" t="s">
        <v>22</v>
      </c>
      <c r="B39" s="4" t="s">
        <v>7</v>
      </c>
      <c r="C39" s="4" t="s">
        <v>27</v>
      </c>
      <c r="D39" s="4" t="s">
        <v>6</v>
      </c>
      <c r="E39" s="4" t="s">
        <v>22</v>
      </c>
      <c r="F39" s="5">
        <v>0.872</v>
      </c>
      <c r="G39" s="5">
        <v>1.325</v>
      </c>
      <c r="H39" s="5">
        <v>2.0649999999999999</v>
      </c>
      <c r="I39" s="5">
        <v>3.669</v>
      </c>
      <c r="J39" s="5">
        <v>5.5469999999999997</v>
      </c>
      <c r="K39" s="5">
        <v>6.6790000000000003</v>
      </c>
      <c r="L39" s="5">
        <v>7.65</v>
      </c>
      <c r="M39" s="5">
        <v>8.3290000000000006</v>
      </c>
      <c r="N39" s="5">
        <v>8.7319999999999993</v>
      </c>
      <c r="O39" s="5">
        <v>8.8070000000000004</v>
      </c>
      <c r="Q39" s="20" t="s">
        <v>36</v>
      </c>
      <c r="R39" s="20" t="s">
        <v>21</v>
      </c>
      <c r="S39" s="24">
        <f t="shared" si="14"/>
        <v>2.5752000000000002</v>
      </c>
      <c r="T39" s="24">
        <f t="shared" si="14"/>
        <v>3.5055999999999998</v>
      </c>
      <c r="U39" s="24">
        <f t="shared" si="14"/>
        <v>4.056</v>
      </c>
      <c r="V39" s="24">
        <f t="shared" si="14"/>
        <v>4.5456000000000003</v>
      </c>
      <c r="W39" s="24">
        <f t="shared" si="14"/>
        <v>5.0896000000000008</v>
      </c>
      <c r="X39" s="24">
        <f t="shared" si="14"/>
        <v>5.2808000000000002</v>
      </c>
      <c r="Y39" s="24">
        <f t="shared" si="14"/>
        <v>5.4152000000000005</v>
      </c>
      <c r="Z39" s="24">
        <f t="shared" si="14"/>
        <v>5.3912000000000004</v>
      </c>
      <c r="AA39" s="24">
        <f t="shared" si="14"/>
        <v>5.3680000000000003</v>
      </c>
      <c r="AB39" s="24">
        <f t="shared" si="14"/>
        <v>5.0056000000000003</v>
      </c>
      <c r="AC39" s="20">
        <f t="shared" ref="AC39:AE52" si="16">AB39</f>
        <v>5.0056000000000003</v>
      </c>
      <c r="AD39" s="20">
        <f t="shared" si="16"/>
        <v>5.0056000000000003</v>
      </c>
      <c r="AE39" s="20">
        <f t="shared" si="16"/>
        <v>5.0056000000000003</v>
      </c>
    </row>
    <row r="40" spans="1:31" x14ac:dyDescent="0.25">
      <c r="A40" s="4" t="s">
        <v>23</v>
      </c>
      <c r="B40" s="4" t="s">
        <v>7</v>
      </c>
      <c r="C40" s="4" t="s">
        <v>27</v>
      </c>
      <c r="D40" s="4" t="s">
        <v>6</v>
      </c>
      <c r="E40" s="4" t="s">
        <v>23</v>
      </c>
      <c r="F40" s="5">
        <v>0.56499999999999995</v>
      </c>
      <c r="G40" s="5">
        <v>1.274</v>
      </c>
      <c r="H40" s="5">
        <v>2.0350000000000001</v>
      </c>
      <c r="I40" s="5">
        <v>3.1749999999999998</v>
      </c>
      <c r="J40" s="5">
        <v>5.181</v>
      </c>
      <c r="K40" s="5">
        <v>8.3219999999999992</v>
      </c>
      <c r="L40" s="5">
        <v>12.5</v>
      </c>
      <c r="M40" s="5">
        <v>16.518999999999998</v>
      </c>
      <c r="N40" s="5">
        <v>19.745999999999999</v>
      </c>
      <c r="O40" s="5">
        <v>21.97</v>
      </c>
      <c r="Q40" s="20" t="s">
        <v>36</v>
      </c>
      <c r="R40" s="20" t="s">
        <v>22</v>
      </c>
      <c r="S40" s="24">
        <f t="shared" si="14"/>
        <v>2.4320000000000004</v>
      </c>
      <c r="T40" s="24">
        <f t="shared" si="14"/>
        <v>4.0368000000000004</v>
      </c>
      <c r="U40" s="24">
        <f t="shared" si="14"/>
        <v>6.58</v>
      </c>
      <c r="V40" s="24">
        <f t="shared" si="14"/>
        <v>9.0983999999999998</v>
      </c>
      <c r="W40" s="24">
        <f t="shared" si="14"/>
        <v>11.3032</v>
      </c>
      <c r="X40" s="24">
        <f t="shared" si="14"/>
        <v>13.8832</v>
      </c>
      <c r="Y40" s="24">
        <f t="shared" si="14"/>
        <v>15.617599999999999</v>
      </c>
      <c r="Z40" s="24">
        <f t="shared" si="14"/>
        <v>16.639199999999999</v>
      </c>
      <c r="AA40" s="24">
        <f t="shared" si="14"/>
        <v>16.651199999999999</v>
      </c>
      <c r="AB40" s="24">
        <f t="shared" si="14"/>
        <v>15.685600000000001</v>
      </c>
      <c r="AC40" s="20">
        <f t="shared" si="16"/>
        <v>15.685600000000001</v>
      </c>
      <c r="AD40" s="20">
        <f t="shared" si="16"/>
        <v>15.685600000000001</v>
      </c>
      <c r="AE40" s="20">
        <f t="shared" si="16"/>
        <v>15.685600000000001</v>
      </c>
    </row>
    <row r="41" spans="1:31" x14ac:dyDescent="0.25">
      <c r="A41" s="4" t="s">
        <v>24</v>
      </c>
      <c r="B41" s="4" t="s">
        <v>7</v>
      </c>
      <c r="C41" s="4" t="s">
        <v>27</v>
      </c>
      <c r="D41" s="4" t="s">
        <v>6</v>
      </c>
      <c r="E41" s="4" t="s">
        <v>24</v>
      </c>
      <c r="F41" s="5">
        <v>3.0830000000000002</v>
      </c>
      <c r="G41" s="5">
        <v>3.9630000000000001</v>
      </c>
      <c r="H41" s="5">
        <v>4.835</v>
      </c>
      <c r="I41" s="5">
        <v>5.9829999999999997</v>
      </c>
      <c r="J41" s="5">
        <v>7.202</v>
      </c>
      <c r="K41" s="5">
        <v>8.0980000000000008</v>
      </c>
      <c r="L41" s="5">
        <v>8.9290000000000003</v>
      </c>
      <c r="M41" s="5">
        <v>9.5079999999999991</v>
      </c>
      <c r="N41" s="5">
        <v>10</v>
      </c>
      <c r="O41" s="5">
        <v>10.143000000000001</v>
      </c>
      <c r="Q41" s="20" t="s">
        <v>36</v>
      </c>
      <c r="R41" s="20" t="s">
        <v>23</v>
      </c>
      <c r="S41" s="24">
        <f t="shared" si="14"/>
        <v>4.7944000000000004</v>
      </c>
      <c r="T41" s="24">
        <f t="shared" si="14"/>
        <v>4.8048000000000002</v>
      </c>
      <c r="U41" s="24">
        <f t="shared" si="14"/>
        <v>4.7183999999999999</v>
      </c>
      <c r="V41" s="24">
        <f t="shared" si="14"/>
        <v>4.9920000000000009</v>
      </c>
      <c r="W41" s="24">
        <f t="shared" si="14"/>
        <v>5.2136000000000005</v>
      </c>
      <c r="X41" s="24">
        <f t="shared" si="14"/>
        <v>5.4640000000000004</v>
      </c>
      <c r="Y41" s="24">
        <f t="shared" si="14"/>
        <v>5.7624000000000004</v>
      </c>
      <c r="Z41" s="24">
        <f t="shared" si="14"/>
        <v>5.8272000000000004</v>
      </c>
      <c r="AA41" s="24">
        <f t="shared" si="14"/>
        <v>5.8752000000000004</v>
      </c>
      <c r="AB41" s="24">
        <f t="shared" si="14"/>
        <v>5.9408000000000003</v>
      </c>
      <c r="AC41" s="20">
        <f t="shared" si="16"/>
        <v>5.9408000000000003</v>
      </c>
      <c r="AD41" s="20">
        <f t="shared" si="16"/>
        <v>5.9408000000000003</v>
      </c>
      <c r="AE41" s="20">
        <f t="shared" si="16"/>
        <v>5.9408000000000003</v>
      </c>
    </row>
    <row r="42" spans="1:31" ht="30" x14ac:dyDescent="0.25">
      <c r="A42" s="4" t="s">
        <v>14</v>
      </c>
      <c r="B42" s="4" t="s">
        <v>7</v>
      </c>
      <c r="C42" s="4" t="s">
        <v>28</v>
      </c>
      <c r="D42" s="4" t="s">
        <v>6</v>
      </c>
      <c r="E42" s="4" t="s">
        <v>14</v>
      </c>
      <c r="F42" s="5">
        <v>1.8109999999999999</v>
      </c>
      <c r="G42" s="5">
        <v>3.7130000000000001</v>
      </c>
      <c r="H42" s="5">
        <v>6.2649999999999997</v>
      </c>
      <c r="I42" s="5">
        <v>10.134</v>
      </c>
      <c r="J42" s="5">
        <v>14.577</v>
      </c>
      <c r="K42" s="5">
        <v>18.895</v>
      </c>
      <c r="L42" s="5">
        <v>22.007000000000001</v>
      </c>
      <c r="M42" s="5">
        <v>23.763999999999999</v>
      </c>
      <c r="N42" s="5">
        <v>24.55</v>
      </c>
      <c r="O42" s="5">
        <v>24.5</v>
      </c>
      <c r="Q42" s="20" t="s">
        <v>37</v>
      </c>
      <c r="R42" s="20" t="s">
        <v>14</v>
      </c>
      <c r="S42" s="24">
        <f>F12*0.2</f>
        <v>0.22060000000000002</v>
      </c>
      <c r="T42" s="24">
        <f t="shared" ref="T42:AB43" si="17">G12*0.2</f>
        <v>0.35980000000000001</v>
      </c>
      <c r="U42" s="24">
        <f t="shared" si="17"/>
        <v>0.53220000000000001</v>
      </c>
      <c r="V42" s="24">
        <f t="shared" si="17"/>
        <v>0.8086000000000001</v>
      </c>
      <c r="W42" s="24">
        <f t="shared" si="17"/>
        <v>1.17</v>
      </c>
      <c r="X42" s="24">
        <f t="shared" si="17"/>
        <v>1.6412</v>
      </c>
      <c r="Y42" s="24">
        <f t="shared" si="17"/>
        <v>2.2070000000000003</v>
      </c>
      <c r="Z42" s="24">
        <f t="shared" si="17"/>
        <v>2.7832000000000003</v>
      </c>
      <c r="AA42" s="24">
        <f t="shared" si="17"/>
        <v>3.2439999999999998</v>
      </c>
      <c r="AB42" s="24">
        <f t="shared" si="17"/>
        <v>3.6636000000000006</v>
      </c>
      <c r="AC42" s="20">
        <f t="shared" si="16"/>
        <v>3.6636000000000006</v>
      </c>
      <c r="AD42" s="20">
        <f t="shared" si="16"/>
        <v>3.6636000000000006</v>
      </c>
      <c r="AE42" s="20">
        <f t="shared" si="16"/>
        <v>3.6636000000000006</v>
      </c>
    </row>
    <row r="43" spans="1:31" ht="30" x14ac:dyDescent="0.25">
      <c r="A43" s="4" t="s">
        <v>16</v>
      </c>
      <c r="B43" s="4" t="s">
        <v>7</v>
      </c>
      <c r="C43" s="4" t="s">
        <v>28</v>
      </c>
      <c r="D43" s="4" t="s">
        <v>6</v>
      </c>
      <c r="E43" s="4" t="s">
        <v>16</v>
      </c>
      <c r="F43" s="5">
        <v>4.6829999999999998</v>
      </c>
      <c r="G43" s="5">
        <v>8.8179999999999996</v>
      </c>
      <c r="H43" s="5">
        <v>12.516</v>
      </c>
      <c r="I43" s="5">
        <v>14.193</v>
      </c>
      <c r="J43" s="5">
        <v>14.516999999999999</v>
      </c>
      <c r="K43" s="5">
        <v>13.837</v>
      </c>
      <c r="L43" s="5">
        <v>12.845000000000001</v>
      </c>
      <c r="M43" s="5">
        <v>11.834</v>
      </c>
      <c r="N43" s="5">
        <v>10.601000000000001</v>
      </c>
      <c r="O43" s="5">
        <v>9.23</v>
      </c>
      <c r="Q43" s="20" t="s">
        <v>37</v>
      </c>
      <c r="R43" s="22" t="s">
        <v>16</v>
      </c>
      <c r="S43" s="24">
        <f t="shared" ref="S43:AB51" si="18">F13*0.2</f>
        <v>2.6230000000000002</v>
      </c>
      <c r="T43" s="24">
        <f t="shared" si="17"/>
        <v>3.3567999999999998</v>
      </c>
      <c r="U43" s="24">
        <f t="shared" si="17"/>
        <v>3.8052000000000001</v>
      </c>
      <c r="V43" s="24">
        <f t="shared" si="17"/>
        <v>4.1426000000000007</v>
      </c>
      <c r="W43" s="24">
        <f t="shared" si="17"/>
        <v>4.1596000000000002</v>
      </c>
      <c r="X43" s="24">
        <f t="shared" si="17"/>
        <v>3.9366000000000003</v>
      </c>
      <c r="Y43" s="24">
        <f t="shared" si="17"/>
        <v>3.5973999999999999</v>
      </c>
      <c r="Z43" s="24">
        <f t="shared" si="17"/>
        <v>3.2118000000000002</v>
      </c>
      <c r="AA43" s="24">
        <f t="shared" si="17"/>
        <v>2.7124000000000001</v>
      </c>
      <c r="AB43" s="24">
        <f t="shared" si="17"/>
        <v>2.2686000000000002</v>
      </c>
      <c r="AC43" s="20">
        <f t="shared" si="16"/>
        <v>2.2686000000000002</v>
      </c>
      <c r="AD43" s="20">
        <f t="shared" si="16"/>
        <v>2.2686000000000002</v>
      </c>
      <c r="AE43" s="20">
        <f t="shared" si="16"/>
        <v>2.2686000000000002</v>
      </c>
    </row>
    <row r="44" spans="1:31" ht="30" x14ac:dyDescent="0.25">
      <c r="A44" s="4" t="s">
        <v>17</v>
      </c>
      <c r="B44" s="4" t="s">
        <v>7</v>
      </c>
      <c r="C44" s="4" t="s">
        <v>28</v>
      </c>
      <c r="D44" s="4" t="s">
        <v>6</v>
      </c>
      <c r="E44" s="4" t="s">
        <v>17</v>
      </c>
      <c r="F44" s="5">
        <v>2.0289999999999999</v>
      </c>
      <c r="G44" s="5">
        <v>2.3090000000000002</v>
      </c>
      <c r="H44" s="5">
        <v>2.1960000000000002</v>
      </c>
      <c r="I44" s="5">
        <v>2.1240000000000001</v>
      </c>
      <c r="J44" s="5">
        <v>2.0779999999999998</v>
      </c>
      <c r="K44" s="5">
        <v>1.9470000000000001</v>
      </c>
      <c r="L44" s="5">
        <v>1.7669999999999999</v>
      </c>
      <c r="M44" s="5">
        <v>1.625</v>
      </c>
      <c r="N44" s="5">
        <v>1.482</v>
      </c>
      <c r="O44" s="5">
        <v>1.3440000000000001</v>
      </c>
      <c r="Q44" s="20" t="s">
        <v>37</v>
      </c>
      <c r="R44" s="23" t="s">
        <v>32</v>
      </c>
      <c r="S44" s="24">
        <f>(F14+F21)*0.2</f>
        <v>1.4234000000000002</v>
      </c>
      <c r="T44" s="24">
        <f t="shared" ref="T44:AB44" si="19">(G14+G21)*0.2</f>
        <v>1.4138000000000002</v>
      </c>
      <c r="U44" s="24">
        <f t="shared" si="19"/>
        <v>1.3772</v>
      </c>
      <c r="V44" s="24">
        <f t="shared" si="19"/>
        <v>1.4484000000000001</v>
      </c>
      <c r="W44" s="24">
        <f t="shared" si="19"/>
        <v>1.5090000000000001</v>
      </c>
      <c r="X44" s="24">
        <f t="shared" si="19"/>
        <v>1.5750000000000002</v>
      </c>
      <c r="Y44" s="24">
        <f t="shared" si="19"/>
        <v>1.6484000000000003</v>
      </c>
      <c r="Z44" s="24">
        <f t="shared" si="19"/>
        <v>1.6588000000000003</v>
      </c>
      <c r="AA44" s="24">
        <f t="shared" si="19"/>
        <v>1.6642000000000001</v>
      </c>
      <c r="AB44" s="24">
        <f t="shared" si="19"/>
        <v>1.6744000000000001</v>
      </c>
      <c r="AC44" s="20">
        <f t="shared" si="16"/>
        <v>1.6744000000000001</v>
      </c>
      <c r="AD44" s="20">
        <f t="shared" si="16"/>
        <v>1.6744000000000001</v>
      </c>
      <c r="AE44" s="20">
        <f t="shared" si="16"/>
        <v>1.6744000000000001</v>
      </c>
    </row>
    <row r="45" spans="1:31" ht="30" x14ac:dyDescent="0.25">
      <c r="A45" s="4" t="s">
        <v>18</v>
      </c>
      <c r="B45" s="4" t="s">
        <v>7</v>
      </c>
      <c r="C45" s="4" t="s">
        <v>28</v>
      </c>
      <c r="D45" s="4" t="s">
        <v>6</v>
      </c>
      <c r="E45" s="4" t="s">
        <v>18</v>
      </c>
      <c r="F45" s="5">
        <v>7.1429999999999998</v>
      </c>
      <c r="G45" s="5">
        <v>6.8959999999999999</v>
      </c>
      <c r="H45" s="5">
        <v>6.1420000000000003</v>
      </c>
      <c r="I45" s="5">
        <v>5.508</v>
      </c>
      <c r="J45" s="5">
        <v>5.0880000000000001</v>
      </c>
      <c r="K45" s="5">
        <v>4.649</v>
      </c>
      <c r="L45" s="5">
        <v>4.1779999999999999</v>
      </c>
      <c r="M45" s="5">
        <v>3.7160000000000002</v>
      </c>
      <c r="N45" s="5">
        <v>3.3439999999999999</v>
      </c>
      <c r="O45" s="5">
        <v>2.9649999999999999</v>
      </c>
      <c r="Q45" s="20" t="s">
        <v>37</v>
      </c>
      <c r="R45" s="20" t="s">
        <v>18</v>
      </c>
      <c r="S45" s="24">
        <f t="shared" si="18"/>
        <v>1.1254</v>
      </c>
      <c r="T45" s="24">
        <f t="shared" si="18"/>
        <v>1.1546000000000001</v>
      </c>
      <c r="U45" s="24">
        <f t="shared" si="18"/>
        <v>1.1392</v>
      </c>
      <c r="V45" s="24">
        <f t="shared" si="18"/>
        <v>1.1052</v>
      </c>
      <c r="W45" s="24">
        <f t="shared" si="18"/>
        <v>1.0582</v>
      </c>
      <c r="X45" s="24">
        <f t="shared" si="18"/>
        <v>1.0036</v>
      </c>
      <c r="Y45" s="24">
        <f t="shared" si="18"/>
        <v>0.94620000000000004</v>
      </c>
      <c r="Z45" s="24">
        <f t="shared" si="18"/>
        <v>0.876</v>
      </c>
      <c r="AA45" s="24">
        <f t="shared" si="18"/>
        <v>0.79880000000000007</v>
      </c>
      <c r="AB45" s="24">
        <f t="shared" si="18"/>
        <v>0.71220000000000006</v>
      </c>
      <c r="AC45" s="20">
        <f t="shared" si="16"/>
        <v>0.71220000000000006</v>
      </c>
      <c r="AD45" s="20">
        <f t="shared" si="16"/>
        <v>0.71220000000000006</v>
      </c>
      <c r="AE45" s="20">
        <f t="shared" si="16"/>
        <v>0.71220000000000006</v>
      </c>
    </row>
    <row r="46" spans="1:31" ht="30" x14ac:dyDescent="0.25">
      <c r="A46" s="4" t="s">
        <v>19</v>
      </c>
      <c r="B46" s="4" t="s">
        <v>7</v>
      </c>
      <c r="C46" s="4" t="s">
        <v>28</v>
      </c>
      <c r="D46" s="4" t="s">
        <v>6</v>
      </c>
      <c r="E46" s="4" t="s">
        <v>19</v>
      </c>
      <c r="F46" s="5">
        <v>2.3820000000000001</v>
      </c>
      <c r="G46" s="5">
        <v>3.7669999999999999</v>
      </c>
      <c r="H46" s="5">
        <v>5.4189999999999996</v>
      </c>
      <c r="I46" s="5">
        <v>7.173</v>
      </c>
      <c r="J46" s="5">
        <v>8.2669999999999995</v>
      </c>
      <c r="K46" s="5">
        <v>8.7140000000000004</v>
      </c>
      <c r="L46" s="5">
        <v>8.8520000000000003</v>
      </c>
      <c r="M46" s="5">
        <v>8.8140000000000001</v>
      </c>
      <c r="N46" s="5">
        <v>8.6940000000000008</v>
      </c>
      <c r="O46" s="5">
        <v>8.3559999999999999</v>
      </c>
      <c r="Q46" s="20" t="s">
        <v>37</v>
      </c>
      <c r="R46" s="20" t="s">
        <v>33</v>
      </c>
      <c r="S46" s="24">
        <f t="shared" si="18"/>
        <v>0.54120000000000001</v>
      </c>
      <c r="T46" s="24">
        <f t="shared" si="18"/>
        <v>0.82040000000000013</v>
      </c>
      <c r="U46" s="24">
        <f t="shared" si="18"/>
        <v>0.98760000000000003</v>
      </c>
      <c r="V46" s="24">
        <f t="shared" si="18"/>
        <v>1.2061999999999999</v>
      </c>
      <c r="W46" s="24">
        <f t="shared" si="18"/>
        <v>1.4514</v>
      </c>
      <c r="X46" s="24">
        <f t="shared" si="18"/>
        <v>1.6972000000000003</v>
      </c>
      <c r="Y46" s="24">
        <f t="shared" si="18"/>
        <v>1.8124</v>
      </c>
      <c r="Z46" s="24">
        <f t="shared" si="18"/>
        <v>1.8800000000000001</v>
      </c>
      <c r="AA46" s="24">
        <f t="shared" si="18"/>
        <v>1.8738000000000001</v>
      </c>
      <c r="AB46" s="24">
        <f t="shared" si="18"/>
        <v>1.8634000000000002</v>
      </c>
      <c r="AC46" s="20">
        <f t="shared" si="16"/>
        <v>1.8634000000000002</v>
      </c>
      <c r="AD46" s="20">
        <f t="shared" si="16"/>
        <v>1.8634000000000002</v>
      </c>
      <c r="AE46" s="20">
        <f t="shared" si="16"/>
        <v>1.8634000000000002</v>
      </c>
    </row>
    <row r="47" spans="1:31" ht="30" x14ac:dyDescent="0.25">
      <c r="A47" s="4" t="s">
        <v>20</v>
      </c>
      <c r="B47" s="4" t="s">
        <v>7</v>
      </c>
      <c r="C47" s="4" t="s">
        <v>28</v>
      </c>
      <c r="D47" s="4" t="s">
        <v>6</v>
      </c>
      <c r="E47" s="4" t="s">
        <v>20</v>
      </c>
      <c r="F47" s="5">
        <v>13.967000000000001</v>
      </c>
      <c r="G47" s="5">
        <v>14.59</v>
      </c>
      <c r="H47" s="5">
        <v>14.598000000000001</v>
      </c>
      <c r="I47" s="5">
        <v>13.888</v>
      </c>
      <c r="J47" s="5">
        <v>13.028</v>
      </c>
      <c r="K47" s="5">
        <v>12.367000000000001</v>
      </c>
      <c r="L47" s="5">
        <v>11.42</v>
      </c>
      <c r="M47" s="5">
        <v>10.701000000000001</v>
      </c>
      <c r="N47" s="5">
        <v>9.6989999999999998</v>
      </c>
      <c r="O47" s="5">
        <v>8.4939999999999998</v>
      </c>
      <c r="Q47" s="20" t="s">
        <v>37</v>
      </c>
      <c r="R47" s="20" t="s">
        <v>19</v>
      </c>
      <c r="S47" s="24">
        <f t="shared" si="18"/>
        <v>1.5038</v>
      </c>
      <c r="T47" s="24">
        <f t="shared" si="18"/>
        <v>1.5788000000000002</v>
      </c>
      <c r="U47" s="24">
        <f t="shared" si="18"/>
        <v>1.5506000000000002</v>
      </c>
      <c r="V47" s="24">
        <f t="shared" si="18"/>
        <v>1.6356000000000002</v>
      </c>
      <c r="W47" s="24">
        <f t="shared" si="18"/>
        <v>1.6858000000000002</v>
      </c>
      <c r="X47" s="24">
        <f t="shared" si="18"/>
        <v>1.7332000000000001</v>
      </c>
      <c r="Y47" s="24">
        <f t="shared" si="18"/>
        <v>1.7576000000000001</v>
      </c>
      <c r="Z47" s="24">
        <f t="shared" si="18"/>
        <v>1.7986000000000002</v>
      </c>
      <c r="AA47" s="24">
        <f t="shared" si="18"/>
        <v>1.8495999999999999</v>
      </c>
      <c r="AB47" s="24">
        <f t="shared" si="18"/>
        <v>1.8239999999999998</v>
      </c>
      <c r="AC47" s="20">
        <f t="shared" si="16"/>
        <v>1.8239999999999998</v>
      </c>
      <c r="AD47" s="20">
        <f t="shared" si="16"/>
        <v>1.8239999999999998</v>
      </c>
      <c r="AE47" s="20">
        <f t="shared" si="16"/>
        <v>1.8239999999999998</v>
      </c>
    </row>
    <row r="48" spans="1:31" ht="30" x14ac:dyDescent="0.25">
      <c r="A48" s="4" t="s">
        <v>21</v>
      </c>
      <c r="B48" s="4" t="s">
        <v>7</v>
      </c>
      <c r="C48" s="4" t="s">
        <v>28</v>
      </c>
      <c r="D48" s="4" t="s">
        <v>6</v>
      </c>
      <c r="E48" s="4" t="s">
        <v>21</v>
      </c>
      <c r="F48" s="5">
        <v>2.2589999999999999</v>
      </c>
      <c r="G48" s="5">
        <v>2.5920000000000001</v>
      </c>
      <c r="H48" s="5">
        <v>2.7090000000000001</v>
      </c>
      <c r="I48" s="5">
        <v>2.77</v>
      </c>
      <c r="J48" s="5">
        <v>2.65</v>
      </c>
      <c r="K48" s="5">
        <v>2.4790000000000001</v>
      </c>
      <c r="L48" s="5">
        <v>2.254</v>
      </c>
      <c r="M48" s="5">
        <v>2.08</v>
      </c>
      <c r="N48" s="5">
        <v>1.9370000000000001</v>
      </c>
      <c r="O48" s="5">
        <v>1.7629999999999999</v>
      </c>
      <c r="Q48" s="20" t="s">
        <v>37</v>
      </c>
      <c r="R48" s="20" t="s">
        <v>20</v>
      </c>
      <c r="S48" s="24">
        <f t="shared" si="18"/>
        <v>0.48520000000000008</v>
      </c>
      <c r="T48" s="24">
        <f t="shared" si="18"/>
        <v>0.51159999999999994</v>
      </c>
      <c r="U48" s="24">
        <f t="shared" si="18"/>
        <v>0.4834</v>
      </c>
      <c r="V48" s="24">
        <f t="shared" si="18"/>
        <v>0.45740000000000003</v>
      </c>
      <c r="W48" s="24">
        <f t="shared" si="18"/>
        <v>0.44920000000000004</v>
      </c>
      <c r="X48" s="24">
        <f t="shared" si="18"/>
        <v>0.43860000000000005</v>
      </c>
      <c r="Y48" s="24">
        <f t="shared" si="18"/>
        <v>0.4284</v>
      </c>
      <c r="Z48" s="24">
        <f t="shared" si="18"/>
        <v>0.41100000000000003</v>
      </c>
      <c r="AA48" s="24">
        <f t="shared" si="18"/>
        <v>0.38860000000000006</v>
      </c>
      <c r="AB48" s="24">
        <f t="shared" si="18"/>
        <v>0.37080000000000002</v>
      </c>
      <c r="AC48" s="20">
        <f t="shared" si="16"/>
        <v>0.37080000000000002</v>
      </c>
      <c r="AD48" s="20">
        <f t="shared" si="16"/>
        <v>0.37080000000000002</v>
      </c>
      <c r="AE48" s="20">
        <f t="shared" si="16"/>
        <v>0.37080000000000002</v>
      </c>
    </row>
    <row r="49" spans="1:31" ht="30" x14ac:dyDescent="0.25">
      <c r="A49" s="4" t="s">
        <v>22</v>
      </c>
      <c r="B49" s="4" t="s">
        <v>7</v>
      </c>
      <c r="C49" s="4" t="s">
        <v>28</v>
      </c>
      <c r="D49" s="4" t="s">
        <v>6</v>
      </c>
      <c r="E49" s="4" t="s">
        <v>22</v>
      </c>
      <c r="F49" s="5">
        <v>1.4890000000000001</v>
      </c>
      <c r="G49" s="5">
        <v>2.2999999999999998</v>
      </c>
      <c r="H49" s="5">
        <v>3.6509999999999998</v>
      </c>
      <c r="I49" s="5">
        <v>5.1689999999999996</v>
      </c>
      <c r="J49" s="5">
        <v>5.94</v>
      </c>
      <c r="K49" s="5">
        <v>6.3739999999999997</v>
      </c>
      <c r="L49" s="5">
        <v>6.6779999999999999</v>
      </c>
      <c r="M49" s="5">
        <v>6.7750000000000004</v>
      </c>
      <c r="N49" s="5">
        <v>6.8090000000000002</v>
      </c>
      <c r="O49" s="5">
        <v>6.6710000000000003</v>
      </c>
      <c r="Q49" s="20" t="s">
        <v>37</v>
      </c>
      <c r="R49" s="20" t="s">
        <v>21</v>
      </c>
      <c r="S49" s="24">
        <f t="shared" si="18"/>
        <v>0.64380000000000004</v>
      </c>
      <c r="T49" s="24">
        <f t="shared" si="18"/>
        <v>0.87639999999999996</v>
      </c>
      <c r="U49" s="24">
        <f t="shared" si="18"/>
        <v>1.014</v>
      </c>
      <c r="V49" s="24">
        <f t="shared" si="18"/>
        <v>1.1364000000000001</v>
      </c>
      <c r="W49" s="24">
        <f t="shared" si="18"/>
        <v>1.2724000000000002</v>
      </c>
      <c r="X49" s="24">
        <f t="shared" si="18"/>
        <v>1.3202</v>
      </c>
      <c r="Y49" s="24">
        <f t="shared" si="18"/>
        <v>1.3538000000000001</v>
      </c>
      <c r="Z49" s="24">
        <f t="shared" si="18"/>
        <v>1.3478000000000001</v>
      </c>
      <c r="AA49" s="24">
        <f t="shared" si="18"/>
        <v>1.3420000000000001</v>
      </c>
      <c r="AB49" s="24">
        <f t="shared" si="18"/>
        <v>1.2514000000000001</v>
      </c>
      <c r="AC49" s="20">
        <f t="shared" si="16"/>
        <v>1.2514000000000001</v>
      </c>
      <c r="AD49" s="20">
        <f t="shared" si="16"/>
        <v>1.2514000000000001</v>
      </c>
      <c r="AE49" s="20">
        <f t="shared" si="16"/>
        <v>1.2514000000000001</v>
      </c>
    </row>
    <row r="50" spans="1:31" ht="30" x14ac:dyDescent="0.25">
      <c r="A50" s="4" t="s">
        <v>23</v>
      </c>
      <c r="B50" s="4" t="s">
        <v>7</v>
      </c>
      <c r="C50" s="4" t="s">
        <v>28</v>
      </c>
      <c r="D50" s="4" t="s">
        <v>6</v>
      </c>
      <c r="E50" s="4" t="s">
        <v>23</v>
      </c>
      <c r="F50" s="5">
        <v>1.0289999999999999</v>
      </c>
      <c r="G50" s="5">
        <v>0.69699999999999995</v>
      </c>
      <c r="H50" s="5">
        <v>2.61</v>
      </c>
      <c r="I50" s="5">
        <v>6.165</v>
      </c>
      <c r="J50" s="5">
        <v>9.1349999999999998</v>
      </c>
      <c r="K50" s="5">
        <v>11.476000000000001</v>
      </c>
      <c r="L50" s="5">
        <v>13.669</v>
      </c>
      <c r="M50" s="5">
        <v>15.417999999999999</v>
      </c>
      <c r="N50" s="5">
        <v>16.838000000000001</v>
      </c>
      <c r="O50" s="5">
        <v>17.411999999999999</v>
      </c>
      <c r="Q50" s="20" t="s">
        <v>37</v>
      </c>
      <c r="R50" s="20" t="s">
        <v>22</v>
      </c>
      <c r="S50" s="24">
        <f t="shared" si="18"/>
        <v>0.6080000000000001</v>
      </c>
      <c r="T50" s="24">
        <f t="shared" si="18"/>
        <v>1.0092000000000001</v>
      </c>
      <c r="U50" s="24">
        <f t="shared" si="18"/>
        <v>1.645</v>
      </c>
      <c r="V50" s="24">
        <f t="shared" si="18"/>
        <v>2.2746</v>
      </c>
      <c r="W50" s="24">
        <f t="shared" si="18"/>
        <v>2.8258000000000001</v>
      </c>
      <c r="X50" s="24">
        <f t="shared" si="18"/>
        <v>3.4708000000000001</v>
      </c>
      <c r="Y50" s="24">
        <f t="shared" si="18"/>
        <v>3.9043999999999999</v>
      </c>
      <c r="Z50" s="24">
        <f t="shared" si="18"/>
        <v>4.1597999999999997</v>
      </c>
      <c r="AA50" s="24">
        <f t="shared" si="18"/>
        <v>4.1627999999999998</v>
      </c>
      <c r="AB50" s="24">
        <f t="shared" si="18"/>
        <v>3.9214000000000002</v>
      </c>
      <c r="AC50" s="20">
        <f t="shared" si="16"/>
        <v>3.9214000000000002</v>
      </c>
      <c r="AD50" s="20">
        <f t="shared" si="16"/>
        <v>3.9214000000000002</v>
      </c>
      <c r="AE50" s="20">
        <f t="shared" si="16"/>
        <v>3.9214000000000002</v>
      </c>
    </row>
    <row r="51" spans="1:31" ht="30" x14ac:dyDescent="0.25">
      <c r="A51" s="4" t="s">
        <v>24</v>
      </c>
      <c r="B51" s="4" t="s">
        <v>7</v>
      </c>
      <c r="C51" s="4" t="s">
        <v>28</v>
      </c>
      <c r="D51" s="4" t="s">
        <v>6</v>
      </c>
      <c r="E51" s="4" t="s">
        <v>24</v>
      </c>
      <c r="F51" s="5">
        <v>11.43</v>
      </c>
      <c r="G51" s="5">
        <v>12.881</v>
      </c>
      <c r="H51" s="5">
        <v>13.359</v>
      </c>
      <c r="I51" s="5">
        <v>13.596</v>
      </c>
      <c r="J51" s="5">
        <v>13.141</v>
      </c>
      <c r="K51" s="5">
        <v>12.179</v>
      </c>
      <c r="L51" s="5">
        <v>11.029</v>
      </c>
      <c r="M51" s="5">
        <v>9.9559999999999995</v>
      </c>
      <c r="N51" s="5">
        <v>8.92</v>
      </c>
      <c r="O51" s="5">
        <v>7.6970000000000001</v>
      </c>
      <c r="Q51" s="20" t="s">
        <v>37</v>
      </c>
      <c r="R51" s="20" t="s">
        <v>23</v>
      </c>
      <c r="S51" s="24">
        <f t="shared" si="18"/>
        <v>1.1986000000000001</v>
      </c>
      <c r="T51" s="24">
        <f t="shared" si="18"/>
        <v>1.2012</v>
      </c>
      <c r="U51" s="24">
        <f t="shared" si="18"/>
        <v>1.1796</v>
      </c>
      <c r="V51" s="24">
        <f t="shared" si="18"/>
        <v>1.2480000000000002</v>
      </c>
      <c r="W51" s="24">
        <f t="shared" si="18"/>
        <v>1.3034000000000001</v>
      </c>
      <c r="X51" s="24">
        <f t="shared" si="18"/>
        <v>1.3660000000000001</v>
      </c>
      <c r="Y51" s="24">
        <f t="shared" si="18"/>
        <v>1.4406000000000001</v>
      </c>
      <c r="Z51" s="24">
        <f t="shared" si="18"/>
        <v>1.4568000000000001</v>
      </c>
      <c r="AA51" s="24">
        <f t="shared" si="18"/>
        <v>1.4688000000000001</v>
      </c>
      <c r="AB51" s="24">
        <f t="shared" si="18"/>
        <v>1.4852000000000001</v>
      </c>
      <c r="AC51" s="20">
        <f t="shared" si="16"/>
        <v>1.4852000000000001</v>
      </c>
      <c r="AD51" s="20">
        <f t="shared" si="16"/>
        <v>1.4852000000000001</v>
      </c>
      <c r="AE51" s="20">
        <f t="shared" si="16"/>
        <v>1.4852000000000001</v>
      </c>
    </row>
    <row r="52" spans="1:31" x14ac:dyDescent="0.25">
      <c r="A52" s="4" t="s">
        <v>14</v>
      </c>
      <c r="B52" s="4" t="s">
        <v>7</v>
      </c>
      <c r="C52" s="4" t="s">
        <v>29</v>
      </c>
      <c r="D52" s="4" t="s">
        <v>6</v>
      </c>
      <c r="E52" s="4" t="s">
        <v>14</v>
      </c>
      <c r="F52" s="5">
        <v>1.8160000000000001</v>
      </c>
      <c r="G52" s="5">
        <v>2.677</v>
      </c>
      <c r="H52" s="5">
        <v>4.141</v>
      </c>
      <c r="I52" s="5">
        <v>6.6760000000000002</v>
      </c>
      <c r="J52" s="5">
        <v>10.17</v>
      </c>
      <c r="K52" s="5">
        <v>15.66</v>
      </c>
      <c r="L52" s="5">
        <v>23.1</v>
      </c>
      <c r="M52" s="5">
        <v>31.617999999999999</v>
      </c>
      <c r="N52" s="5">
        <v>41.058</v>
      </c>
      <c r="O52" s="5">
        <v>50.371000000000002</v>
      </c>
      <c r="Q52" s="20" t="s">
        <v>38</v>
      </c>
      <c r="R52" s="20" t="s">
        <v>14</v>
      </c>
      <c r="S52" s="20">
        <f>F22</f>
        <v>0.20399999999999999</v>
      </c>
      <c r="T52" s="20">
        <f t="shared" ref="T52:AB53" si="20">G22</f>
        <v>0.25600000000000001</v>
      </c>
      <c r="U52" s="20">
        <f t="shared" si="20"/>
        <v>0.39100000000000001</v>
      </c>
      <c r="V52" s="20">
        <f t="shared" si="20"/>
        <v>0.61899999999999999</v>
      </c>
      <c r="W52" s="20">
        <f t="shared" si="20"/>
        <v>0.91200000000000003</v>
      </c>
      <c r="X52" s="20">
        <f t="shared" si="20"/>
        <v>1.3120000000000001</v>
      </c>
      <c r="Y52" s="20">
        <f t="shared" si="20"/>
        <v>1.92</v>
      </c>
      <c r="Z52" s="20">
        <f t="shared" si="20"/>
        <v>2.9049999999999998</v>
      </c>
      <c r="AA52" s="20">
        <f t="shared" si="20"/>
        <v>4.2850000000000001</v>
      </c>
      <c r="AB52" s="20">
        <f t="shared" si="20"/>
        <v>5.9550000000000001</v>
      </c>
      <c r="AC52" s="24">
        <f>AB52</f>
        <v>5.9550000000000001</v>
      </c>
      <c r="AD52" s="24">
        <f t="shared" si="16"/>
        <v>5.9550000000000001</v>
      </c>
      <c r="AE52" s="24">
        <f t="shared" si="16"/>
        <v>5.9550000000000001</v>
      </c>
    </row>
    <row r="53" spans="1:31" x14ac:dyDescent="0.25">
      <c r="A53" s="4" t="s">
        <v>16</v>
      </c>
      <c r="B53" s="4" t="s">
        <v>7</v>
      </c>
      <c r="C53" s="4" t="s">
        <v>29</v>
      </c>
      <c r="D53" s="4" t="s">
        <v>6</v>
      </c>
      <c r="E53" s="4" t="s">
        <v>16</v>
      </c>
      <c r="F53" s="5">
        <v>8.8770000000000007</v>
      </c>
      <c r="G53" s="5">
        <v>14.308</v>
      </c>
      <c r="H53" s="5">
        <v>20.12</v>
      </c>
      <c r="I53" s="5">
        <v>26.178999999999998</v>
      </c>
      <c r="J53" s="5">
        <v>30.35</v>
      </c>
      <c r="K53" s="5">
        <v>32.097999999999999</v>
      </c>
      <c r="L53" s="5">
        <v>31.681000000000001</v>
      </c>
      <c r="M53" s="5">
        <v>29.916</v>
      </c>
      <c r="N53" s="5">
        <v>27.282</v>
      </c>
      <c r="O53" s="5">
        <v>24.350999999999999</v>
      </c>
      <c r="Q53" s="20" t="s">
        <v>38</v>
      </c>
      <c r="R53" s="22" t="s">
        <v>16</v>
      </c>
      <c r="S53" s="20">
        <f>F23</f>
        <v>4.9950000000000001</v>
      </c>
      <c r="T53" s="20">
        <f t="shared" si="20"/>
        <v>6.2759999999999998</v>
      </c>
      <c r="U53" s="20">
        <f t="shared" si="20"/>
        <v>7.5119999999999996</v>
      </c>
      <c r="V53" s="20">
        <f t="shared" si="20"/>
        <v>8.5589999999999993</v>
      </c>
      <c r="W53" s="20">
        <f t="shared" si="20"/>
        <v>9.0050000000000008</v>
      </c>
      <c r="X53" s="20">
        <f t="shared" si="20"/>
        <v>8.7260000000000009</v>
      </c>
      <c r="Y53" s="20">
        <f t="shared" si="20"/>
        <v>7.9409999999999998</v>
      </c>
      <c r="Z53" s="20">
        <f t="shared" si="20"/>
        <v>7.1289999999999996</v>
      </c>
      <c r="AA53" s="20">
        <f t="shared" si="20"/>
        <v>6.2910000000000004</v>
      </c>
      <c r="AB53" s="20">
        <f t="shared" si="20"/>
        <v>5.4569999999999999</v>
      </c>
      <c r="AC53" s="24">
        <f t="shared" ref="AC53:AE61" si="21">AB53</f>
        <v>5.4569999999999999</v>
      </c>
      <c r="AD53" s="24">
        <f t="shared" si="21"/>
        <v>5.4569999999999999</v>
      </c>
      <c r="AE53" s="24">
        <f t="shared" si="21"/>
        <v>5.4569999999999999</v>
      </c>
    </row>
    <row r="54" spans="1:31" x14ac:dyDescent="0.25">
      <c r="A54" s="4" t="s">
        <v>17</v>
      </c>
      <c r="B54" s="4" t="s">
        <v>7</v>
      </c>
      <c r="C54" s="4" t="s">
        <v>29</v>
      </c>
      <c r="D54" s="4" t="s">
        <v>6</v>
      </c>
      <c r="E54" s="4" t="s">
        <v>17</v>
      </c>
      <c r="F54" s="5">
        <v>2.1880000000000002</v>
      </c>
      <c r="G54" s="5">
        <v>2.8119999999999998</v>
      </c>
      <c r="H54" s="5">
        <v>3.2930000000000001</v>
      </c>
      <c r="I54" s="5">
        <v>3.6739999999999999</v>
      </c>
      <c r="J54" s="5">
        <v>3.887</v>
      </c>
      <c r="K54" s="5">
        <v>4.0620000000000003</v>
      </c>
      <c r="L54" s="5">
        <v>4.1639999999999997</v>
      </c>
      <c r="M54" s="5">
        <v>4.1719999999999997</v>
      </c>
      <c r="N54" s="5">
        <v>4.1100000000000003</v>
      </c>
      <c r="O54" s="5">
        <v>4.0430000000000001</v>
      </c>
      <c r="Q54" s="20" t="s">
        <v>38</v>
      </c>
      <c r="R54" s="23" t="s">
        <v>32</v>
      </c>
      <c r="S54" s="20">
        <f>F24+F31</f>
        <v>4.6080000000000005</v>
      </c>
      <c r="T54" s="20">
        <f t="shared" ref="T54:AB54" si="22">G24+G31</f>
        <v>5.0880000000000001</v>
      </c>
      <c r="U54" s="20">
        <f t="shared" si="22"/>
        <v>5.0839999999999996</v>
      </c>
      <c r="V54" s="20">
        <f t="shared" si="22"/>
        <v>5.23</v>
      </c>
      <c r="W54" s="20">
        <f t="shared" si="22"/>
        <v>5.2369999999999992</v>
      </c>
      <c r="X54" s="20">
        <f t="shared" si="22"/>
        <v>5.1710000000000003</v>
      </c>
      <c r="Y54" s="20">
        <f t="shared" si="22"/>
        <v>4.6760000000000002</v>
      </c>
      <c r="Z54" s="20">
        <f t="shared" si="22"/>
        <v>4.3289999999999997</v>
      </c>
      <c r="AA54" s="20">
        <f t="shared" si="22"/>
        <v>4.0270000000000001</v>
      </c>
      <c r="AB54" s="20">
        <f t="shared" si="22"/>
        <v>3.7869999999999999</v>
      </c>
      <c r="AC54" s="24">
        <f t="shared" si="21"/>
        <v>3.7869999999999999</v>
      </c>
      <c r="AD54" s="24">
        <f t="shared" si="21"/>
        <v>3.7869999999999999</v>
      </c>
      <c r="AE54" s="24">
        <f t="shared" si="21"/>
        <v>3.7869999999999999</v>
      </c>
    </row>
    <row r="55" spans="1:31" x14ac:dyDescent="0.25">
      <c r="A55" s="4" t="s">
        <v>18</v>
      </c>
      <c r="B55" s="4" t="s">
        <v>7</v>
      </c>
      <c r="C55" s="4" t="s">
        <v>29</v>
      </c>
      <c r="D55" s="4" t="s">
        <v>6</v>
      </c>
      <c r="E55" s="4" t="s">
        <v>18</v>
      </c>
      <c r="F55" s="5">
        <v>4.6509999999999998</v>
      </c>
      <c r="G55" s="5">
        <v>5.6239999999999997</v>
      </c>
      <c r="H55" s="5">
        <v>6.633</v>
      </c>
      <c r="I55" s="5">
        <v>7.6310000000000002</v>
      </c>
      <c r="J55" s="5">
        <v>8.1489999999999991</v>
      </c>
      <c r="K55" s="5">
        <v>8.4909999999999997</v>
      </c>
      <c r="L55" s="5">
        <v>8.7609999999999992</v>
      </c>
      <c r="M55" s="5">
        <v>8.7680000000000007</v>
      </c>
      <c r="N55" s="5">
        <v>8.6159999999999997</v>
      </c>
      <c r="O55" s="5">
        <v>8.3170000000000002</v>
      </c>
      <c r="Q55" s="20" t="s">
        <v>38</v>
      </c>
      <c r="R55" s="20" t="s">
        <v>18</v>
      </c>
      <c r="S55" s="20">
        <f t="shared" ref="S55:AB61" si="23">F25</f>
        <v>2.6120000000000001</v>
      </c>
      <c r="T55" s="20">
        <f t="shared" si="23"/>
        <v>3.3610000000000002</v>
      </c>
      <c r="U55" s="20">
        <f t="shared" si="23"/>
        <v>3.3490000000000002</v>
      </c>
      <c r="V55" s="20">
        <f t="shared" si="23"/>
        <v>3.2869999999999999</v>
      </c>
      <c r="W55" s="20">
        <f t="shared" si="23"/>
        <v>3.0960000000000001</v>
      </c>
      <c r="X55" s="20">
        <f t="shared" si="23"/>
        <v>2.831</v>
      </c>
      <c r="Y55" s="20">
        <f t="shared" si="23"/>
        <v>2.5840000000000001</v>
      </c>
      <c r="Z55" s="20">
        <f t="shared" si="23"/>
        <v>2.3170000000000002</v>
      </c>
      <c r="AA55" s="20">
        <f t="shared" si="23"/>
        <v>2.0379999999999998</v>
      </c>
      <c r="AB55" s="20">
        <f t="shared" si="23"/>
        <v>1.806</v>
      </c>
      <c r="AC55" s="24">
        <f t="shared" si="21"/>
        <v>1.806</v>
      </c>
      <c r="AD55" s="24">
        <f t="shared" si="21"/>
        <v>1.806</v>
      </c>
      <c r="AE55" s="24">
        <f t="shared" si="21"/>
        <v>1.806</v>
      </c>
    </row>
    <row r="56" spans="1:31" x14ac:dyDescent="0.25">
      <c r="A56" s="4" t="s">
        <v>19</v>
      </c>
      <c r="B56" s="4" t="s">
        <v>7</v>
      </c>
      <c r="C56" s="4" t="s">
        <v>29</v>
      </c>
      <c r="D56" s="4" t="s">
        <v>6</v>
      </c>
      <c r="E56" s="4" t="s">
        <v>19</v>
      </c>
      <c r="F56" s="5">
        <v>7.0720000000000001</v>
      </c>
      <c r="G56" s="5">
        <v>8.8460000000000001</v>
      </c>
      <c r="H56" s="5">
        <v>10.515000000000001</v>
      </c>
      <c r="I56" s="5">
        <v>12.69</v>
      </c>
      <c r="J56" s="5">
        <v>14.754</v>
      </c>
      <c r="K56" s="5">
        <v>16.885999999999999</v>
      </c>
      <c r="L56" s="5">
        <v>18.869</v>
      </c>
      <c r="M56" s="5">
        <v>20.242999999999999</v>
      </c>
      <c r="N56" s="5">
        <v>21.065999999999999</v>
      </c>
      <c r="O56" s="5">
        <v>21.440999999999999</v>
      </c>
      <c r="Q56" s="20" t="s">
        <v>38</v>
      </c>
      <c r="R56" s="20" t="s">
        <v>33</v>
      </c>
      <c r="S56" s="20">
        <f t="shared" si="23"/>
        <v>3.2</v>
      </c>
      <c r="T56" s="20">
        <f t="shared" si="23"/>
        <v>4.0049999999999999</v>
      </c>
      <c r="U56" s="20">
        <f t="shared" si="23"/>
        <v>4.7309999999999999</v>
      </c>
      <c r="V56" s="20">
        <f t="shared" si="23"/>
        <v>5.4980000000000002</v>
      </c>
      <c r="W56" s="20">
        <f t="shared" si="23"/>
        <v>6.1210000000000004</v>
      </c>
      <c r="X56" s="20">
        <f t="shared" si="23"/>
        <v>6.5380000000000003</v>
      </c>
      <c r="Y56" s="20">
        <f t="shared" si="23"/>
        <v>6.6230000000000002</v>
      </c>
      <c r="Z56" s="20">
        <f t="shared" si="23"/>
        <v>6.5030000000000001</v>
      </c>
      <c r="AA56" s="20">
        <f t="shared" si="23"/>
        <v>6.15</v>
      </c>
      <c r="AB56" s="20">
        <f t="shared" si="23"/>
        <v>5.6760000000000002</v>
      </c>
      <c r="AC56" s="24">
        <f t="shared" si="21"/>
        <v>5.6760000000000002</v>
      </c>
      <c r="AD56" s="24">
        <f t="shared" si="21"/>
        <v>5.6760000000000002</v>
      </c>
      <c r="AE56" s="24">
        <f t="shared" si="21"/>
        <v>5.6760000000000002</v>
      </c>
    </row>
    <row r="57" spans="1:31" x14ac:dyDescent="0.25">
      <c r="A57" s="4" t="s">
        <v>20</v>
      </c>
      <c r="B57" s="4" t="s">
        <v>7</v>
      </c>
      <c r="C57" s="4" t="s">
        <v>29</v>
      </c>
      <c r="D57" s="4" t="s">
        <v>6</v>
      </c>
      <c r="E57" s="4" t="s">
        <v>20</v>
      </c>
      <c r="F57" s="5">
        <v>27.154</v>
      </c>
      <c r="G57" s="5">
        <v>28.792999999999999</v>
      </c>
      <c r="H57" s="5">
        <v>28.824999999999999</v>
      </c>
      <c r="I57" s="5">
        <v>29.228000000000002</v>
      </c>
      <c r="J57" s="5">
        <v>29.518999999999998</v>
      </c>
      <c r="K57" s="5">
        <v>30.425999999999998</v>
      </c>
      <c r="L57" s="5">
        <v>31.024000000000001</v>
      </c>
      <c r="M57" s="5">
        <v>30.966999999999999</v>
      </c>
      <c r="N57" s="5">
        <v>30.343</v>
      </c>
      <c r="O57" s="5">
        <v>29.006</v>
      </c>
      <c r="Q57" s="20" t="s">
        <v>38</v>
      </c>
      <c r="R57" s="20" t="s">
        <v>19</v>
      </c>
      <c r="S57" s="20">
        <f t="shared" si="23"/>
        <v>6.6550000000000002</v>
      </c>
      <c r="T57" s="20">
        <f t="shared" si="23"/>
        <v>6.5869999999999997</v>
      </c>
      <c r="U57" s="20">
        <f t="shared" si="23"/>
        <v>6.2990000000000004</v>
      </c>
      <c r="V57" s="20">
        <f t="shared" si="23"/>
        <v>6.2220000000000004</v>
      </c>
      <c r="W57" s="20">
        <f t="shared" si="23"/>
        <v>6.1349999999999998</v>
      </c>
      <c r="X57" s="20">
        <f t="shared" si="23"/>
        <v>5.9980000000000002</v>
      </c>
      <c r="Y57" s="20">
        <f t="shared" si="23"/>
        <v>5.7750000000000004</v>
      </c>
      <c r="Z57" s="20">
        <f t="shared" si="23"/>
        <v>4.9020000000000001</v>
      </c>
      <c r="AA57" s="20">
        <f t="shared" si="23"/>
        <v>4.3159999999999998</v>
      </c>
      <c r="AB57" s="20">
        <f t="shared" si="23"/>
        <v>3.9860000000000002</v>
      </c>
      <c r="AC57" s="24">
        <f t="shared" si="21"/>
        <v>3.9860000000000002</v>
      </c>
      <c r="AD57" s="24">
        <f t="shared" si="21"/>
        <v>3.9860000000000002</v>
      </c>
      <c r="AE57" s="24">
        <f t="shared" si="21"/>
        <v>3.9860000000000002</v>
      </c>
    </row>
    <row r="58" spans="1:31" x14ac:dyDescent="0.25">
      <c r="A58" s="4" t="s">
        <v>21</v>
      </c>
      <c r="B58" s="4" t="s">
        <v>7</v>
      </c>
      <c r="C58" s="4" t="s">
        <v>29</v>
      </c>
      <c r="D58" s="4" t="s">
        <v>6</v>
      </c>
      <c r="E58" s="4" t="s">
        <v>21</v>
      </c>
      <c r="F58" s="5">
        <v>5.2830000000000004</v>
      </c>
      <c r="G58" s="5">
        <v>5.8079999999999998</v>
      </c>
      <c r="H58" s="5">
        <v>6.1779999999999999</v>
      </c>
      <c r="I58" s="5">
        <v>6.5730000000000004</v>
      </c>
      <c r="J58" s="5">
        <v>6.8760000000000003</v>
      </c>
      <c r="K58" s="5">
        <v>7.1580000000000004</v>
      </c>
      <c r="L58" s="5">
        <v>7.2830000000000004</v>
      </c>
      <c r="M58" s="5">
        <v>7.3129999999999997</v>
      </c>
      <c r="N58" s="5">
        <v>7.194</v>
      </c>
      <c r="O58" s="5">
        <v>7.0469999999999997</v>
      </c>
      <c r="Q58" s="20" t="s">
        <v>38</v>
      </c>
      <c r="R58" s="20" t="s">
        <v>20</v>
      </c>
      <c r="S58" s="20">
        <f t="shared" si="23"/>
        <v>1.734</v>
      </c>
      <c r="T58" s="20">
        <f t="shared" si="23"/>
        <v>1.887</v>
      </c>
      <c r="U58" s="20">
        <f t="shared" si="23"/>
        <v>1.732</v>
      </c>
      <c r="V58" s="20">
        <f t="shared" si="23"/>
        <v>1.645</v>
      </c>
      <c r="W58" s="20">
        <f t="shared" si="23"/>
        <v>1.5669999999999999</v>
      </c>
      <c r="X58" s="20">
        <f t="shared" si="23"/>
        <v>1.47</v>
      </c>
      <c r="Y58" s="20">
        <f t="shared" si="23"/>
        <v>1.32</v>
      </c>
      <c r="Z58" s="20">
        <f t="shared" si="23"/>
        <v>1.095</v>
      </c>
      <c r="AA58" s="20">
        <f t="shared" si="23"/>
        <v>0.92</v>
      </c>
      <c r="AB58" s="20">
        <f t="shared" si="23"/>
        <v>0.80400000000000005</v>
      </c>
      <c r="AC58" s="24">
        <f t="shared" si="21"/>
        <v>0.80400000000000005</v>
      </c>
      <c r="AD58" s="24">
        <f t="shared" si="21"/>
        <v>0.80400000000000005</v>
      </c>
      <c r="AE58" s="24">
        <f t="shared" si="21"/>
        <v>0.80400000000000005</v>
      </c>
    </row>
    <row r="59" spans="1:31" x14ac:dyDescent="0.25">
      <c r="A59" s="4" t="s">
        <v>22</v>
      </c>
      <c r="B59" s="4" t="s">
        <v>7</v>
      </c>
      <c r="C59" s="4" t="s">
        <v>29</v>
      </c>
      <c r="D59" s="4" t="s">
        <v>6</v>
      </c>
      <c r="E59" s="4" t="s">
        <v>22</v>
      </c>
      <c r="F59" s="5">
        <v>6.07</v>
      </c>
      <c r="G59" s="5">
        <v>8.1110000000000007</v>
      </c>
      <c r="H59" s="5">
        <v>10.808999999999999</v>
      </c>
      <c r="I59" s="5">
        <v>14.326000000000001</v>
      </c>
      <c r="J59" s="5">
        <v>16.995999999999999</v>
      </c>
      <c r="K59" s="5">
        <v>18.78</v>
      </c>
      <c r="L59" s="5">
        <v>19.934999999999999</v>
      </c>
      <c r="M59" s="5">
        <v>20.498999999999999</v>
      </c>
      <c r="N59" s="5">
        <v>20.163</v>
      </c>
      <c r="O59" s="5">
        <v>19.376000000000001</v>
      </c>
      <c r="Q59" s="20" t="s">
        <v>38</v>
      </c>
      <c r="R59" s="20" t="s">
        <v>21</v>
      </c>
      <c r="S59" s="20">
        <f t="shared" si="23"/>
        <v>4.3170000000000002</v>
      </c>
      <c r="T59" s="20">
        <f t="shared" si="23"/>
        <v>6.0140000000000002</v>
      </c>
      <c r="U59" s="20">
        <f t="shared" si="23"/>
        <v>6.9649999999999999</v>
      </c>
      <c r="V59" s="20">
        <f t="shared" si="23"/>
        <v>7.4960000000000004</v>
      </c>
      <c r="W59" s="20">
        <f t="shared" si="23"/>
        <v>7.7039999999999997</v>
      </c>
      <c r="X59" s="20">
        <f t="shared" si="23"/>
        <v>7.4950000000000001</v>
      </c>
      <c r="Y59" s="20">
        <f t="shared" si="23"/>
        <v>6.9370000000000003</v>
      </c>
      <c r="Z59" s="20">
        <f t="shared" si="23"/>
        <v>6.282</v>
      </c>
      <c r="AA59" s="20">
        <f t="shared" si="23"/>
        <v>5.5289999999999999</v>
      </c>
      <c r="AB59" s="20">
        <f t="shared" si="23"/>
        <v>4.806</v>
      </c>
      <c r="AC59" s="24">
        <f t="shared" si="21"/>
        <v>4.806</v>
      </c>
      <c r="AD59" s="24">
        <f t="shared" si="21"/>
        <v>4.806</v>
      </c>
      <c r="AE59" s="24">
        <f t="shared" si="21"/>
        <v>4.806</v>
      </c>
    </row>
    <row r="60" spans="1:31" x14ac:dyDescent="0.25">
      <c r="A60" s="4" t="s">
        <v>23</v>
      </c>
      <c r="B60" s="4" t="s">
        <v>7</v>
      </c>
      <c r="C60" s="4" t="s">
        <v>29</v>
      </c>
      <c r="D60" s="4" t="s">
        <v>6</v>
      </c>
      <c r="E60" s="4" t="s">
        <v>23</v>
      </c>
      <c r="F60" s="5">
        <v>3.5379999999999998</v>
      </c>
      <c r="G60" s="5">
        <v>5.2380000000000004</v>
      </c>
      <c r="H60" s="5">
        <v>8.26</v>
      </c>
      <c r="I60" s="5">
        <v>13.672000000000001</v>
      </c>
      <c r="J60" s="5">
        <v>20.186</v>
      </c>
      <c r="K60" s="5">
        <v>27.463000000000001</v>
      </c>
      <c r="L60" s="5">
        <v>34.576000000000001</v>
      </c>
      <c r="M60" s="5">
        <v>40.576999999999998</v>
      </c>
      <c r="N60" s="5">
        <v>45.194000000000003</v>
      </c>
      <c r="O60" s="5">
        <v>47.32</v>
      </c>
      <c r="Q60" s="20" t="s">
        <v>38</v>
      </c>
      <c r="R60" s="20" t="s">
        <v>22</v>
      </c>
      <c r="S60" s="20">
        <f t="shared" si="23"/>
        <v>1.742</v>
      </c>
      <c r="T60" s="20">
        <f t="shared" si="23"/>
        <v>2.6339999999999999</v>
      </c>
      <c r="U60" s="20">
        <f t="shared" si="23"/>
        <v>3.8809999999999998</v>
      </c>
      <c r="V60" s="20">
        <f t="shared" si="23"/>
        <v>5.641</v>
      </c>
      <c r="W60" s="20">
        <f t="shared" si="23"/>
        <v>7.3689999999999998</v>
      </c>
      <c r="X60" s="20">
        <f t="shared" si="23"/>
        <v>8.8190000000000008</v>
      </c>
      <c r="Y60" s="20">
        <f t="shared" si="23"/>
        <v>9.74</v>
      </c>
      <c r="Z60" s="20">
        <f t="shared" si="23"/>
        <v>10.186</v>
      </c>
      <c r="AA60" s="20">
        <f t="shared" si="23"/>
        <v>10.212</v>
      </c>
      <c r="AB60" s="20">
        <f t="shared" si="23"/>
        <v>10.125999999999999</v>
      </c>
      <c r="AC60" s="24">
        <f t="shared" si="21"/>
        <v>10.125999999999999</v>
      </c>
      <c r="AD60" s="24">
        <f t="shared" si="21"/>
        <v>10.125999999999999</v>
      </c>
      <c r="AE60" s="24">
        <f t="shared" si="21"/>
        <v>10.125999999999999</v>
      </c>
    </row>
    <row r="61" spans="1:31" x14ac:dyDescent="0.25">
      <c r="A61" s="4" t="s">
        <v>24</v>
      </c>
      <c r="B61" s="4" t="s">
        <v>7</v>
      </c>
      <c r="C61" s="4" t="s">
        <v>29</v>
      </c>
      <c r="D61" s="4" t="s">
        <v>6</v>
      </c>
      <c r="E61" s="4" t="s">
        <v>24</v>
      </c>
      <c r="F61" s="5">
        <v>15.289</v>
      </c>
      <c r="G61" s="5">
        <v>17.616</v>
      </c>
      <c r="H61" s="5">
        <v>19.151</v>
      </c>
      <c r="I61" s="5">
        <v>20.995999999999999</v>
      </c>
      <c r="J61" s="5">
        <v>22.736000000000001</v>
      </c>
      <c r="K61" s="5">
        <v>24.532</v>
      </c>
      <c r="L61" s="5">
        <v>25.824000000000002</v>
      </c>
      <c r="M61" s="5">
        <v>26.957999999999998</v>
      </c>
      <c r="N61" s="5">
        <v>27.696999999999999</v>
      </c>
      <c r="O61" s="5">
        <v>28.248000000000001</v>
      </c>
      <c r="Q61" s="20" t="s">
        <v>38</v>
      </c>
      <c r="R61" s="20" t="s">
        <v>23</v>
      </c>
      <c r="S61" s="20">
        <f t="shared" si="23"/>
        <v>3.9780000000000002</v>
      </c>
      <c r="T61" s="20">
        <f t="shared" si="23"/>
        <v>4.4329999999999998</v>
      </c>
      <c r="U61" s="20">
        <f t="shared" si="23"/>
        <v>4.4470000000000001</v>
      </c>
      <c r="V61" s="20">
        <f t="shared" si="23"/>
        <v>4.5890000000000004</v>
      </c>
      <c r="W61" s="20">
        <f t="shared" si="23"/>
        <v>4.6449999999999996</v>
      </c>
      <c r="X61" s="20">
        <f t="shared" si="23"/>
        <v>4.6050000000000004</v>
      </c>
      <c r="Y61" s="20">
        <f t="shared" si="23"/>
        <v>4.1230000000000002</v>
      </c>
      <c r="Z61" s="20">
        <f t="shared" si="23"/>
        <v>3.7989999999999999</v>
      </c>
      <c r="AA61" s="20">
        <f t="shared" si="23"/>
        <v>3.5270000000000001</v>
      </c>
      <c r="AB61" s="20">
        <f t="shared" si="23"/>
        <v>3.3119999999999998</v>
      </c>
      <c r="AC61" s="24">
        <f t="shared" si="21"/>
        <v>3.3119999999999998</v>
      </c>
      <c r="AD61" s="24">
        <f t="shared" si="21"/>
        <v>3.3119999999999998</v>
      </c>
      <c r="AE61" s="24">
        <f t="shared" si="21"/>
        <v>3.3119999999999998</v>
      </c>
    </row>
    <row r="62" spans="1:31" x14ac:dyDescent="0.25">
      <c r="A62" s="4" t="s">
        <v>14</v>
      </c>
      <c r="B62" s="4" t="s">
        <v>7</v>
      </c>
      <c r="C62" s="4" t="s">
        <v>30</v>
      </c>
      <c r="D62" s="4" t="s">
        <v>6</v>
      </c>
      <c r="E62" s="4" t="s">
        <v>14</v>
      </c>
      <c r="F62" s="5">
        <v>0.86799999999999999</v>
      </c>
      <c r="G62" s="5">
        <v>0.877</v>
      </c>
      <c r="H62" s="5">
        <v>0.41599999999999998</v>
      </c>
      <c r="I62" s="5">
        <v>2E-3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</row>
    <row r="63" spans="1:31" x14ac:dyDescent="0.25">
      <c r="A63" s="4" t="s">
        <v>16</v>
      </c>
      <c r="B63" s="4" t="s">
        <v>7</v>
      </c>
      <c r="C63" s="4" t="s">
        <v>30</v>
      </c>
      <c r="D63" s="4" t="s">
        <v>6</v>
      </c>
      <c r="E63" s="4" t="s">
        <v>16</v>
      </c>
      <c r="F63" s="5">
        <v>1.0149999999999999</v>
      </c>
      <c r="G63" s="5">
        <v>0.54800000000000004</v>
      </c>
      <c r="H63" s="5">
        <v>3.4000000000000002E-2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S63" s="8">
        <v>2010</v>
      </c>
      <c r="T63" s="8">
        <v>2020</v>
      </c>
      <c r="U63" s="8">
        <v>2030</v>
      </c>
      <c r="V63" s="8">
        <v>2040</v>
      </c>
      <c r="W63" s="8">
        <v>2050</v>
      </c>
      <c r="X63" s="8">
        <v>2060</v>
      </c>
      <c r="Y63" s="8">
        <v>2070</v>
      </c>
      <c r="Z63" s="8">
        <v>2080</v>
      </c>
      <c r="AA63" s="8">
        <v>2090</v>
      </c>
      <c r="AB63" s="8">
        <v>2100</v>
      </c>
    </row>
    <row r="64" spans="1:31" x14ac:dyDescent="0.25">
      <c r="A64" s="4" t="s">
        <v>17</v>
      </c>
      <c r="B64" s="4" t="s">
        <v>7</v>
      </c>
      <c r="C64" s="4" t="s">
        <v>30</v>
      </c>
      <c r="D64" s="4" t="s">
        <v>6</v>
      </c>
      <c r="E64" s="4" t="s">
        <v>17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Q64" s="11" t="s">
        <v>39</v>
      </c>
      <c r="R64" s="11" t="s">
        <v>14</v>
      </c>
      <c r="S64" s="13">
        <v>0.37271319145650555</v>
      </c>
      <c r="T64" s="13">
        <v>0.4583976021289527</v>
      </c>
      <c r="U64" s="13">
        <v>0.54396791100335184</v>
      </c>
      <c r="V64" s="13">
        <v>0.62433746524942468</v>
      </c>
      <c r="W64" s="13">
        <v>0.69606328413985963</v>
      </c>
      <c r="X64" s="13">
        <v>0.75747183789564243</v>
      </c>
      <c r="Y64" s="13">
        <v>0.80838411123704568</v>
      </c>
      <c r="Z64" s="13">
        <v>0.84956754327366335</v>
      </c>
      <c r="AA64" s="13">
        <v>0.88230812166706396</v>
      </c>
      <c r="AB64" s="13">
        <v>0.90804898576266457</v>
      </c>
      <c r="AC64" s="13">
        <v>0.90804898576266457</v>
      </c>
      <c r="AD64" s="13">
        <v>0.90804898576266457</v>
      </c>
      <c r="AE64" s="13">
        <v>0.90804898576266457</v>
      </c>
    </row>
    <row r="65" spans="1:31" x14ac:dyDescent="0.25">
      <c r="A65" s="4" t="s">
        <v>18</v>
      </c>
      <c r="B65" s="4" t="s">
        <v>7</v>
      </c>
      <c r="C65" s="4" t="s">
        <v>30</v>
      </c>
      <c r="D65" s="4" t="s">
        <v>6</v>
      </c>
      <c r="E65" s="4" t="s">
        <v>18</v>
      </c>
      <c r="F65" s="5">
        <v>2.8000000000000001E-2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Q65" s="11" t="s">
        <v>39</v>
      </c>
      <c r="R65" s="12" t="s">
        <v>16</v>
      </c>
      <c r="S65" s="13">
        <v>0.45943524952575931</v>
      </c>
      <c r="T65" s="13">
        <v>0.5730708427699388</v>
      </c>
      <c r="U65" s="13">
        <v>0.66672372479118891</v>
      </c>
      <c r="V65" s="13">
        <v>0.74014032557989595</v>
      </c>
      <c r="W65" s="13">
        <v>0.79667635954409777</v>
      </c>
      <c r="X65" s="13">
        <v>0.84013452033144997</v>
      </c>
      <c r="Y65" s="13">
        <v>0.87363491794763437</v>
      </c>
      <c r="Z65" s="13">
        <v>0.8996404858381678</v>
      </c>
      <c r="AA65" s="13">
        <v>0.91995287530865855</v>
      </c>
      <c r="AB65" s="13">
        <v>0.93589809269200808</v>
      </c>
      <c r="AC65" s="13">
        <v>0.93589809269200808</v>
      </c>
      <c r="AD65" s="13">
        <v>0.93589809269200808</v>
      </c>
      <c r="AE65" s="13">
        <v>0.93589809269200808</v>
      </c>
    </row>
    <row r="66" spans="1:31" x14ac:dyDescent="0.25">
      <c r="A66" s="4" t="s">
        <v>19</v>
      </c>
      <c r="B66" s="4" t="s">
        <v>7</v>
      </c>
      <c r="C66" s="4" t="s">
        <v>30</v>
      </c>
      <c r="D66" s="4" t="s">
        <v>6</v>
      </c>
      <c r="E66" s="4" t="s">
        <v>19</v>
      </c>
      <c r="F66" s="5">
        <v>0.05</v>
      </c>
      <c r="G66" s="5">
        <v>1.7999999999999999E-2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Q66" s="11" t="s">
        <v>39</v>
      </c>
      <c r="R66" s="6" t="s">
        <v>32</v>
      </c>
      <c r="S66" s="13">
        <v>0.7273935931721599</v>
      </c>
      <c r="T66" s="13">
        <v>0.78702008627111486</v>
      </c>
      <c r="U66" s="13">
        <v>0.8323433516305675</v>
      </c>
      <c r="V66" s="13">
        <v>0.86722645717016034</v>
      </c>
      <c r="W66" s="13">
        <v>0.8941388549398317</v>
      </c>
      <c r="X66" s="13">
        <v>0.91489013658886387</v>
      </c>
      <c r="Y66" s="13">
        <v>0.93091959740252983</v>
      </c>
      <c r="Z66" s="13">
        <v>0.94332692695729081</v>
      </c>
      <c r="AA66" s="13">
        <v>0.95296689141992708</v>
      </c>
      <c r="AB66" s="13">
        <v>0.96051188347556016</v>
      </c>
      <c r="AC66" s="13">
        <v>0.96051188347556016</v>
      </c>
      <c r="AD66" s="13">
        <v>0.96051188347556016</v>
      </c>
      <c r="AE66" s="13">
        <v>0.96051188347556016</v>
      </c>
    </row>
    <row r="67" spans="1:31" x14ac:dyDescent="0.25">
      <c r="A67" s="4" t="s">
        <v>20</v>
      </c>
      <c r="B67" s="4" t="s">
        <v>7</v>
      </c>
      <c r="C67" s="4" t="s">
        <v>30</v>
      </c>
      <c r="D67" s="4" t="s">
        <v>6</v>
      </c>
      <c r="E67" s="4" t="s">
        <v>20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Q67" s="11" t="s">
        <v>39</v>
      </c>
      <c r="R67" s="11" t="s">
        <v>18</v>
      </c>
      <c r="S67" s="13">
        <v>0.6425589949805145</v>
      </c>
      <c r="T67" s="13">
        <v>0.71234323902001162</v>
      </c>
      <c r="U67" s="13">
        <v>0.76539157247557599</v>
      </c>
      <c r="V67" s="13">
        <v>0.80821066980374279</v>
      </c>
      <c r="W67" s="13">
        <v>0.84299485487006476</v>
      </c>
      <c r="X67" s="13">
        <v>0.87100117769525021</v>
      </c>
      <c r="Y67" s="13">
        <v>0.89320537487691132</v>
      </c>
      <c r="Z67" s="13">
        <v>0.91073773412923498</v>
      </c>
      <c r="AA67" s="13">
        <v>0.92464119121131971</v>
      </c>
      <c r="AB67" s="13">
        <v>0.93569544017931194</v>
      </c>
      <c r="AC67" s="13">
        <v>0.93569544017931194</v>
      </c>
      <c r="AD67" s="13">
        <v>0.93569544017931194</v>
      </c>
      <c r="AE67" s="13">
        <v>0.93569544017931194</v>
      </c>
    </row>
    <row r="68" spans="1:31" x14ac:dyDescent="0.25">
      <c r="A68" s="4" t="s">
        <v>21</v>
      </c>
      <c r="B68" s="4" t="s">
        <v>7</v>
      </c>
      <c r="C68" s="4" t="s">
        <v>30</v>
      </c>
      <c r="D68" s="4" t="s">
        <v>6</v>
      </c>
      <c r="E68" s="4" t="s">
        <v>21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Q68" s="11" t="s">
        <v>39</v>
      </c>
      <c r="R68" s="11" t="s">
        <v>33</v>
      </c>
      <c r="S68" s="13">
        <v>0.7949417288050532</v>
      </c>
      <c r="T68" s="13">
        <v>0.84234701502087472</v>
      </c>
      <c r="U68" s="13">
        <v>0.87532323553898361</v>
      </c>
      <c r="V68" s="13">
        <v>0.89925845309172825</v>
      </c>
      <c r="W68" s="13">
        <v>0.91713226050551355</v>
      </c>
      <c r="X68" s="13">
        <v>0.93073218262252866</v>
      </c>
      <c r="Y68" s="13">
        <v>0.94124710125265221</v>
      </c>
      <c r="Z68" s="13">
        <v>0.94951851819645983</v>
      </c>
      <c r="AA68" s="13">
        <v>0.95607528356889437</v>
      </c>
      <c r="AB68" s="13">
        <v>0.96134423711552774</v>
      </c>
      <c r="AC68" s="13">
        <v>0.96134423711552774</v>
      </c>
      <c r="AD68" s="13">
        <v>0.96134423711552774</v>
      </c>
      <c r="AE68" s="13">
        <v>0.96134423711552774</v>
      </c>
    </row>
    <row r="69" spans="1:31" x14ac:dyDescent="0.25">
      <c r="A69" s="4" t="s">
        <v>22</v>
      </c>
      <c r="B69" s="4" t="s">
        <v>7</v>
      </c>
      <c r="C69" s="4" t="s">
        <v>30</v>
      </c>
      <c r="D69" s="4" t="s">
        <v>6</v>
      </c>
      <c r="E69" s="4" t="s">
        <v>22</v>
      </c>
      <c r="F69" s="5">
        <v>0.34200000000000003</v>
      </c>
      <c r="G69" s="5">
        <v>0.127</v>
      </c>
      <c r="H69" s="5">
        <v>2E-3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Q69" s="11" t="s">
        <v>39</v>
      </c>
      <c r="R69" s="11" t="s">
        <v>19</v>
      </c>
      <c r="S69" s="13">
        <v>0.62084189627558695</v>
      </c>
      <c r="T69" s="13">
        <v>0.69574719955454578</v>
      </c>
      <c r="U69" s="13">
        <v>0.75436497007454717</v>
      </c>
      <c r="V69" s="13">
        <v>0.8014938014147146</v>
      </c>
      <c r="W69" s="13">
        <v>0.83919330464032549</v>
      </c>
      <c r="X69" s="13">
        <v>0.86910602706669127</v>
      </c>
      <c r="Y69" s="13">
        <v>0.8927463369200016</v>
      </c>
      <c r="Z69" s="13">
        <v>0.91148353461959797</v>
      </c>
      <c r="AA69" s="13">
        <v>0.92639395005356617</v>
      </c>
      <c r="AB69" s="13">
        <v>0.93827803866826176</v>
      </c>
      <c r="AC69" s="13">
        <v>0.93827803866826176</v>
      </c>
      <c r="AD69" s="13">
        <v>0.93827803866826176</v>
      </c>
      <c r="AE69" s="13">
        <v>0.93827803866826176</v>
      </c>
    </row>
    <row r="70" spans="1:31" x14ac:dyDescent="0.25">
      <c r="A70" s="4" t="s">
        <v>23</v>
      </c>
      <c r="B70" s="4" t="s">
        <v>7</v>
      </c>
      <c r="C70" s="4" t="s">
        <v>30</v>
      </c>
      <c r="D70" s="4" t="s">
        <v>6</v>
      </c>
      <c r="E70" s="4" t="s">
        <v>23</v>
      </c>
      <c r="F70" s="5">
        <v>1.127</v>
      </c>
      <c r="G70" s="5">
        <v>1.143</v>
      </c>
      <c r="H70" s="5">
        <v>0.54600000000000004</v>
      </c>
      <c r="I70" s="5">
        <v>5.0000000000000001E-3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Q70" s="11" t="s">
        <v>39</v>
      </c>
      <c r="R70" s="11" t="s">
        <v>20</v>
      </c>
      <c r="S70" s="13">
        <v>0.82301237550577577</v>
      </c>
      <c r="T70" s="13">
        <v>0.85084311290514281</v>
      </c>
      <c r="U70" s="13">
        <v>0.87491457275215045</v>
      </c>
      <c r="V70" s="13">
        <v>0.89560552518796743</v>
      </c>
      <c r="W70" s="13">
        <v>0.91323050852643384</v>
      </c>
      <c r="X70" s="13">
        <v>0.92813378048167627</v>
      </c>
      <c r="Y70" s="13">
        <v>0.94065965314842948</v>
      </c>
      <c r="Z70" s="13">
        <v>0.95112872537230186</v>
      </c>
      <c r="AA70" s="13">
        <v>0.9598401455492257</v>
      </c>
      <c r="AB70" s="13">
        <v>0.96705844413808328</v>
      </c>
      <c r="AC70" s="13">
        <v>0.96705844413808328</v>
      </c>
      <c r="AD70" s="13">
        <v>0.96705844413808328</v>
      </c>
      <c r="AE70" s="13">
        <v>0.96705844413808328</v>
      </c>
    </row>
    <row r="71" spans="1:31" x14ac:dyDescent="0.25">
      <c r="A71" s="9" t="s">
        <v>24</v>
      </c>
      <c r="B71" s="9" t="s">
        <v>5</v>
      </c>
      <c r="C71" s="9" t="s">
        <v>30</v>
      </c>
      <c r="D71" s="9" t="s">
        <v>6</v>
      </c>
      <c r="E71" s="9" t="s">
        <v>24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Q71" s="11" t="s">
        <v>39</v>
      </c>
      <c r="R71" s="11" t="s">
        <v>21</v>
      </c>
      <c r="S71" s="13">
        <v>0.70623668500485581</v>
      </c>
      <c r="T71" s="13">
        <v>0.76826061258319844</v>
      </c>
      <c r="U71" s="13">
        <v>0.81500018786049022</v>
      </c>
      <c r="V71" s="13">
        <v>0.85045912504007271</v>
      </c>
      <c r="W71" s="13">
        <v>0.87779953744470984</v>
      </c>
      <c r="X71" s="13">
        <v>0.89918153364578313</v>
      </c>
      <c r="Y71" s="13">
        <v>0.91619346276592839</v>
      </c>
      <c r="Z71" s="13">
        <v>0.92981191299720534</v>
      </c>
      <c r="AA71" s="13">
        <v>0.94075667211940273</v>
      </c>
      <c r="AB71" s="13">
        <v>0.94962288421873842</v>
      </c>
      <c r="AC71" s="13">
        <v>0.94962288421873842</v>
      </c>
      <c r="AD71" s="13">
        <v>0.94962288421873842</v>
      </c>
      <c r="AE71" s="13">
        <v>0.94962288421873842</v>
      </c>
    </row>
    <row r="72" spans="1:31" x14ac:dyDescent="0.25">
      <c r="Q72" s="11" t="s">
        <v>39</v>
      </c>
      <c r="R72" s="11" t="s">
        <v>22</v>
      </c>
      <c r="S72" s="13">
        <v>0.35717397759145669</v>
      </c>
      <c r="T72" s="13">
        <v>0.4184770490164646</v>
      </c>
      <c r="U72" s="13">
        <v>0.47272761725811069</v>
      </c>
      <c r="V72" s="13">
        <v>0.51889895170376554</v>
      </c>
      <c r="W72" s="13">
        <v>0.55702106936204832</v>
      </c>
      <c r="X72" s="13">
        <v>0.58818002551859994</v>
      </c>
      <c r="Y72" s="13">
        <v>0.61330828184863784</v>
      </c>
      <c r="Z72" s="13">
        <v>0.63345377650926504</v>
      </c>
      <c r="AA72" s="13">
        <v>0.64984074329918684</v>
      </c>
      <c r="AB72" s="13">
        <v>0.66324690871801228</v>
      </c>
      <c r="AC72" s="13">
        <v>0.66324690871801228</v>
      </c>
      <c r="AD72" s="13">
        <v>0.66324690871801228</v>
      </c>
      <c r="AE72" s="13">
        <v>0.66324690871801228</v>
      </c>
    </row>
    <row r="73" spans="1:31" x14ac:dyDescent="0.25">
      <c r="Q73" s="11" t="s">
        <v>39</v>
      </c>
      <c r="R73" s="11" t="s">
        <v>23</v>
      </c>
      <c r="S73" s="13">
        <v>0.3410651843476295</v>
      </c>
      <c r="T73" s="13">
        <v>0.44849849197897584</v>
      </c>
      <c r="U73" s="13">
        <v>0.55883875365597679</v>
      </c>
      <c r="V73" s="13">
        <v>0.66261511207503898</v>
      </c>
      <c r="W73" s="13">
        <v>0.7538474863362592</v>
      </c>
      <c r="X73" s="13">
        <v>0.83029338890004967</v>
      </c>
      <c r="Y73" s="13">
        <v>0.89263253741131188</v>
      </c>
      <c r="Z73" s="13">
        <v>0.94262522739371268</v>
      </c>
      <c r="AA73" s="13">
        <v>0.98233626769079707</v>
      </c>
      <c r="AB73" s="13">
        <v>0.98233626769079707</v>
      </c>
      <c r="AC73" s="13">
        <v>0.98233626769079707</v>
      </c>
      <c r="AD73" s="13">
        <v>0.98233626769079707</v>
      </c>
      <c r="AE73" s="13">
        <v>0.98233626769079707</v>
      </c>
    </row>
    <row r="74" spans="1:31" x14ac:dyDescent="0.25">
      <c r="R74" s="8" t="s">
        <v>4</v>
      </c>
      <c r="S74" s="8">
        <v>0.50536871179005827</v>
      </c>
      <c r="T74" s="8">
        <v>0.58465667657772613</v>
      </c>
      <c r="U74" s="8">
        <v>0.65634405487395631</v>
      </c>
      <c r="V74" s="8">
        <v>0.71925791926790983</v>
      </c>
      <c r="W74" s="8">
        <v>0.77303903232655691</v>
      </c>
      <c r="X74" s="8">
        <v>0.81793853791921567</v>
      </c>
      <c r="Y74" s="8">
        <v>0.85466899369867411</v>
      </c>
      <c r="Z74" s="8">
        <v>0.88427416648866008</v>
      </c>
      <c r="AA74" s="8">
        <v>0.90781867322169318</v>
      </c>
      <c r="AB74" s="8">
        <v>0.92639949874321637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8F89-D959-4447-9944-CF32D79A2B0C}">
  <dimension ref="A1:AE74"/>
  <sheetViews>
    <sheetView topLeftCell="E1" workbookViewId="0">
      <selection activeCell="Q61" sqref="Q1:AE61"/>
    </sheetView>
  </sheetViews>
  <sheetFormatPr defaultRowHeight="15" x14ac:dyDescent="0.25"/>
  <cols>
    <col min="1" max="1" width="9.140625" style="8"/>
    <col min="2" max="2" width="30.140625" style="8" customWidth="1"/>
    <col min="3" max="3" width="34" style="8" customWidth="1"/>
    <col min="4" max="16" width="9.140625" style="8"/>
    <col min="17" max="17" width="12.140625" style="8" customWidth="1"/>
    <col min="18" max="16384" width="9.140625" style="8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  <c r="M1" s="1">
        <v>2080</v>
      </c>
      <c r="N1" s="1">
        <v>2090</v>
      </c>
      <c r="O1" s="1">
        <v>2100</v>
      </c>
      <c r="Q1" s="19"/>
      <c r="R1" s="19"/>
      <c r="S1" s="19">
        <v>2010</v>
      </c>
      <c r="T1" s="19">
        <f t="shared" ref="T1:AE1" si="0">S1+10</f>
        <v>2020</v>
      </c>
      <c r="U1" s="19">
        <f t="shared" si="0"/>
        <v>2030</v>
      </c>
      <c r="V1" s="19">
        <f t="shared" si="0"/>
        <v>2040</v>
      </c>
      <c r="W1" s="19">
        <f t="shared" si="0"/>
        <v>2050</v>
      </c>
      <c r="X1" s="19">
        <f t="shared" si="0"/>
        <v>2060</v>
      </c>
      <c r="Y1" s="19">
        <f t="shared" si="0"/>
        <v>2070</v>
      </c>
      <c r="Z1" s="19">
        <f t="shared" si="0"/>
        <v>2080</v>
      </c>
      <c r="AA1" s="19">
        <f t="shared" si="0"/>
        <v>2090</v>
      </c>
      <c r="AB1" s="19">
        <f t="shared" si="0"/>
        <v>2100</v>
      </c>
      <c r="AC1" s="19">
        <f t="shared" si="0"/>
        <v>2110</v>
      </c>
      <c r="AD1" s="19">
        <f t="shared" si="0"/>
        <v>2120</v>
      </c>
      <c r="AE1" s="19">
        <f t="shared" si="0"/>
        <v>2130</v>
      </c>
    </row>
    <row r="2" spans="1:31" x14ac:dyDescent="0.25">
      <c r="A2" s="2" t="s">
        <v>14</v>
      </c>
      <c r="B2" s="2" t="s">
        <v>8</v>
      </c>
      <c r="C2" s="2" t="s">
        <v>15</v>
      </c>
      <c r="D2" s="2" t="s">
        <v>6</v>
      </c>
      <c r="E2" s="2" t="s">
        <v>14</v>
      </c>
      <c r="F2" s="3">
        <v>0.42699999999999999</v>
      </c>
      <c r="G2" s="3">
        <v>0.69799999999999995</v>
      </c>
      <c r="H2" s="3">
        <v>1.248</v>
      </c>
      <c r="I2" s="3">
        <v>2.2370000000000001</v>
      </c>
      <c r="J2" s="3">
        <v>3.621</v>
      </c>
      <c r="K2" s="3">
        <v>5.415</v>
      </c>
      <c r="L2" s="3">
        <v>7.6059999999999999</v>
      </c>
      <c r="M2" s="3">
        <v>10.022</v>
      </c>
      <c r="N2" s="3">
        <v>12.385999999999999</v>
      </c>
      <c r="O2" s="3">
        <v>14.538</v>
      </c>
      <c r="Q2" s="20" t="s">
        <v>31</v>
      </c>
      <c r="R2" s="20" t="s">
        <v>14</v>
      </c>
      <c r="S2" s="21">
        <f>F2+F32</f>
        <v>0.63700000000000001</v>
      </c>
      <c r="T2" s="21">
        <f t="shared" ref="T2:AB3" si="1">G2+G32</f>
        <v>1.1479999999999999</v>
      </c>
      <c r="U2" s="21">
        <f t="shared" si="1"/>
        <v>2.0859999999999999</v>
      </c>
      <c r="V2" s="21">
        <f t="shared" si="1"/>
        <v>3.7530000000000001</v>
      </c>
      <c r="W2" s="21">
        <f t="shared" si="1"/>
        <v>6.54</v>
      </c>
      <c r="X2" s="21">
        <f t="shared" si="1"/>
        <v>11.137</v>
      </c>
      <c r="Y2" s="21">
        <f t="shared" si="1"/>
        <v>18.158999999999999</v>
      </c>
      <c r="Z2" s="21">
        <f t="shared" si="1"/>
        <v>26.311</v>
      </c>
      <c r="AA2" s="21">
        <f t="shared" si="1"/>
        <v>34.013999999999996</v>
      </c>
      <c r="AB2" s="21">
        <f t="shared" si="1"/>
        <v>41.085000000000001</v>
      </c>
      <c r="AC2" s="21">
        <f t="shared" ref="AC2:AE21" si="2">AB2</f>
        <v>41.085000000000001</v>
      </c>
      <c r="AD2" s="21">
        <f t="shared" si="2"/>
        <v>41.085000000000001</v>
      </c>
      <c r="AE2" s="21">
        <f t="shared" si="2"/>
        <v>41.085000000000001</v>
      </c>
    </row>
    <row r="3" spans="1:31" x14ac:dyDescent="0.25">
      <c r="A3" s="2" t="s">
        <v>16</v>
      </c>
      <c r="B3" s="2" t="s">
        <v>8</v>
      </c>
      <c r="C3" s="2" t="s">
        <v>15</v>
      </c>
      <c r="D3" s="2" t="s">
        <v>6</v>
      </c>
      <c r="E3" s="2" t="s">
        <v>16</v>
      </c>
      <c r="F3" s="3">
        <v>6.29</v>
      </c>
      <c r="G3" s="3">
        <v>9.3130000000000006</v>
      </c>
      <c r="H3" s="3">
        <v>12.612</v>
      </c>
      <c r="I3" s="3">
        <v>14.776</v>
      </c>
      <c r="J3" s="3">
        <v>15.265000000000001</v>
      </c>
      <c r="K3" s="3">
        <v>14.958</v>
      </c>
      <c r="L3" s="3">
        <v>13.785</v>
      </c>
      <c r="M3" s="3">
        <v>12.363</v>
      </c>
      <c r="N3" s="3">
        <v>10.746</v>
      </c>
      <c r="O3" s="3">
        <v>9.1720000000000006</v>
      </c>
      <c r="Q3" s="20" t="s">
        <v>31</v>
      </c>
      <c r="R3" s="22" t="s">
        <v>16</v>
      </c>
      <c r="S3" s="21">
        <f t="shared" ref="S3:AB11" si="3">F3+F33</f>
        <v>7.7919999999999998</v>
      </c>
      <c r="T3" s="21">
        <f t="shared" si="1"/>
        <v>11.921000000000001</v>
      </c>
      <c r="U3" s="21">
        <f t="shared" si="1"/>
        <v>16.972000000000001</v>
      </c>
      <c r="V3" s="21">
        <f t="shared" si="1"/>
        <v>22.183</v>
      </c>
      <c r="W3" s="21">
        <f t="shared" si="1"/>
        <v>25.443000000000001</v>
      </c>
      <c r="X3" s="21">
        <f t="shared" si="1"/>
        <v>27.240000000000002</v>
      </c>
      <c r="Y3" s="21">
        <f t="shared" si="1"/>
        <v>27.570999999999998</v>
      </c>
      <c r="Z3" s="21">
        <f t="shared" si="1"/>
        <v>26.56</v>
      </c>
      <c r="AA3" s="21">
        <f t="shared" si="1"/>
        <v>24.523</v>
      </c>
      <c r="AB3" s="21">
        <f t="shared" si="1"/>
        <v>22.039000000000001</v>
      </c>
      <c r="AC3" s="21">
        <f t="shared" si="2"/>
        <v>22.039000000000001</v>
      </c>
      <c r="AD3" s="21">
        <f t="shared" si="2"/>
        <v>22.039000000000001</v>
      </c>
      <c r="AE3" s="21">
        <f t="shared" si="2"/>
        <v>22.039000000000001</v>
      </c>
    </row>
    <row r="4" spans="1:31" x14ac:dyDescent="0.25">
      <c r="A4" s="2" t="s">
        <v>17</v>
      </c>
      <c r="B4" s="2" t="s">
        <v>8</v>
      </c>
      <c r="C4" s="2" t="s">
        <v>15</v>
      </c>
      <c r="D4" s="2" t="s">
        <v>6</v>
      </c>
      <c r="E4" s="2" t="s">
        <v>17</v>
      </c>
      <c r="F4" s="3">
        <v>0.40699999999999997</v>
      </c>
      <c r="G4" s="3">
        <v>0.40100000000000002</v>
      </c>
      <c r="H4" s="3">
        <v>0.44800000000000001</v>
      </c>
      <c r="I4" s="3">
        <v>0.51200000000000001</v>
      </c>
      <c r="J4" s="3">
        <v>0.58599999999999997</v>
      </c>
      <c r="K4" s="3">
        <v>0.64600000000000002</v>
      </c>
      <c r="L4" s="3">
        <v>0.68700000000000006</v>
      </c>
      <c r="M4" s="3">
        <v>0.71199999999999997</v>
      </c>
      <c r="N4" s="3">
        <v>0.73099999999999998</v>
      </c>
      <c r="O4" s="3">
        <v>0.748</v>
      </c>
      <c r="Q4" s="20" t="s">
        <v>31</v>
      </c>
      <c r="R4" s="23" t="s">
        <v>32</v>
      </c>
      <c r="S4" s="21">
        <f>F4+F34+F11+F41</f>
        <v>7.008</v>
      </c>
      <c r="T4" s="21">
        <f t="shared" ref="T4:AB4" si="4">G4+G34+G11+G41</f>
        <v>8.2530000000000001</v>
      </c>
      <c r="U4" s="21">
        <f t="shared" si="4"/>
        <v>9.8659999999999997</v>
      </c>
      <c r="V4" s="21">
        <f t="shared" si="4"/>
        <v>11.920999999999999</v>
      </c>
      <c r="W4" s="21">
        <f t="shared" si="4"/>
        <v>14.024000000000001</v>
      </c>
      <c r="X4" s="21">
        <f t="shared" si="4"/>
        <v>15.634</v>
      </c>
      <c r="Y4" s="21">
        <f t="shared" si="4"/>
        <v>17.064</v>
      </c>
      <c r="Z4" s="21">
        <f t="shared" si="4"/>
        <v>18.09</v>
      </c>
      <c r="AA4" s="21">
        <f t="shared" si="4"/>
        <v>18.864000000000001</v>
      </c>
      <c r="AB4" s="21">
        <f t="shared" si="4"/>
        <v>19.149999999999999</v>
      </c>
      <c r="AC4" s="21">
        <f t="shared" si="2"/>
        <v>19.149999999999999</v>
      </c>
      <c r="AD4" s="21">
        <f t="shared" si="2"/>
        <v>19.149999999999999</v>
      </c>
      <c r="AE4" s="21">
        <f t="shared" si="2"/>
        <v>19.149999999999999</v>
      </c>
    </row>
    <row r="5" spans="1:31" x14ac:dyDescent="0.25">
      <c r="A5" s="2" t="s">
        <v>18</v>
      </c>
      <c r="B5" s="2" t="s">
        <v>8</v>
      </c>
      <c r="C5" s="2" t="s">
        <v>15</v>
      </c>
      <c r="D5" s="2" t="s">
        <v>6</v>
      </c>
      <c r="E5" s="2" t="s">
        <v>18</v>
      </c>
      <c r="F5" s="3">
        <v>1.179</v>
      </c>
      <c r="G5" s="3">
        <v>1.5629999999999999</v>
      </c>
      <c r="H5" s="3">
        <v>1.881</v>
      </c>
      <c r="I5" s="3">
        <v>2.1360000000000001</v>
      </c>
      <c r="J5" s="3">
        <v>2.266</v>
      </c>
      <c r="K5" s="3">
        <v>2.29</v>
      </c>
      <c r="L5" s="3">
        <v>2.3410000000000002</v>
      </c>
      <c r="M5" s="3">
        <v>2.2480000000000002</v>
      </c>
      <c r="N5" s="3">
        <v>2.1240000000000001</v>
      </c>
      <c r="O5" s="3">
        <v>1.9930000000000001</v>
      </c>
      <c r="Q5" s="20" t="s">
        <v>31</v>
      </c>
      <c r="R5" s="20" t="s">
        <v>18</v>
      </c>
      <c r="S5" s="21">
        <f t="shared" si="3"/>
        <v>2.2210000000000001</v>
      </c>
      <c r="T5" s="21">
        <f t="shared" si="3"/>
        <v>2.944</v>
      </c>
      <c r="U5" s="21">
        <f t="shared" si="3"/>
        <v>3.7290000000000001</v>
      </c>
      <c r="V5" s="21">
        <f t="shared" si="3"/>
        <v>4.657</v>
      </c>
      <c r="W5" s="21">
        <f t="shared" si="3"/>
        <v>5.3550000000000004</v>
      </c>
      <c r="X5" s="21">
        <f t="shared" si="3"/>
        <v>5.6539999999999999</v>
      </c>
      <c r="Y5" s="21">
        <f t="shared" si="3"/>
        <v>5.8949999999999996</v>
      </c>
      <c r="Z5" s="21">
        <f t="shared" si="3"/>
        <v>5.8250000000000002</v>
      </c>
      <c r="AA5" s="21">
        <f t="shared" si="3"/>
        <v>5.6470000000000002</v>
      </c>
      <c r="AB5" s="21">
        <f t="shared" si="3"/>
        <v>5.407</v>
      </c>
      <c r="AC5" s="21">
        <f t="shared" si="2"/>
        <v>5.407</v>
      </c>
      <c r="AD5" s="21">
        <f t="shared" si="2"/>
        <v>5.407</v>
      </c>
      <c r="AE5" s="21">
        <f t="shared" si="2"/>
        <v>5.407</v>
      </c>
    </row>
    <row r="6" spans="1:31" x14ac:dyDescent="0.25">
      <c r="A6" s="2" t="s">
        <v>19</v>
      </c>
      <c r="B6" s="2" t="s">
        <v>8</v>
      </c>
      <c r="C6" s="2" t="s">
        <v>15</v>
      </c>
      <c r="D6" s="2" t="s">
        <v>6</v>
      </c>
      <c r="E6" s="2" t="s">
        <v>19</v>
      </c>
      <c r="F6" s="3">
        <v>0.73699999999999999</v>
      </c>
      <c r="G6" s="3">
        <v>0.77500000000000002</v>
      </c>
      <c r="H6" s="3">
        <v>1.1919999999999999</v>
      </c>
      <c r="I6" s="3">
        <v>1.792</v>
      </c>
      <c r="J6" s="3">
        <v>2.4329999999999998</v>
      </c>
      <c r="K6" s="3">
        <v>3.1080000000000001</v>
      </c>
      <c r="L6" s="3">
        <v>3.7349999999999999</v>
      </c>
      <c r="M6" s="3">
        <v>4.2169999999999996</v>
      </c>
      <c r="N6" s="3">
        <v>4.5620000000000003</v>
      </c>
      <c r="O6" s="3">
        <v>4.7960000000000003</v>
      </c>
      <c r="Q6" s="20" t="s">
        <v>31</v>
      </c>
      <c r="R6" s="20" t="s">
        <v>33</v>
      </c>
      <c r="S6" s="21">
        <f t="shared" si="3"/>
        <v>1.67</v>
      </c>
      <c r="T6" s="21">
        <f t="shared" si="3"/>
        <v>2.4060000000000001</v>
      </c>
      <c r="U6" s="21">
        <f t="shared" si="3"/>
        <v>4.0119999999999996</v>
      </c>
      <c r="V6" s="21">
        <f t="shared" si="3"/>
        <v>6.2770000000000001</v>
      </c>
      <c r="W6" s="21">
        <f t="shared" si="3"/>
        <v>8.7710000000000008</v>
      </c>
      <c r="X6" s="21">
        <f t="shared" si="3"/>
        <v>11.379000000000001</v>
      </c>
      <c r="Y6" s="21">
        <f t="shared" si="3"/>
        <v>13.85</v>
      </c>
      <c r="Z6" s="21">
        <f t="shared" si="3"/>
        <v>15.456</v>
      </c>
      <c r="AA6" s="21">
        <f t="shared" si="3"/>
        <v>16.167999999999999</v>
      </c>
      <c r="AB6" s="21">
        <f t="shared" si="3"/>
        <v>16.356000000000002</v>
      </c>
      <c r="AC6" s="21">
        <f t="shared" si="2"/>
        <v>16.356000000000002</v>
      </c>
      <c r="AD6" s="21">
        <f t="shared" si="2"/>
        <v>16.356000000000002</v>
      </c>
      <c r="AE6" s="21">
        <f t="shared" si="2"/>
        <v>16.356000000000002</v>
      </c>
    </row>
    <row r="7" spans="1:31" x14ac:dyDescent="0.25">
      <c r="A7" s="2" t="s">
        <v>20</v>
      </c>
      <c r="B7" s="2" t="s">
        <v>8</v>
      </c>
      <c r="C7" s="2" t="s">
        <v>15</v>
      </c>
      <c r="D7" s="2" t="s">
        <v>6</v>
      </c>
      <c r="E7" s="2" t="s">
        <v>20</v>
      </c>
      <c r="F7" s="3">
        <v>3.1949999999999998</v>
      </c>
      <c r="G7" s="3">
        <v>3.0329999999999999</v>
      </c>
      <c r="H7" s="3">
        <v>3.3730000000000002</v>
      </c>
      <c r="I7" s="3">
        <v>3.7509999999999999</v>
      </c>
      <c r="J7" s="3">
        <v>4.12</v>
      </c>
      <c r="K7" s="3">
        <v>4.4329999999999998</v>
      </c>
      <c r="L7" s="3">
        <v>4.7939999999999996</v>
      </c>
      <c r="M7" s="3">
        <v>5.0750000000000002</v>
      </c>
      <c r="N7" s="3">
        <v>5.2729999999999997</v>
      </c>
      <c r="O7" s="3">
        <v>5.4509999999999996</v>
      </c>
      <c r="Q7" s="20" t="s">
        <v>31</v>
      </c>
      <c r="R7" s="20" t="s">
        <v>19</v>
      </c>
      <c r="S7" s="21">
        <f t="shared" si="3"/>
        <v>7.1899999999999995</v>
      </c>
      <c r="T7" s="21">
        <f t="shared" si="3"/>
        <v>8.2240000000000002</v>
      </c>
      <c r="U7" s="21">
        <f t="shared" si="3"/>
        <v>9.7240000000000002</v>
      </c>
      <c r="V7" s="21">
        <f t="shared" si="3"/>
        <v>11.278</v>
      </c>
      <c r="W7" s="21">
        <f t="shared" si="3"/>
        <v>12.771999999999998</v>
      </c>
      <c r="X7" s="21">
        <f t="shared" si="3"/>
        <v>13.837</v>
      </c>
      <c r="Y7" s="21">
        <f t="shared" si="3"/>
        <v>14.905000000000001</v>
      </c>
      <c r="Z7" s="21">
        <f t="shared" si="3"/>
        <v>15.709</v>
      </c>
      <c r="AA7" s="21">
        <f t="shared" si="3"/>
        <v>16.28</v>
      </c>
      <c r="AB7" s="21">
        <f t="shared" si="3"/>
        <v>16.625</v>
      </c>
      <c r="AC7" s="21">
        <f t="shared" si="2"/>
        <v>16.625</v>
      </c>
      <c r="AD7" s="21">
        <f t="shared" si="2"/>
        <v>16.625</v>
      </c>
      <c r="AE7" s="21">
        <f t="shared" si="2"/>
        <v>16.625</v>
      </c>
    </row>
    <row r="8" spans="1:31" x14ac:dyDescent="0.25">
      <c r="A8" s="2" t="s">
        <v>21</v>
      </c>
      <c r="B8" s="2" t="s">
        <v>8</v>
      </c>
      <c r="C8" s="2" t="s">
        <v>15</v>
      </c>
      <c r="D8" s="2" t="s">
        <v>6</v>
      </c>
      <c r="E8" s="2" t="s">
        <v>21</v>
      </c>
      <c r="F8" s="3">
        <v>1.254</v>
      </c>
      <c r="G8" s="3">
        <v>1.1539999999999999</v>
      </c>
      <c r="H8" s="3">
        <v>1.1399999999999999</v>
      </c>
      <c r="I8" s="3">
        <v>1.1759999999999999</v>
      </c>
      <c r="J8" s="3">
        <v>1.24</v>
      </c>
      <c r="K8" s="3">
        <v>1.3220000000000001</v>
      </c>
      <c r="L8" s="3">
        <v>1.381</v>
      </c>
      <c r="M8" s="3">
        <v>1.3979999999999999</v>
      </c>
      <c r="N8" s="3">
        <v>1.3879999999999999</v>
      </c>
      <c r="O8" s="3">
        <v>1.3660000000000001</v>
      </c>
      <c r="Q8" s="20" t="s">
        <v>31</v>
      </c>
      <c r="R8" s="20" t="s">
        <v>20</v>
      </c>
      <c r="S8" s="21">
        <f t="shared" si="3"/>
        <v>3.0339999999999998</v>
      </c>
      <c r="T8" s="21">
        <f t="shared" si="3"/>
        <v>3.3460000000000001</v>
      </c>
      <c r="U8" s="21">
        <f t="shared" si="3"/>
        <v>3.758</v>
      </c>
      <c r="V8" s="21">
        <f t="shared" si="3"/>
        <v>4.202</v>
      </c>
      <c r="W8" s="21">
        <f t="shared" si="3"/>
        <v>4.5990000000000002</v>
      </c>
      <c r="X8" s="21">
        <f t="shared" si="3"/>
        <v>4.79</v>
      </c>
      <c r="Y8" s="21">
        <f t="shared" si="3"/>
        <v>4.8310000000000004</v>
      </c>
      <c r="Z8" s="21">
        <f t="shared" si="3"/>
        <v>4.7320000000000002</v>
      </c>
      <c r="AA8" s="21">
        <f t="shared" si="3"/>
        <v>4.5359999999999996</v>
      </c>
      <c r="AB8" s="21">
        <f t="shared" si="3"/>
        <v>4.2539999999999996</v>
      </c>
      <c r="AC8" s="21">
        <f t="shared" si="2"/>
        <v>4.2539999999999996</v>
      </c>
      <c r="AD8" s="21">
        <f t="shared" si="2"/>
        <v>4.2539999999999996</v>
      </c>
      <c r="AE8" s="21">
        <f t="shared" si="2"/>
        <v>4.2539999999999996</v>
      </c>
    </row>
    <row r="9" spans="1:31" x14ac:dyDescent="0.25">
      <c r="A9" s="2" t="s">
        <v>22</v>
      </c>
      <c r="B9" s="2" t="s">
        <v>8</v>
      </c>
      <c r="C9" s="2" t="s">
        <v>15</v>
      </c>
      <c r="D9" s="2" t="s">
        <v>6</v>
      </c>
      <c r="E9" s="2" t="s">
        <v>22</v>
      </c>
      <c r="F9" s="3">
        <v>1.5069999999999999</v>
      </c>
      <c r="G9" s="3">
        <v>2.0369999999999999</v>
      </c>
      <c r="H9" s="3">
        <v>2.7930000000000001</v>
      </c>
      <c r="I9" s="3">
        <v>3.5449999999999999</v>
      </c>
      <c r="J9" s="3">
        <v>4.3179999999999996</v>
      </c>
      <c r="K9" s="3">
        <v>4.9569999999999999</v>
      </c>
      <c r="L9" s="3">
        <v>5.3049999999999997</v>
      </c>
      <c r="M9" s="3">
        <v>5.4169999999999998</v>
      </c>
      <c r="N9" s="3">
        <v>5.4029999999999996</v>
      </c>
      <c r="O9" s="3">
        <v>5.1550000000000002</v>
      </c>
      <c r="Q9" s="20" t="s">
        <v>31</v>
      </c>
      <c r="R9" s="20" t="s">
        <v>21</v>
      </c>
      <c r="S9" s="21">
        <f t="shared" si="3"/>
        <v>2.379</v>
      </c>
      <c r="T9" s="21">
        <f t="shared" si="3"/>
        <v>3.3620000000000001</v>
      </c>
      <c r="U9" s="21">
        <f t="shared" si="3"/>
        <v>4.8789999999999996</v>
      </c>
      <c r="V9" s="21">
        <f t="shared" si="3"/>
        <v>7.2759999999999998</v>
      </c>
      <c r="W9" s="21">
        <f t="shared" si="3"/>
        <v>9.9969999999999999</v>
      </c>
      <c r="X9" s="21">
        <f t="shared" si="3"/>
        <v>11.873999999999999</v>
      </c>
      <c r="Y9" s="21">
        <f t="shared" si="3"/>
        <v>13.225999999999999</v>
      </c>
      <c r="Z9" s="21">
        <f t="shared" si="3"/>
        <v>13.984999999999999</v>
      </c>
      <c r="AA9" s="21">
        <f t="shared" si="3"/>
        <v>14.361999999999998</v>
      </c>
      <c r="AB9" s="21">
        <f t="shared" si="3"/>
        <v>14.225999999999999</v>
      </c>
      <c r="AC9" s="21">
        <f t="shared" si="2"/>
        <v>14.225999999999999</v>
      </c>
      <c r="AD9" s="21">
        <f t="shared" si="2"/>
        <v>14.225999999999999</v>
      </c>
      <c r="AE9" s="21">
        <f t="shared" si="2"/>
        <v>14.225999999999999</v>
      </c>
    </row>
    <row r="10" spans="1:31" x14ac:dyDescent="0.25">
      <c r="A10" s="2" t="s">
        <v>23</v>
      </c>
      <c r="B10" s="2" t="s">
        <v>8</v>
      </c>
      <c r="C10" s="2" t="s">
        <v>15</v>
      </c>
      <c r="D10" s="2" t="s">
        <v>6</v>
      </c>
      <c r="E10" s="2" t="s">
        <v>23</v>
      </c>
      <c r="F10" s="3">
        <v>1.157</v>
      </c>
      <c r="G10" s="3">
        <v>1.659</v>
      </c>
      <c r="H10" s="3">
        <v>3.0129999999999999</v>
      </c>
      <c r="I10" s="3">
        <v>5.6319999999999997</v>
      </c>
      <c r="J10" s="3">
        <v>8.3719999999999999</v>
      </c>
      <c r="K10" s="3">
        <v>11.096</v>
      </c>
      <c r="L10" s="3">
        <v>13.425000000000001</v>
      </c>
      <c r="M10" s="3">
        <v>14.981</v>
      </c>
      <c r="N10" s="3">
        <v>15.37</v>
      </c>
      <c r="O10" s="3">
        <v>15.441000000000001</v>
      </c>
      <c r="Q10" s="20" t="s">
        <v>31</v>
      </c>
      <c r="R10" s="20" t="s">
        <v>22</v>
      </c>
      <c r="S10" s="21">
        <f t="shared" si="3"/>
        <v>1.722</v>
      </c>
      <c r="T10" s="21">
        <f t="shared" si="3"/>
        <v>2.9329999999999998</v>
      </c>
      <c r="U10" s="21">
        <f t="shared" si="3"/>
        <v>5.1229999999999993</v>
      </c>
      <c r="V10" s="21">
        <f t="shared" si="3"/>
        <v>8.9710000000000001</v>
      </c>
      <c r="W10" s="21">
        <f t="shared" si="3"/>
        <v>13.834</v>
      </c>
      <c r="X10" s="21">
        <f t="shared" si="3"/>
        <v>19.843</v>
      </c>
      <c r="Y10" s="21">
        <f t="shared" si="3"/>
        <v>26.649000000000001</v>
      </c>
      <c r="Z10" s="21">
        <f t="shared" si="3"/>
        <v>32.392000000000003</v>
      </c>
      <c r="AA10" s="21">
        <f t="shared" si="3"/>
        <v>36.174999999999997</v>
      </c>
      <c r="AB10" s="21">
        <f t="shared" si="3"/>
        <v>38.826999999999998</v>
      </c>
      <c r="AC10" s="21">
        <f t="shared" si="2"/>
        <v>38.826999999999998</v>
      </c>
      <c r="AD10" s="21">
        <f t="shared" si="2"/>
        <v>38.826999999999998</v>
      </c>
      <c r="AE10" s="21">
        <f t="shared" si="2"/>
        <v>38.826999999999998</v>
      </c>
    </row>
    <row r="11" spans="1:31" x14ac:dyDescent="0.25">
      <c r="A11" s="2" t="s">
        <v>24</v>
      </c>
      <c r="B11" s="2" t="s">
        <v>8</v>
      </c>
      <c r="C11" s="2" t="s">
        <v>15</v>
      </c>
      <c r="D11" s="2" t="s">
        <v>6</v>
      </c>
      <c r="E11" s="2" t="s">
        <v>24</v>
      </c>
      <c r="F11" s="3">
        <v>3.0179999999999998</v>
      </c>
      <c r="G11" s="3">
        <v>3.2410000000000001</v>
      </c>
      <c r="H11" s="3">
        <v>3.61</v>
      </c>
      <c r="I11" s="3">
        <v>4.069</v>
      </c>
      <c r="J11" s="3">
        <v>4.5039999999999996</v>
      </c>
      <c r="K11" s="3">
        <v>4.8620000000000001</v>
      </c>
      <c r="L11" s="3">
        <v>5.1980000000000004</v>
      </c>
      <c r="M11" s="3">
        <v>5.4660000000000002</v>
      </c>
      <c r="N11" s="3">
        <v>5.641</v>
      </c>
      <c r="O11" s="3">
        <v>5.7560000000000002</v>
      </c>
      <c r="Q11" s="20" t="s">
        <v>31</v>
      </c>
      <c r="R11" s="20" t="s">
        <v>23</v>
      </c>
      <c r="S11" s="21">
        <f t="shared" si="3"/>
        <v>6.101</v>
      </c>
      <c r="T11" s="21">
        <f t="shared" si="3"/>
        <v>7.1950000000000003</v>
      </c>
      <c r="U11" s="21">
        <f t="shared" si="3"/>
        <v>8.5609999999999999</v>
      </c>
      <c r="V11" s="21">
        <f t="shared" si="3"/>
        <v>10.286</v>
      </c>
      <c r="W11" s="21">
        <f t="shared" si="3"/>
        <v>12.074</v>
      </c>
      <c r="X11" s="21">
        <f t="shared" si="3"/>
        <v>13.493</v>
      </c>
      <c r="Y11" s="21">
        <f t="shared" si="3"/>
        <v>14.762</v>
      </c>
      <c r="Z11" s="21">
        <f t="shared" si="3"/>
        <v>15.690000000000001</v>
      </c>
      <c r="AA11" s="21">
        <f t="shared" si="3"/>
        <v>16.41</v>
      </c>
      <c r="AB11" s="21">
        <f t="shared" si="3"/>
        <v>16.666</v>
      </c>
      <c r="AC11" s="21">
        <f t="shared" si="2"/>
        <v>16.666</v>
      </c>
      <c r="AD11" s="21">
        <f t="shared" si="2"/>
        <v>16.666</v>
      </c>
      <c r="AE11" s="21">
        <f t="shared" si="2"/>
        <v>16.666</v>
      </c>
    </row>
    <row r="12" spans="1:31" x14ac:dyDescent="0.25">
      <c r="A12" s="2" t="s">
        <v>14</v>
      </c>
      <c r="B12" s="2" t="s">
        <v>8</v>
      </c>
      <c r="C12" s="2" t="s">
        <v>25</v>
      </c>
      <c r="D12" s="2" t="s">
        <v>6</v>
      </c>
      <c r="E12" s="2" t="s">
        <v>14</v>
      </c>
      <c r="F12" s="3">
        <v>1.103</v>
      </c>
      <c r="G12" s="3">
        <v>1.7989999999999999</v>
      </c>
      <c r="H12" s="3">
        <v>2.8809999999999998</v>
      </c>
      <c r="I12" s="3">
        <v>4.54</v>
      </c>
      <c r="J12" s="3">
        <v>6.851</v>
      </c>
      <c r="K12" s="3">
        <v>9.718</v>
      </c>
      <c r="L12" s="3">
        <v>13.241</v>
      </c>
      <c r="M12" s="3">
        <v>17.193999999999999</v>
      </c>
      <c r="N12" s="3">
        <v>20.559000000000001</v>
      </c>
      <c r="O12" s="3">
        <v>23.571999999999999</v>
      </c>
      <c r="Q12" s="23" t="s">
        <v>34</v>
      </c>
      <c r="R12" s="20" t="s">
        <v>14</v>
      </c>
      <c r="S12" s="20">
        <v>0</v>
      </c>
      <c r="T12" s="20">
        <v>1</v>
      </c>
      <c r="U12" s="20">
        <v>2</v>
      </c>
      <c r="V12" s="20">
        <v>3</v>
      </c>
      <c r="W12" s="20">
        <v>4</v>
      </c>
      <c r="X12" s="20">
        <v>5</v>
      </c>
      <c r="Y12" s="20">
        <v>6</v>
      </c>
      <c r="Z12" s="20">
        <v>7</v>
      </c>
      <c r="AA12" s="20">
        <v>8</v>
      </c>
      <c r="AB12" s="20">
        <v>9</v>
      </c>
      <c r="AC12" s="20">
        <f t="shared" si="2"/>
        <v>9</v>
      </c>
      <c r="AD12" s="20">
        <f t="shared" si="2"/>
        <v>9</v>
      </c>
      <c r="AE12" s="20">
        <f t="shared" si="2"/>
        <v>9</v>
      </c>
    </row>
    <row r="13" spans="1:31" x14ac:dyDescent="0.25">
      <c r="A13" s="2" t="s">
        <v>16</v>
      </c>
      <c r="B13" s="2" t="s">
        <v>8</v>
      </c>
      <c r="C13" s="2" t="s">
        <v>25</v>
      </c>
      <c r="D13" s="2" t="s">
        <v>6</v>
      </c>
      <c r="E13" s="2" t="s">
        <v>16</v>
      </c>
      <c r="F13" s="3">
        <v>13.115</v>
      </c>
      <c r="G13" s="3">
        <v>16.782</v>
      </c>
      <c r="H13" s="3">
        <v>20.245999999999999</v>
      </c>
      <c r="I13" s="3">
        <v>22.466000000000001</v>
      </c>
      <c r="J13" s="3">
        <v>23.053000000000001</v>
      </c>
      <c r="K13" s="3">
        <v>22.404</v>
      </c>
      <c r="L13" s="3">
        <v>21.053999999999998</v>
      </c>
      <c r="M13" s="3">
        <v>19.271000000000001</v>
      </c>
      <c r="N13" s="3">
        <v>16.678000000000001</v>
      </c>
      <c r="O13" s="3">
        <v>14.202999999999999</v>
      </c>
      <c r="Q13" s="23" t="s">
        <v>34</v>
      </c>
      <c r="R13" s="22" t="s">
        <v>16</v>
      </c>
      <c r="S13" s="20">
        <f>F43*0.8*S65</f>
        <v>1.7212282188233046</v>
      </c>
      <c r="T13" s="20">
        <f t="shared" ref="T13:AB13" si="5">G43*0.8*T65</f>
        <v>4.0426709532362564</v>
      </c>
      <c r="U13" s="20">
        <f t="shared" si="5"/>
        <v>6.8699212602484119</v>
      </c>
      <c r="V13" s="20">
        <f t="shared" si="5"/>
        <v>8.592141011591897</v>
      </c>
      <c r="W13" s="20">
        <f t="shared" si="5"/>
        <v>9.6206637178545247</v>
      </c>
      <c r="X13" s="20">
        <f t="shared" si="5"/>
        <v>9.8793098514815867</v>
      </c>
      <c r="Y13" s="20">
        <f t="shared" si="5"/>
        <v>9.7581525795078985</v>
      </c>
      <c r="Z13" s="20">
        <f t="shared" si="5"/>
        <v>9.2828503890725518</v>
      </c>
      <c r="AA13" s="20">
        <f t="shared" si="5"/>
        <v>8.5386346074648465</v>
      </c>
      <c r="AB13" s="20">
        <f t="shared" si="5"/>
        <v>7.5785283953828042</v>
      </c>
      <c r="AC13" s="20">
        <f t="shared" si="2"/>
        <v>7.5785283953828042</v>
      </c>
      <c r="AD13" s="20">
        <f t="shared" si="2"/>
        <v>7.5785283953828042</v>
      </c>
      <c r="AE13" s="20">
        <f t="shared" si="2"/>
        <v>7.5785283953828042</v>
      </c>
    </row>
    <row r="14" spans="1:31" x14ac:dyDescent="0.25">
      <c r="A14" s="2" t="s">
        <v>17</v>
      </c>
      <c r="B14" s="2" t="s">
        <v>8</v>
      </c>
      <c r="C14" s="2" t="s">
        <v>25</v>
      </c>
      <c r="D14" s="2" t="s">
        <v>6</v>
      </c>
      <c r="E14" s="2" t="s">
        <v>17</v>
      </c>
      <c r="F14" s="3">
        <v>1.1240000000000001</v>
      </c>
      <c r="G14" s="3">
        <v>1.0629999999999999</v>
      </c>
      <c r="H14" s="3">
        <v>1.0680000000000001</v>
      </c>
      <c r="I14" s="3">
        <v>1.119</v>
      </c>
      <c r="J14" s="3">
        <v>1.17</v>
      </c>
      <c r="K14" s="3">
        <v>1.22</v>
      </c>
      <c r="L14" s="3">
        <v>1.246</v>
      </c>
      <c r="M14" s="3">
        <v>1.25</v>
      </c>
      <c r="N14" s="3">
        <v>1.244</v>
      </c>
      <c r="O14" s="3">
        <v>1.2370000000000001</v>
      </c>
      <c r="Q14" s="23" t="s">
        <v>34</v>
      </c>
      <c r="R14" s="23" t="s">
        <v>32</v>
      </c>
      <c r="S14" s="20">
        <f>(F44+F51)*0.8*S66</f>
        <v>7.8319922964032811</v>
      </c>
      <c r="T14" s="20">
        <f t="shared" ref="T14:AB14" si="6">(G44+G51)*0.8*T66</f>
        <v>9.5626088562285556</v>
      </c>
      <c r="U14" s="20">
        <f t="shared" si="6"/>
        <v>10.744553857528668</v>
      </c>
      <c r="V14" s="20">
        <f t="shared" si="6"/>
        <v>11.486240979927341</v>
      </c>
      <c r="W14" s="20">
        <f t="shared" si="6"/>
        <v>11.622374492049911</v>
      </c>
      <c r="X14" s="20">
        <f t="shared" si="6"/>
        <v>11.414169344082666</v>
      </c>
      <c r="Y14" s="20">
        <f t="shared" si="6"/>
        <v>10.867183012238172</v>
      </c>
      <c r="Z14" s="20">
        <f t="shared" si="6"/>
        <v>10.104918041566501</v>
      </c>
      <c r="AA14" s="20">
        <f t="shared" si="6"/>
        <v>9.1423831695262141</v>
      </c>
      <c r="AB14" s="20">
        <f t="shared" si="6"/>
        <v>8.0782891447828522</v>
      </c>
      <c r="AC14" s="20">
        <f t="shared" si="2"/>
        <v>8.0782891447828522</v>
      </c>
      <c r="AD14" s="20">
        <f t="shared" si="2"/>
        <v>8.0782891447828522</v>
      </c>
      <c r="AE14" s="20">
        <f t="shared" si="2"/>
        <v>8.0782891447828522</v>
      </c>
    </row>
    <row r="15" spans="1:31" x14ac:dyDescent="0.25">
      <c r="A15" s="2" t="s">
        <v>18</v>
      </c>
      <c r="B15" s="2" t="s">
        <v>8</v>
      </c>
      <c r="C15" s="2" t="s">
        <v>25</v>
      </c>
      <c r="D15" s="2" t="s">
        <v>6</v>
      </c>
      <c r="E15" s="2" t="s">
        <v>18</v>
      </c>
      <c r="F15" s="3">
        <v>5.6269999999999998</v>
      </c>
      <c r="G15" s="3">
        <v>5.7750000000000004</v>
      </c>
      <c r="H15" s="3">
        <v>5.976</v>
      </c>
      <c r="I15" s="3">
        <v>6.0010000000000003</v>
      </c>
      <c r="J15" s="3">
        <v>5.88</v>
      </c>
      <c r="K15" s="3">
        <v>5.66</v>
      </c>
      <c r="L15" s="3">
        <v>5.4169999999999998</v>
      </c>
      <c r="M15" s="3">
        <v>5.13</v>
      </c>
      <c r="N15" s="3">
        <v>4.7549999999999999</v>
      </c>
      <c r="O15" s="3">
        <v>4.3220000000000001</v>
      </c>
      <c r="Q15" s="23" t="s">
        <v>34</v>
      </c>
      <c r="R15" s="20" t="s">
        <v>18</v>
      </c>
      <c r="S15" s="20">
        <f t="shared" ref="S15:AB18" si="7">F45*0.8*S67</f>
        <v>3.6718391209166521</v>
      </c>
      <c r="T15" s="20">
        <f t="shared" si="7"/>
        <v>3.9298551810256002</v>
      </c>
      <c r="U15" s="20">
        <f t="shared" si="7"/>
        <v>3.8955369472716921</v>
      </c>
      <c r="V15" s="20">
        <f t="shared" si="7"/>
        <v>3.7488043708176804</v>
      </c>
      <c r="W15" s="20">
        <f t="shared" si="7"/>
        <v>3.671411191930106</v>
      </c>
      <c r="X15" s="20">
        <f t="shared" si="7"/>
        <v>3.5522912031123086</v>
      </c>
      <c r="Y15" s="20">
        <f t="shared" si="7"/>
        <v>3.3448754878390576</v>
      </c>
      <c r="Z15" s="20">
        <f t="shared" si="7"/>
        <v>3.0957797058520957</v>
      </c>
      <c r="AA15" s="20">
        <f t="shared" si="7"/>
        <v>2.8042518047056904</v>
      </c>
      <c r="AB15" s="20">
        <f t="shared" si="7"/>
        <v>2.4904469835812568</v>
      </c>
      <c r="AC15" s="20">
        <f t="shared" si="2"/>
        <v>2.4904469835812568</v>
      </c>
      <c r="AD15" s="20">
        <f t="shared" si="2"/>
        <v>2.4904469835812568</v>
      </c>
      <c r="AE15" s="20">
        <f t="shared" si="2"/>
        <v>2.4904469835812568</v>
      </c>
    </row>
    <row r="16" spans="1:31" x14ac:dyDescent="0.25">
      <c r="A16" s="2" t="s">
        <v>19</v>
      </c>
      <c r="B16" s="2" t="s">
        <v>8</v>
      </c>
      <c r="C16" s="2" t="s">
        <v>25</v>
      </c>
      <c r="D16" s="2" t="s">
        <v>6</v>
      </c>
      <c r="E16" s="2" t="s">
        <v>19</v>
      </c>
      <c r="F16" s="3">
        <v>2.706</v>
      </c>
      <c r="G16" s="3">
        <v>4.101</v>
      </c>
      <c r="H16" s="3">
        <v>5.2060000000000004</v>
      </c>
      <c r="I16" s="3">
        <v>6.5279999999999996</v>
      </c>
      <c r="J16" s="3">
        <v>8.0090000000000003</v>
      </c>
      <c r="K16" s="3">
        <v>9.5229999999999997</v>
      </c>
      <c r="L16" s="3">
        <v>10.326000000000001</v>
      </c>
      <c r="M16" s="3">
        <v>11.009</v>
      </c>
      <c r="N16" s="3">
        <v>11.257</v>
      </c>
      <c r="O16" s="3">
        <v>11.433999999999999</v>
      </c>
      <c r="Q16" s="23" t="s">
        <v>34</v>
      </c>
      <c r="R16" s="20" t="s">
        <v>33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f t="shared" si="2"/>
        <v>0</v>
      </c>
      <c r="AD16" s="20">
        <f t="shared" si="2"/>
        <v>0</v>
      </c>
      <c r="AE16" s="20">
        <f t="shared" si="2"/>
        <v>0</v>
      </c>
    </row>
    <row r="17" spans="1:31" x14ac:dyDescent="0.25">
      <c r="A17" s="2" t="s">
        <v>20</v>
      </c>
      <c r="B17" s="2" t="s">
        <v>8</v>
      </c>
      <c r="C17" s="2" t="s">
        <v>25</v>
      </c>
      <c r="D17" s="2" t="s">
        <v>6</v>
      </c>
      <c r="E17" s="2" t="s">
        <v>20</v>
      </c>
      <c r="F17" s="3">
        <v>7.5190000000000001</v>
      </c>
      <c r="G17" s="3">
        <v>7.8929999999999998</v>
      </c>
      <c r="H17" s="3">
        <v>8.0969999999999995</v>
      </c>
      <c r="I17" s="3">
        <v>8.75</v>
      </c>
      <c r="J17" s="3">
        <v>9.3350000000000009</v>
      </c>
      <c r="K17" s="3">
        <v>9.9700000000000006</v>
      </c>
      <c r="L17" s="3">
        <v>10.481</v>
      </c>
      <c r="M17" s="3">
        <v>11.048999999999999</v>
      </c>
      <c r="N17" s="3">
        <v>11.536</v>
      </c>
      <c r="O17" s="3">
        <v>11.526999999999999</v>
      </c>
      <c r="Q17" s="23" t="s">
        <v>34</v>
      </c>
      <c r="R17" s="20" t="s">
        <v>19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f t="shared" si="2"/>
        <v>0</v>
      </c>
      <c r="AD17" s="20">
        <f t="shared" si="2"/>
        <v>0</v>
      </c>
      <c r="AE17" s="20">
        <f t="shared" si="2"/>
        <v>0</v>
      </c>
    </row>
    <row r="18" spans="1:31" x14ac:dyDescent="0.25">
      <c r="A18" s="2" t="s">
        <v>21</v>
      </c>
      <c r="B18" s="2" t="s">
        <v>8</v>
      </c>
      <c r="C18" s="2" t="s">
        <v>25</v>
      </c>
      <c r="D18" s="2" t="s">
        <v>6</v>
      </c>
      <c r="E18" s="2" t="s">
        <v>21</v>
      </c>
      <c r="F18" s="3">
        <v>2.4260000000000002</v>
      </c>
      <c r="G18" s="3">
        <v>2.5579999999999998</v>
      </c>
      <c r="H18" s="3">
        <v>2.5880000000000001</v>
      </c>
      <c r="I18" s="3">
        <v>2.5619999999999998</v>
      </c>
      <c r="J18" s="3">
        <v>2.5960000000000001</v>
      </c>
      <c r="K18" s="3">
        <v>2.6259999999999999</v>
      </c>
      <c r="L18" s="3">
        <v>2.6280000000000001</v>
      </c>
      <c r="M18" s="3">
        <v>2.593</v>
      </c>
      <c r="N18" s="3">
        <v>2.5179999999999998</v>
      </c>
      <c r="O18" s="3">
        <v>2.4329999999999998</v>
      </c>
      <c r="Q18" s="23" t="s">
        <v>34</v>
      </c>
      <c r="R18" s="20" t="s">
        <v>20</v>
      </c>
      <c r="S18" s="20">
        <f t="shared" si="7"/>
        <v>1.487347965014038</v>
      </c>
      <c r="T18" s="20">
        <f t="shared" si="7"/>
        <v>1.7643082789201043</v>
      </c>
      <c r="U18" s="20">
        <f t="shared" si="7"/>
        <v>1.9640082329140274</v>
      </c>
      <c r="V18" s="20">
        <f t="shared" si="7"/>
        <v>2.0864026314778892</v>
      </c>
      <c r="W18" s="20">
        <f t="shared" si="7"/>
        <v>2.0719373777447734</v>
      </c>
      <c r="X18" s="20">
        <f t="shared" si="7"/>
        <v>2.0337267397914487</v>
      </c>
      <c r="Y18" s="20">
        <f t="shared" si="7"/>
        <v>1.9535619676586584</v>
      </c>
      <c r="Z18" s="20">
        <f t="shared" si="7"/>
        <v>1.8550814659661377</v>
      </c>
      <c r="AA18" s="20">
        <f t="shared" si="7"/>
        <v>1.7484448091324696</v>
      </c>
      <c r="AB18" s="20">
        <f t="shared" si="7"/>
        <v>1.6192426588648068</v>
      </c>
      <c r="AC18" s="20">
        <f t="shared" si="2"/>
        <v>1.6192426588648068</v>
      </c>
      <c r="AD18" s="20">
        <f t="shared" si="2"/>
        <v>1.6192426588648068</v>
      </c>
      <c r="AE18" s="20">
        <f t="shared" si="2"/>
        <v>1.6192426588648068</v>
      </c>
    </row>
    <row r="19" spans="1:31" x14ac:dyDescent="0.25">
      <c r="A19" s="2" t="s">
        <v>22</v>
      </c>
      <c r="B19" s="2" t="s">
        <v>8</v>
      </c>
      <c r="C19" s="2" t="s">
        <v>25</v>
      </c>
      <c r="D19" s="2" t="s">
        <v>6</v>
      </c>
      <c r="E19" s="2" t="s">
        <v>22</v>
      </c>
      <c r="F19" s="3">
        <v>3.22</v>
      </c>
      <c r="G19" s="3">
        <v>4.383</v>
      </c>
      <c r="H19" s="3">
        <v>5.4450000000000003</v>
      </c>
      <c r="I19" s="3">
        <v>6.2949999999999999</v>
      </c>
      <c r="J19" s="3">
        <v>7.226</v>
      </c>
      <c r="K19" s="3">
        <v>7.7110000000000003</v>
      </c>
      <c r="L19" s="3">
        <v>8.08</v>
      </c>
      <c r="M19" s="3">
        <v>8.2430000000000003</v>
      </c>
      <c r="N19" s="3">
        <v>8.3580000000000005</v>
      </c>
      <c r="O19" s="3">
        <v>7.944</v>
      </c>
      <c r="Q19" s="23" t="s">
        <v>34</v>
      </c>
      <c r="R19" s="20" t="s">
        <v>21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f t="shared" si="2"/>
        <v>0</v>
      </c>
      <c r="AD19" s="20">
        <f t="shared" si="2"/>
        <v>0</v>
      </c>
      <c r="AE19" s="20">
        <f t="shared" si="2"/>
        <v>0</v>
      </c>
    </row>
    <row r="20" spans="1:31" x14ac:dyDescent="0.25">
      <c r="A20" s="2" t="s">
        <v>23</v>
      </c>
      <c r="B20" s="2" t="s">
        <v>8</v>
      </c>
      <c r="C20" s="2" t="s">
        <v>25</v>
      </c>
      <c r="D20" s="2" t="s">
        <v>6</v>
      </c>
      <c r="E20" s="2" t="s">
        <v>23</v>
      </c>
      <c r="F20" s="3">
        <v>3.04</v>
      </c>
      <c r="G20" s="3">
        <v>5.0449999999999999</v>
      </c>
      <c r="H20" s="3">
        <v>8.8279999999999994</v>
      </c>
      <c r="I20" s="3">
        <v>12.475</v>
      </c>
      <c r="J20" s="3">
        <v>16.149999999999999</v>
      </c>
      <c r="K20" s="3">
        <v>20.228000000000002</v>
      </c>
      <c r="L20" s="3">
        <v>23.161000000000001</v>
      </c>
      <c r="M20" s="3">
        <v>25.143999999999998</v>
      </c>
      <c r="N20" s="3">
        <v>25.731000000000002</v>
      </c>
      <c r="O20" s="3">
        <v>24.849</v>
      </c>
      <c r="Q20" s="23" t="s">
        <v>34</v>
      </c>
      <c r="R20" s="20" t="s">
        <v>22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f t="shared" si="2"/>
        <v>0</v>
      </c>
      <c r="AD20" s="20">
        <f t="shared" si="2"/>
        <v>0</v>
      </c>
      <c r="AE20" s="20">
        <f t="shared" si="2"/>
        <v>0</v>
      </c>
    </row>
    <row r="21" spans="1:31" x14ac:dyDescent="0.25">
      <c r="A21" s="2" t="s">
        <v>24</v>
      </c>
      <c r="B21" s="2" t="s">
        <v>8</v>
      </c>
      <c r="C21" s="2" t="s">
        <v>25</v>
      </c>
      <c r="D21" s="2" t="s">
        <v>6</v>
      </c>
      <c r="E21" s="2" t="s">
        <v>24</v>
      </c>
      <c r="F21" s="3">
        <v>5.9939999999999998</v>
      </c>
      <c r="G21" s="3">
        <v>6.0090000000000003</v>
      </c>
      <c r="H21" s="3">
        <v>6.2489999999999997</v>
      </c>
      <c r="I21" s="3">
        <v>6.8049999999999997</v>
      </c>
      <c r="J21" s="3">
        <v>7.3659999999999997</v>
      </c>
      <c r="K21" s="3">
        <v>7.9610000000000003</v>
      </c>
      <c r="L21" s="3">
        <v>8.6950000000000003</v>
      </c>
      <c r="M21" s="3">
        <v>9.2170000000000005</v>
      </c>
      <c r="N21" s="3">
        <v>9.5389999999999997</v>
      </c>
      <c r="O21" s="3">
        <v>9.8119999999999994</v>
      </c>
      <c r="Q21" s="23" t="s">
        <v>34</v>
      </c>
      <c r="R21" s="20" t="s">
        <v>23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f t="shared" si="2"/>
        <v>0</v>
      </c>
      <c r="AD21" s="20">
        <f t="shared" si="2"/>
        <v>0</v>
      </c>
      <c r="AE21" s="20">
        <f t="shared" si="2"/>
        <v>0</v>
      </c>
    </row>
    <row r="22" spans="1:31" x14ac:dyDescent="0.25">
      <c r="A22" s="2" t="s">
        <v>14</v>
      </c>
      <c r="B22" s="2" t="s">
        <v>8</v>
      </c>
      <c r="C22" s="2" t="s">
        <v>26</v>
      </c>
      <c r="D22" s="2" t="s">
        <v>6</v>
      </c>
      <c r="E22" s="2" t="s">
        <v>14</v>
      </c>
      <c r="F22" s="3">
        <v>0.20399999999999999</v>
      </c>
      <c r="G22" s="3">
        <v>0.25600000000000001</v>
      </c>
      <c r="H22" s="3">
        <v>0.41499999999999998</v>
      </c>
      <c r="I22" s="3">
        <v>0.66700000000000004</v>
      </c>
      <c r="J22" s="3">
        <v>1.0129999999999999</v>
      </c>
      <c r="K22" s="3">
        <v>1.512</v>
      </c>
      <c r="L22" s="3">
        <v>2.3029999999999999</v>
      </c>
      <c r="M22" s="3">
        <v>3.6080000000000001</v>
      </c>
      <c r="N22" s="3">
        <v>5.4210000000000003</v>
      </c>
      <c r="O22" s="3">
        <v>7.6180000000000003</v>
      </c>
      <c r="Q22" s="19" t="s">
        <v>35</v>
      </c>
      <c r="R22" s="20" t="s">
        <v>14</v>
      </c>
      <c r="S22" s="20">
        <f>F42-S12</f>
        <v>1.8109999999999999</v>
      </c>
      <c r="T22" s="20">
        <f t="shared" ref="T22:AB23" si="8">G42-T12</f>
        <v>2.7130000000000001</v>
      </c>
      <c r="U22" s="20">
        <f t="shared" si="8"/>
        <v>4.46</v>
      </c>
      <c r="V22" s="20">
        <f t="shared" si="8"/>
        <v>7.4819999999999993</v>
      </c>
      <c r="W22" s="20">
        <f t="shared" si="8"/>
        <v>11.313000000000001</v>
      </c>
      <c r="X22" s="20">
        <f t="shared" si="8"/>
        <v>14.870000000000001</v>
      </c>
      <c r="Y22" s="20">
        <f t="shared" si="8"/>
        <v>17.288</v>
      </c>
      <c r="Z22" s="20">
        <f t="shared" si="8"/>
        <v>18.538</v>
      </c>
      <c r="AA22" s="20">
        <f t="shared" si="8"/>
        <v>18.454999999999998</v>
      </c>
      <c r="AB22" s="20">
        <f t="shared" si="8"/>
        <v>17.489999999999998</v>
      </c>
      <c r="AC22" s="20">
        <f>AB22</f>
        <v>17.489999999999998</v>
      </c>
      <c r="AD22" s="20">
        <f t="shared" ref="AD22:AE22" si="9">AC22</f>
        <v>17.489999999999998</v>
      </c>
      <c r="AE22" s="20">
        <f t="shared" si="9"/>
        <v>17.489999999999998</v>
      </c>
    </row>
    <row r="23" spans="1:31" x14ac:dyDescent="0.25">
      <c r="A23" s="2" t="s">
        <v>16</v>
      </c>
      <c r="B23" s="2" t="s">
        <v>8</v>
      </c>
      <c r="C23" s="2" t="s">
        <v>26</v>
      </c>
      <c r="D23" s="2" t="s">
        <v>6</v>
      </c>
      <c r="E23" s="2" t="s">
        <v>16</v>
      </c>
      <c r="F23" s="3">
        <v>4.9950000000000001</v>
      </c>
      <c r="G23" s="3">
        <v>6.2809999999999997</v>
      </c>
      <c r="H23" s="3">
        <v>7.8659999999999997</v>
      </c>
      <c r="I23" s="3">
        <v>9.1950000000000003</v>
      </c>
      <c r="J23" s="3">
        <v>9.8670000000000009</v>
      </c>
      <c r="K23" s="3">
        <v>9.7590000000000003</v>
      </c>
      <c r="L23" s="3">
        <v>9.2059999999999995</v>
      </c>
      <c r="M23" s="3">
        <v>8.4450000000000003</v>
      </c>
      <c r="N23" s="3">
        <v>7.5750000000000002</v>
      </c>
      <c r="O23" s="3">
        <v>6.6470000000000002</v>
      </c>
      <c r="Q23" s="19" t="s">
        <v>35</v>
      </c>
      <c r="R23" s="22" t="s">
        <v>16</v>
      </c>
      <c r="S23" s="20">
        <f t="shared" ref="S23:AB31" si="10">F43-S13</f>
        <v>2.9617717811766955</v>
      </c>
      <c r="T23" s="20">
        <f t="shared" si="8"/>
        <v>4.7753290467637433</v>
      </c>
      <c r="U23" s="20">
        <f t="shared" si="8"/>
        <v>6.0100787397515889</v>
      </c>
      <c r="V23" s="20">
        <f t="shared" si="8"/>
        <v>5.9188589884081022</v>
      </c>
      <c r="W23" s="20">
        <f t="shared" si="8"/>
        <v>5.474336282145476</v>
      </c>
      <c r="X23" s="20">
        <f t="shared" si="8"/>
        <v>4.8196901485184132</v>
      </c>
      <c r="Y23" s="20">
        <f t="shared" si="8"/>
        <v>4.2038474204921013</v>
      </c>
      <c r="Z23" s="20">
        <f t="shared" si="8"/>
        <v>3.6151496109274479</v>
      </c>
      <c r="AA23" s="20">
        <f t="shared" si="8"/>
        <v>3.0633653925351538</v>
      </c>
      <c r="AB23" s="20">
        <f t="shared" si="8"/>
        <v>2.5434716046171957</v>
      </c>
      <c r="AC23" s="20">
        <f t="shared" ref="AC23:AE38" si="11">AB23</f>
        <v>2.5434716046171957</v>
      </c>
      <c r="AD23" s="20">
        <f t="shared" si="11"/>
        <v>2.5434716046171957</v>
      </c>
      <c r="AE23" s="20">
        <f t="shared" si="11"/>
        <v>2.5434716046171957</v>
      </c>
    </row>
    <row r="24" spans="1:31" x14ac:dyDescent="0.25">
      <c r="A24" s="2" t="s">
        <v>17</v>
      </c>
      <c r="B24" s="2" t="s">
        <v>8</v>
      </c>
      <c r="C24" s="2" t="s">
        <v>26</v>
      </c>
      <c r="D24" s="2" t="s">
        <v>6</v>
      </c>
      <c r="E24" s="2" t="s">
        <v>17</v>
      </c>
      <c r="F24" s="3">
        <v>0.63</v>
      </c>
      <c r="G24" s="3">
        <v>0.65500000000000003</v>
      </c>
      <c r="H24" s="3">
        <v>0.66700000000000004</v>
      </c>
      <c r="I24" s="3">
        <v>0.70399999999999996</v>
      </c>
      <c r="J24" s="3">
        <v>0.73699999999999999</v>
      </c>
      <c r="K24" s="3">
        <v>0.75900000000000001</v>
      </c>
      <c r="L24" s="3">
        <v>0.77500000000000002</v>
      </c>
      <c r="M24" s="3">
        <v>0.77800000000000002</v>
      </c>
      <c r="N24" s="3">
        <v>0.77200000000000002</v>
      </c>
      <c r="O24" s="3">
        <v>0.76300000000000001</v>
      </c>
      <c r="Q24" s="19" t="s">
        <v>35</v>
      </c>
      <c r="R24" s="23" t="s">
        <v>32</v>
      </c>
      <c r="S24" s="20">
        <f>F44+F51-S14</f>
        <v>5.6270077035967185</v>
      </c>
      <c r="T24" s="20">
        <f t="shared" ref="T24:AB24" si="12">G44+G51-T14</f>
        <v>5.625391143771445</v>
      </c>
      <c r="U24" s="20">
        <f t="shared" si="12"/>
        <v>5.3914461424713309</v>
      </c>
      <c r="V24" s="20">
        <f t="shared" si="12"/>
        <v>5.0697590200726594</v>
      </c>
      <c r="W24" s="20">
        <f t="shared" si="12"/>
        <v>4.6256255079500903</v>
      </c>
      <c r="X24" s="20">
        <f t="shared" si="12"/>
        <v>4.1808306559173349</v>
      </c>
      <c r="Y24" s="20">
        <f t="shared" si="12"/>
        <v>3.7248169877618285</v>
      </c>
      <c r="Z24" s="20">
        <f t="shared" si="12"/>
        <v>3.2850819584334996</v>
      </c>
      <c r="AA24" s="20">
        <f t="shared" si="12"/>
        <v>2.8496168304737868</v>
      </c>
      <c r="AB24" s="20">
        <f t="shared" si="12"/>
        <v>2.4347108552171495</v>
      </c>
      <c r="AC24" s="20">
        <f t="shared" si="11"/>
        <v>2.4347108552171495</v>
      </c>
      <c r="AD24" s="20">
        <f t="shared" si="11"/>
        <v>2.4347108552171495</v>
      </c>
      <c r="AE24" s="20">
        <f t="shared" si="11"/>
        <v>2.4347108552171495</v>
      </c>
    </row>
    <row r="25" spans="1:31" x14ac:dyDescent="0.25">
      <c r="A25" s="2" t="s">
        <v>18</v>
      </c>
      <c r="B25" s="2" t="s">
        <v>8</v>
      </c>
      <c r="C25" s="2" t="s">
        <v>26</v>
      </c>
      <c r="D25" s="2" t="s">
        <v>6</v>
      </c>
      <c r="E25" s="2" t="s">
        <v>18</v>
      </c>
      <c r="F25" s="3">
        <v>2.6120000000000001</v>
      </c>
      <c r="G25" s="3">
        <v>3.36</v>
      </c>
      <c r="H25" s="3">
        <v>3.5369999999999999</v>
      </c>
      <c r="I25" s="3">
        <v>3.5779999999999998</v>
      </c>
      <c r="J25" s="3">
        <v>3.4809999999999999</v>
      </c>
      <c r="K25" s="3">
        <v>3.306</v>
      </c>
      <c r="L25" s="3">
        <v>3.11</v>
      </c>
      <c r="M25" s="3">
        <v>2.8719999999999999</v>
      </c>
      <c r="N25" s="3">
        <v>2.6080000000000001</v>
      </c>
      <c r="O25" s="3">
        <v>2.3439999999999999</v>
      </c>
      <c r="Q25" s="19" t="s">
        <v>35</v>
      </c>
      <c r="R25" s="20" t="s">
        <v>18</v>
      </c>
      <c r="S25" s="20">
        <f t="shared" si="10"/>
        <v>3.4711608790833477</v>
      </c>
      <c r="T25" s="20">
        <f t="shared" si="10"/>
        <v>2.9661448189743997</v>
      </c>
      <c r="U25" s="20">
        <f t="shared" si="10"/>
        <v>2.466463052728308</v>
      </c>
      <c r="V25" s="20">
        <f t="shared" si="10"/>
        <v>2.0491956291823197</v>
      </c>
      <c r="W25" s="20">
        <f t="shared" si="10"/>
        <v>1.7725888080698939</v>
      </c>
      <c r="X25" s="20">
        <f t="shared" si="10"/>
        <v>1.5457087968876912</v>
      </c>
      <c r="Y25" s="20">
        <f t="shared" si="10"/>
        <v>1.3361245121609424</v>
      </c>
      <c r="Z25" s="20">
        <f t="shared" si="10"/>
        <v>1.1532202941479039</v>
      </c>
      <c r="AA25" s="20">
        <f t="shared" si="10"/>
        <v>0.98674819529430957</v>
      </c>
      <c r="AB25" s="20">
        <f t="shared" si="10"/>
        <v>0.83655301641874313</v>
      </c>
      <c r="AC25" s="20">
        <f t="shared" si="11"/>
        <v>0.83655301641874313</v>
      </c>
      <c r="AD25" s="20">
        <f t="shared" si="11"/>
        <v>0.83655301641874313</v>
      </c>
      <c r="AE25" s="20">
        <f t="shared" si="11"/>
        <v>0.83655301641874313</v>
      </c>
    </row>
    <row r="26" spans="1:31" x14ac:dyDescent="0.25">
      <c r="A26" s="2" t="s">
        <v>19</v>
      </c>
      <c r="B26" s="2" t="s">
        <v>8</v>
      </c>
      <c r="C26" s="2" t="s">
        <v>26</v>
      </c>
      <c r="D26" s="2" t="s">
        <v>6</v>
      </c>
      <c r="E26" s="2" t="s">
        <v>19</v>
      </c>
      <c r="F26" s="3">
        <v>3.2</v>
      </c>
      <c r="G26" s="3">
        <v>4.0049999999999999</v>
      </c>
      <c r="H26" s="3">
        <v>4.9660000000000002</v>
      </c>
      <c r="I26" s="3">
        <v>5.9550000000000001</v>
      </c>
      <c r="J26" s="3">
        <v>6.7759999999999998</v>
      </c>
      <c r="K26" s="3">
        <v>7.3490000000000002</v>
      </c>
      <c r="L26" s="3">
        <v>7.6639999999999997</v>
      </c>
      <c r="M26" s="3">
        <v>7.7329999999999997</v>
      </c>
      <c r="N26" s="3">
        <v>7.6230000000000002</v>
      </c>
      <c r="O26" s="3">
        <v>7.27</v>
      </c>
      <c r="Q26" s="19" t="s">
        <v>35</v>
      </c>
      <c r="R26" s="20" t="s">
        <v>33</v>
      </c>
      <c r="S26" s="20">
        <f t="shared" si="10"/>
        <v>2.3820000000000001</v>
      </c>
      <c r="T26" s="20">
        <f t="shared" si="10"/>
        <v>3.7679999999999998</v>
      </c>
      <c r="U26" s="20">
        <f t="shared" si="10"/>
        <v>5.6210000000000004</v>
      </c>
      <c r="V26" s="20">
        <f t="shared" si="10"/>
        <v>7.4770000000000003</v>
      </c>
      <c r="W26" s="20">
        <f t="shared" si="10"/>
        <v>8.7230000000000008</v>
      </c>
      <c r="X26" s="20">
        <f t="shared" si="10"/>
        <v>9.3490000000000002</v>
      </c>
      <c r="Y26" s="20">
        <f t="shared" si="10"/>
        <v>9.673</v>
      </c>
      <c r="Z26" s="20">
        <f t="shared" si="10"/>
        <v>9.7200000000000006</v>
      </c>
      <c r="AA26" s="20">
        <f t="shared" si="10"/>
        <v>9.5830000000000002</v>
      </c>
      <c r="AB26" s="20">
        <f t="shared" si="10"/>
        <v>9.2080000000000002</v>
      </c>
      <c r="AC26" s="20">
        <f t="shared" si="11"/>
        <v>9.2080000000000002</v>
      </c>
      <c r="AD26" s="20">
        <f t="shared" si="11"/>
        <v>9.2080000000000002</v>
      </c>
      <c r="AE26" s="20">
        <f t="shared" si="11"/>
        <v>9.2080000000000002</v>
      </c>
    </row>
    <row r="27" spans="1:31" x14ac:dyDescent="0.25">
      <c r="A27" s="2" t="s">
        <v>20</v>
      </c>
      <c r="B27" s="2" t="s">
        <v>8</v>
      </c>
      <c r="C27" s="2" t="s">
        <v>26</v>
      </c>
      <c r="D27" s="2" t="s">
        <v>6</v>
      </c>
      <c r="E27" s="2" t="s">
        <v>20</v>
      </c>
      <c r="F27" s="3">
        <v>6.6550000000000002</v>
      </c>
      <c r="G27" s="3">
        <v>6.5869999999999997</v>
      </c>
      <c r="H27" s="3">
        <v>6.6660000000000004</v>
      </c>
      <c r="I27" s="3">
        <v>6.7770000000000001</v>
      </c>
      <c r="J27" s="3">
        <v>6.9139999999999997</v>
      </c>
      <c r="K27" s="3">
        <v>7.0529999999999999</v>
      </c>
      <c r="L27" s="3">
        <v>7.1360000000000001</v>
      </c>
      <c r="M27" s="3">
        <v>7.1260000000000003</v>
      </c>
      <c r="N27" s="3">
        <v>6.9459999999999997</v>
      </c>
      <c r="O27" s="3">
        <v>6.6059999999999999</v>
      </c>
      <c r="Q27" s="19" t="s">
        <v>35</v>
      </c>
      <c r="R27" s="20" t="s">
        <v>19</v>
      </c>
      <c r="S27" s="20">
        <f t="shared" si="10"/>
        <v>13.967000000000001</v>
      </c>
      <c r="T27" s="20">
        <f t="shared" si="10"/>
        <v>14.59</v>
      </c>
      <c r="U27" s="20">
        <f t="shared" si="10"/>
        <v>15.055</v>
      </c>
      <c r="V27" s="20">
        <f t="shared" si="10"/>
        <v>14.435</v>
      </c>
      <c r="W27" s="20">
        <f t="shared" si="10"/>
        <v>13.952</v>
      </c>
      <c r="X27" s="20">
        <f t="shared" si="10"/>
        <v>13.535</v>
      </c>
      <c r="Y27" s="20">
        <f t="shared" si="10"/>
        <v>13.009</v>
      </c>
      <c r="Z27" s="20">
        <f t="shared" si="10"/>
        <v>12.329000000000001</v>
      </c>
      <c r="AA27" s="20">
        <f t="shared" si="10"/>
        <v>11.180999999999999</v>
      </c>
      <c r="AB27" s="20">
        <f t="shared" si="10"/>
        <v>9.8379999999999992</v>
      </c>
      <c r="AC27" s="20">
        <f t="shared" si="11"/>
        <v>9.8379999999999992</v>
      </c>
      <c r="AD27" s="20">
        <f t="shared" si="11"/>
        <v>9.8379999999999992</v>
      </c>
      <c r="AE27" s="20">
        <f t="shared" si="11"/>
        <v>9.8379999999999992</v>
      </c>
    </row>
    <row r="28" spans="1:31" x14ac:dyDescent="0.25">
      <c r="A28" s="2" t="s">
        <v>21</v>
      </c>
      <c r="B28" s="2" t="s">
        <v>8</v>
      </c>
      <c r="C28" s="2" t="s">
        <v>26</v>
      </c>
      <c r="D28" s="2" t="s">
        <v>6</v>
      </c>
      <c r="E28" s="2" t="s">
        <v>21</v>
      </c>
      <c r="F28" s="3">
        <v>1.734</v>
      </c>
      <c r="G28" s="3">
        <v>1.887</v>
      </c>
      <c r="H28" s="3">
        <v>1.829</v>
      </c>
      <c r="I28" s="3">
        <v>1.7809999999999999</v>
      </c>
      <c r="J28" s="3">
        <v>1.7529999999999999</v>
      </c>
      <c r="K28" s="3">
        <v>1.7250000000000001</v>
      </c>
      <c r="L28" s="3">
        <v>1.6739999999999999</v>
      </c>
      <c r="M28" s="3">
        <v>1.5940000000000001</v>
      </c>
      <c r="N28" s="3">
        <v>1.478</v>
      </c>
      <c r="O28" s="3">
        <v>1.3779999999999999</v>
      </c>
      <c r="Q28" s="19" t="s">
        <v>35</v>
      </c>
      <c r="R28" s="20" t="s">
        <v>20</v>
      </c>
      <c r="S28" s="20">
        <f t="shared" si="10"/>
        <v>0.77165203498596191</v>
      </c>
      <c r="T28" s="20">
        <f t="shared" si="10"/>
        <v>0.82769172107989575</v>
      </c>
      <c r="U28" s="20">
        <f t="shared" si="10"/>
        <v>0.84199176708597268</v>
      </c>
      <c r="V28" s="20">
        <f t="shared" si="10"/>
        <v>0.82559736852211074</v>
      </c>
      <c r="W28" s="20">
        <f t="shared" si="10"/>
        <v>0.76406262225522648</v>
      </c>
      <c r="X28" s="20">
        <f t="shared" si="10"/>
        <v>0.70527326020855119</v>
      </c>
      <c r="Y28" s="20">
        <f t="shared" si="10"/>
        <v>0.64243803234134167</v>
      </c>
      <c r="Z28" s="20">
        <f t="shared" si="10"/>
        <v>0.58291853403386251</v>
      </c>
      <c r="AA28" s="20">
        <f t="shared" si="10"/>
        <v>0.52855519086753056</v>
      </c>
      <c r="AB28" s="20">
        <f t="shared" si="10"/>
        <v>0.47375734113519319</v>
      </c>
      <c r="AC28" s="20">
        <f t="shared" si="11"/>
        <v>0.47375734113519319</v>
      </c>
      <c r="AD28" s="20">
        <f t="shared" si="11"/>
        <v>0.47375734113519319</v>
      </c>
      <c r="AE28" s="20">
        <f t="shared" si="11"/>
        <v>0.47375734113519319</v>
      </c>
    </row>
    <row r="29" spans="1:31" x14ac:dyDescent="0.25">
      <c r="A29" s="2" t="s">
        <v>22</v>
      </c>
      <c r="B29" s="2" t="s">
        <v>8</v>
      </c>
      <c r="C29" s="2" t="s">
        <v>26</v>
      </c>
      <c r="D29" s="2" t="s">
        <v>6</v>
      </c>
      <c r="E29" s="2" t="s">
        <v>22</v>
      </c>
      <c r="F29" s="3">
        <v>4.3170000000000002</v>
      </c>
      <c r="G29" s="3">
        <v>6.0170000000000003</v>
      </c>
      <c r="H29" s="3">
        <v>7.258</v>
      </c>
      <c r="I29" s="3">
        <v>7.931</v>
      </c>
      <c r="J29" s="3">
        <v>8.3160000000000007</v>
      </c>
      <c r="K29" s="3">
        <v>8.3339999999999996</v>
      </c>
      <c r="L29" s="3">
        <v>7.9980000000000002</v>
      </c>
      <c r="M29" s="3">
        <v>7.47</v>
      </c>
      <c r="N29" s="3">
        <v>6.6760000000000002</v>
      </c>
      <c r="O29" s="3">
        <v>5.8360000000000003</v>
      </c>
      <c r="Q29" s="19" t="s">
        <v>35</v>
      </c>
      <c r="R29" s="20" t="s">
        <v>21</v>
      </c>
      <c r="S29" s="20">
        <f t="shared" si="10"/>
        <v>1.4890000000000001</v>
      </c>
      <c r="T29" s="20">
        <f t="shared" si="10"/>
        <v>2.2999999999999998</v>
      </c>
      <c r="U29" s="20">
        <f t="shared" si="10"/>
        <v>3.7450000000000001</v>
      </c>
      <c r="V29" s="20">
        <f t="shared" si="10"/>
        <v>5.3150000000000004</v>
      </c>
      <c r="W29" s="20">
        <f t="shared" si="10"/>
        <v>6.1879999999999997</v>
      </c>
      <c r="X29" s="20">
        <f t="shared" si="10"/>
        <v>6.7169999999999996</v>
      </c>
      <c r="Y29" s="20">
        <f t="shared" si="10"/>
        <v>7.1020000000000003</v>
      </c>
      <c r="Z29" s="20">
        <f t="shared" si="10"/>
        <v>7.2759999999999998</v>
      </c>
      <c r="AA29" s="20">
        <f t="shared" si="10"/>
        <v>7.3239999999999998</v>
      </c>
      <c r="AB29" s="20">
        <f t="shared" si="10"/>
        <v>7.2240000000000002</v>
      </c>
      <c r="AC29" s="20">
        <f t="shared" si="11"/>
        <v>7.2240000000000002</v>
      </c>
      <c r="AD29" s="20">
        <f t="shared" si="11"/>
        <v>7.2240000000000002</v>
      </c>
      <c r="AE29" s="20">
        <f t="shared" si="11"/>
        <v>7.2240000000000002</v>
      </c>
    </row>
    <row r="30" spans="1:31" x14ac:dyDescent="0.25">
      <c r="A30" s="2" t="s">
        <v>23</v>
      </c>
      <c r="B30" s="2" t="s">
        <v>8</v>
      </c>
      <c r="C30" s="2" t="s">
        <v>26</v>
      </c>
      <c r="D30" s="2" t="s">
        <v>6</v>
      </c>
      <c r="E30" s="2" t="s">
        <v>23</v>
      </c>
      <c r="F30" s="3">
        <v>1.742</v>
      </c>
      <c r="G30" s="3">
        <v>2.6339999999999999</v>
      </c>
      <c r="H30" s="3">
        <v>4.0579999999999998</v>
      </c>
      <c r="I30" s="3">
        <v>6.0019999999999998</v>
      </c>
      <c r="J30" s="3">
        <v>8.0269999999999992</v>
      </c>
      <c r="K30" s="3">
        <v>9.8689999999999998</v>
      </c>
      <c r="L30" s="3">
        <v>11.324</v>
      </c>
      <c r="M30" s="3">
        <v>12.327</v>
      </c>
      <c r="N30" s="3">
        <v>12.612</v>
      </c>
      <c r="O30" s="3">
        <v>12.71</v>
      </c>
      <c r="Q30" s="19" t="s">
        <v>35</v>
      </c>
      <c r="R30" s="20" t="s">
        <v>22</v>
      </c>
      <c r="S30" s="20">
        <f t="shared" si="10"/>
        <v>1.0289999999999999</v>
      </c>
      <c r="T30" s="20">
        <f t="shared" si="10"/>
        <v>0.69799999999999995</v>
      </c>
      <c r="U30" s="20">
        <f t="shared" si="10"/>
        <v>2.73</v>
      </c>
      <c r="V30" s="20">
        <f t="shared" si="10"/>
        <v>6.492</v>
      </c>
      <c r="W30" s="20">
        <f t="shared" si="10"/>
        <v>9.5510000000000002</v>
      </c>
      <c r="X30" s="20">
        <f t="shared" si="10"/>
        <v>12.132999999999999</v>
      </c>
      <c r="Y30" s="20">
        <f t="shared" si="10"/>
        <v>14.622999999999999</v>
      </c>
      <c r="Z30" s="20">
        <f t="shared" si="10"/>
        <v>16.652999999999999</v>
      </c>
      <c r="AA30" s="20">
        <f t="shared" si="10"/>
        <v>18.306999999999999</v>
      </c>
      <c r="AB30" s="20">
        <f t="shared" si="10"/>
        <v>19.241</v>
      </c>
      <c r="AC30" s="20">
        <f t="shared" si="11"/>
        <v>19.241</v>
      </c>
      <c r="AD30" s="20">
        <f t="shared" si="11"/>
        <v>19.241</v>
      </c>
      <c r="AE30" s="20">
        <f t="shared" si="11"/>
        <v>19.241</v>
      </c>
    </row>
    <row r="31" spans="1:31" x14ac:dyDescent="0.25">
      <c r="A31" s="2" t="s">
        <v>24</v>
      </c>
      <c r="B31" s="2" t="s">
        <v>8</v>
      </c>
      <c r="C31" s="2" t="s">
        <v>26</v>
      </c>
      <c r="D31" s="2" t="s">
        <v>6</v>
      </c>
      <c r="E31" s="2" t="s">
        <v>24</v>
      </c>
      <c r="F31" s="3">
        <v>3.9780000000000002</v>
      </c>
      <c r="G31" s="3">
        <v>4.4340000000000002</v>
      </c>
      <c r="H31" s="3">
        <v>4.6900000000000004</v>
      </c>
      <c r="I31" s="3">
        <v>4.9480000000000004</v>
      </c>
      <c r="J31" s="3">
        <v>5.1639999999999997</v>
      </c>
      <c r="K31" s="3">
        <v>5.3739999999999997</v>
      </c>
      <c r="L31" s="3">
        <v>5.4960000000000004</v>
      </c>
      <c r="M31" s="3">
        <v>5.5759999999999996</v>
      </c>
      <c r="N31" s="3">
        <v>5.524</v>
      </c>
      <c r="O31" s="3">
        <v>5.4850000000000003</v>
      </c>
      <c r="Q31" s="19" t="s">
        <v>35</v>
      </c>
      <c r="R31" s="20" t="s">
        <v>23</v>
      </c>
      <c r="S31" s="20">
        <f t="shared" si="10"/>
        <v>11.43</v>
      </c>
      <c r="T31" s="20">
        <f t="shared" si="10"/>
        <v>12.88</v>
      </c>
      <c r="U31" s="20">
        <f t="shared" si="10"/>
        <v>13.86</v>
      </c>
      <c r="V31" s="20">
        <f t="shared" si="10"/>
        <v>14.314</v>
      </c>
      <c r="W31" s="20">
        <f t="shared" si="10"/>
        <v>14.032</v>
      </c>
      <c r="X31" s="20">
        <f t="shared" si="10"/>
        <v>13.48</v>
      </c>
      <c r="Y31" s="20">
        <f t="shared" si="10"/>
        <v>12.598000000000001</v>
      </c>
      <c r="Z31" s="20">
        <f t="shared" si="10"/>
        <v>11.537000000000001</v>
      </c>
      <c r="AA31" s="20">
        <f t="shared" si="10"/>
        <v>10.3</v>
      </c>
      <c r="AB31" s="20">
        <f t="shared" si="10"/>
        <v>8.9890000000000008</v>
      </c>
      <c r="AC31" s="20">
        <f t="shared" si="11"/>
        <v>8.9890000000000008</v>
      </c>
      <c r="AD31" s="20">
        <f t="shared" si="11"/>
        <v>8.9890000000000008</v>
      </c>
      <c r="AE31" s="20">
        <f t="shared" si="11"/>
        <v>8.9890000000000008</v>
      </c>
    </row>
    <row r="32" spans="1:31" x14ac:dyDescent="0.25">
      <c r="A32" s="2" t="s">
        <v>14</v>
      </c>
      <c r="B32" s="2" t="s">
        <v>8</v>
      </c>
      <c r="C32" s="2" t="s">
        <v>27</v>
      </c>
      <c r="D32" s="2" t="s">
        <v>6</v>
      </c>
      <c r="E32" s="2" t="s">
        <v>14</v>
      </c>
      <c r="F32" s="3">
        <v>0.21</v>
      </c>
      <c r="G32" s="3">
        <v>0.45</v>
      </c>
      <c r="H32" s="3">
        <v>0.83799999999999997</v>
      </c>
      <c r="I32" s="3">
        <v>1.516</v>
      </c>
      <c r="J32" s="3">
        <v>2.919</v>
      </c>
      <c r="K32" s="3">
        <v>5.7220000000000004</v>
      </c>
      <c r="L32" s="3">
        <v>10.553000000000001</v>
      </c>
      <c r="M32" s="3">
        <v>16.289000000000001</v>
      </c>
      <c r="N32" s="3">
        <v>21.628</v>
      </c>
      <c r="O32" s="3">
        <v>26.547000000000001</v>
      </c>
      <c r="Q32" s="20" t="s">
        <v>36</v>
      </c>
      <c r="R32" s="20" t="s">
        <v>14</v>
      </c>
      <c r="S32" s="24">
        <f>F12*0.8</f>
        <v>0.88240000000000007</v>
      </c>
      <c r="T32" s="24">
        <f t="shared" ref="T32:AB33" si="13">G12*0.8</f>
        <v>1.4392</v>
      </c>
      <c r="U32" s="24">
        <f t="shared" si="13"/>
        <v>2.3047999999999997</v>
      </c>
      <c r="V32" s="24">
        <f t="shared" si="13"/>
        <v>3.6320000000000001</v>
      </c>
      <c r="W32" s="24">
        <f t="shared" si="13"/>
        <v>5.4808000000000003</v>
      </c>
      <c r="X32" s="24">
        <f t="shared" si="13"/>
        <v>7.7744</v>
      </c>
      <c r="Y32" s="24">
        <f t="shared" si="13"/>
        <v>10.5928</v>
      </c>
      <c r="Z32" s="24">
        <f t="shared" si="13"/>
        <v>13.7552</v>
      </c>
      <c r="AA32" s="24">
        <f t="shared" si="13"/>
        <v>16.447200000000002</v>
      </c>
      <c r="AB32" s="24">
        <f t="shared" si="13"/>
        <v>18.857600000000001</v>
      </c>
      <c r="AC32" s="20">
        <f t="shared" si="11"/>
        <v>18.857600000000001</v>
      </c>
      <c r="AD32" s="20">
        <f t="shared" si="11"/>
        <v>18.857600000000001</v>
      </c>
      <c r="AE32" s="20">
        <f t="shared" si="11"/>
        <v>18.857600000000001</v>
      </c>
    </row>
    <row r="33" spans="1:31" x14ac:dyDescent="0.25">
      <c r="A33" s="2" t="s">
        <v>16</v>
      </c>
      <c r="B33" s="2" t="s">
        <v>8</v>
      </c>
      <c r="C33" s="2" t="s">
        <v>27</v>
      </c>
      <c r="D33" s="2" t="s">
        <v>6</v>
      </c>
      <c r="E33" s="2" t="s">
        <v>16</v>
      </c>
      <c r="F33" s="3">
        <v>1.502</v>
      </c>
      <c r="G33" s="3">
        <v>2.6080000000000001</v>
      </c>
      <c r="H33" s="3">
        <v>4.3600000000000003</v>
      </c>
      <c r="I33" s="3">
        <v>7.407</v>
      </c>
      <c r="J33" s="3">
        <v>10.178000000000001</v>
      </c>
      <c r="K33" s="3">
        <v>12.282</v>
      </c>
      <c r="L33" s="3">
        <v>13.786</v>
      </c>
      <c r="M33" s="3">
        <v>14.196999999999999</v>
      </c>
      <c r="N33" s="3">
        <v>13.776999999999999</v>
      </c>
      <c r="O33" s="3">
        <v>12.867000000000001</v>
      </c>
      <c r="Q33" s="20" t="s">
        <v>36</v>
      </c>
      <c r="R33" s="22" t="s">
        <v>16</v>
      </c>
      <c r="S33" s="24">
        <f t="shared" ref="S33:AB41" si="14">F13*0.8</f>
        <v>10.492000000000001</v>
      </c>
      <c r="T33" s="24">
        <f t="shared" si="13"/>
        <v>13.425600000000001</v>
      </c>
      <c r="U33" s="24">
        <f t="shared" si="13"/>
        <v>16.1968</v>
      </c>
      <c r="V33" s="24">
        <f t="shared" si="13"/>
        <v>17.972800000000003</v>
      </c>
      <c r="W33" s="24">
        <f t="shared" si="13"/>
        <v>18.442400000000003</v>
      </c>
      <c r="X33" s="24">
        <f t="shared" si="13"/>
        <v>17.923200000000001</v>
      </c>
      <c r="Y33" s="24">
        <f t="shared" si="13"/>
        <v>16.8432</v>
      </c>
      <c r="Z33" s="24">
        <f t="shared" si="13"/>
        <v>15.416800000000002</v>
      </c>
      <c r="AA33" s="24">
        <f t="shared" si="13"/>
        <v>13.342400000000001</v>
      </c>
      <c r="AB33" s="24">
        <f t="shared" si="13"/>
        <v>11.362400000000001</v>
      </c>
      <c r="AC33" s="20">
        <f t="shared" si="11"/>
        <v>11.362400000000001</v>
      </c>
      <c r="AD33" s="20">
        <f t="shared" si="11"/>
        <v>11.362400000000001</v>
      </c>
      <c r="AE33" s="20">
        <f t="shared" si="11"/>
        <v>11.362400000000001</v>
      </c>
    </row>
    <row r="34" spans="1:31" x14ac:dyDescent="0.25">
      <c r="A34" s="2" t="s">
        <v>17</v>
      </c>
      <c r="B34" s="2" t="s">
        <v>8</v>
      </c>
      <c r="C34" s="2" t="s">
        <v>27</v>
      </c>
      <c r="D34" s="2" t="s">
        <v>6</v>
      </c>
      <c r="E34" s="2" t="s">
        <v>17</v>
      </c>
      <c r="F34" s="3">
        <v>0.5</v>
      </c>
      <c r="G34" s="3">
        <v>0.65700000000000003</v>
      </c>
      <c r="H34" s="3">
        <v>0.85699999999999998</v>
      </c>
      <c r="I34" s="3">
        <v>1.123</v>
      </c>
      <c r="J34" s="3">
        <v>1.3640000000000001</v>
      </c>
      <c r="K34" s="3">
        <v>1.4950000000000001</v>
      </c>
      <c r="L34" s="3">
        <v>1.615</v>
      </c>
      <c r="M34" s="3">
        <v>1.6879999999999999</v>
      </c>
      <c r="N34" s="3">
        <v>1.7230000000000001</v>
      </c>
      <c r="O34" s="3">
        <v>1.736</v>
      </c>
      <c r="Q34" s="20" t="s">
        <v>36</v>
      </c>
      <c r="R34" s="23" t="s">
        <v>32</v>
      </c>
      <c r="S34" s="24">
        <f>(F14+F21)*0.8</f>
        <v>5.6944000000000008</v>
      </c>
      <c r="T34" s="24">
        <f t="shared" ref="T34:AB34" si="15">(G14+G21)*0.8</f>
        <v>5.6576000000000004</v>
      </c>
      <c r="U34" s="24">
        <f t="shared" si="15"/>
        <v>5.8536000000000001</v>
      </c>
      <c r="V34" s="24">
        <f t="shared" si="15"/>
        <v>6.3391999999999999</v>
      </c>
      <c r="W34" s="24">
        <f t="shared" si="15"/>
        <v>6.8288000000000002</v>
      </c>
      <c r="X34" s="24">
        <f t="shared" si="15"/>
        <v>7.3448000000000011</v>
      </c>
      <c r="Y34" s="24">
        <f t="shared" si="15"/>
        <v>7.9528000000000008</v>
      </c>
      <c r="Z34" s="24">
        <f t="shared" si="15"/>
        <v>8.3736000000000015</v>
      </c>
      <c r="AA34" s="24">
        <f t="shared" si="15"/>
        <v>8.6264000000000003</v>
      </c>
      <c r="AB34" s="24">
        <f t="shared" si="15"/>
        <v>8.8391999999999999</v>
      </c>
      <c r="AC34" s="20">
        <f t="shared" si="11"/>
        <v>8.8391999999999999</v>
      </c>
      <c r="AD34" s="20">
        <f t="shared" si="11"/>
        <v>8.8391999999999999</v>
      </c>
      <c r="AE34" s="20">
        <f t="shared" si="11"/>
        <v>8.8391999999999999</v>
      </c>
    </row>
    <row r="35" spans="1:31" x14ac:dyDescent="0.25">
      <c r="A35" s="2" t="s">
        <v>18</v>
      </c>
      <c r="B35" s="2" t="s">
        <v>8</v>
      </c>
      <c r="C35" s="2" t="s">
        <v>27</v>
      </c>
      <c r="D35" s="2" t="s">
        <v>6</v>
      </c>
      <c r="E35" s="2" t="s">
        <v>18</v>
      </c>
      <c r="F35" s="3">
        <v>1.042</v>
      </c>
      <c r="G35" s="3">
        <v>1.381</v>
      </c>
      <c r="H35" s="3">
        <v>1.8480000000000001</v>
      </c>
      <c r="I35" s="3">
        <v>2.5209999999999999</v>
      </c>
      <c r="J35" s="3">
        <v>3.089</v>
      </c>
      <c r="K35" s="3">
        <v>3.3639999999999999</v>
      </c>
      <c r="L35" s="3">
        <v>3.5539999999999998</v>
      </c>
      <c r="M35" s="3">
        <v>3.577</v>
      </c>
      <c r="N35" s="3">
        <v>3.5230000000000001</v>
      </c>
      <c r="O35" s="3">
        <v>3.4140000000000001</v>
      </c>
      <c r="Q35" s="20" t="s">
        <v>36</v>
      </c>
      <c r="R35" s="20" t="s">
        <v>18</v>
      </c>
      <c r="S35" s="24">
        <f t="shared" si="14"/>
        <v>4.5015999999999998</v>
      </c>
      <c r="T35" s="24">
        <f t="shared" si="14"/>
        <v>4.62</v>
      </c>
      <c r="U35" s="24">
        <f t="shared" si="14"/>
        <v>4.7808000000000002</v>
      </c>
      <c r="V35" s="24">
        <f t="shared" si="14"/>
        <v>4.8008000000000006</v>
      </c>
      <c r="W35" s="24">
        <f t="shared" si="14"/>
        <v>4.7039999999999997</v>
      </c>
      <c r="X35" s="24">
        <f t="shared" si="14"/>
        <v>4.5280000000000005</v>
      </c>
      <c r="Y35" s="24">
        <f t="shared" si="14"/>
        <v>4.3335999999999997</v>
      </c>
      <c r="Z35" s="24">
        <f t="shared" si="14"/>
        <v>4.1040000000000001</v>
      </c>
      <c r="AA35" s="24">
        <f t="shared" si="14"/>
        <v>3.8040000000000003</v>
      </c>
      <c r="AB35" s="24">
        <f t="shared" si="14"/>
        <v>3.4576000000000002</v>
      </c>
      <c r="AC35" s="20">
        <f t="shared" si="11"/>
        <v>3.4576000000000002</v>
      </c>
      <c r="AD35" s="20">
        <f t="shared" si="11"/>
        <v>3.4576000000000002</v>
      </c>
      <c r="AE35" s="20">
        <f t="shared" si="11"/>
        <v>3.4576000000000002</v>
      </c>
    </row>
    <row r="36" spans="1:31" x14ac:dyDescent="0.25">
      <c r="A36" s="2" t="s">
        <v>19</v>
      </c>
      <c r="B36" s="2" t="s">
        <v>8</v>
      </c>
      <c r="C36" s="2" t="s">
        <v>27</v>
      </c>
      <c r="D36" s="2" t="s">
        <v>6</v>
      </c>
      <c r="E36" s="2" t="s">
        <v>19</v>
      </c>
      <c r="F36" s="3">
        <v>0.93300000000000005</v>
      </c>
      <c r="G36" s="3">
        <v>1.631</v>
      </c>
      <c r="H36" s="3">
        <v>2.82</v>
      </c>
      <c r="I36" s="3">
        <v>4.4850000000000003</v>
      </c>
      <c r="J36" s="3">
        <v>6.3380000000000001</v>
      </c>
      <c r="K36" s="3">
        <v>8.2710000000000008</v>
      </c>
      <c r="L36" s="3">
        <v>10.115</v>
      </c>
      <c r="M36" s="3">
        <v>11.239000000000001</v>
      </c>
      <c r="N36" s="3">
        <v>11.606</v>
      </c>
      <c r="O36" s="3">
        <v>11.56</v>
      </c>
      <c r="Q36" s="20" t="s">
        <v>36</v>
      </c>
      <c r="R36" s="20" t="s">
        <v>33</v>
      </c>
      <c r="S36" s="24">
        <f t="shared" si="14"/>
        <v>2.1648000000000001</v>
      </c>
      <c r="T36" s="24">
        <f t="shared" si="14"/>
        <v>3.2808000000000002</v>
      </c>
      <c r="U36" s="24">
        <f t="shared" si="14"/>
        <v>4.1648000000000005</v>
      </c>
      <c r="V36" s="24">
        <f t="shared" si="14"/>
        <v>5.2224000000000004</v>
      </c>
      <c r="W36" s="24">
        <f t="shared" si="14"/>
        <v>6.4072000000000005</v>
      </c>
      <c r="X36" s="24">
        <f t="shared" si="14"/>
        <v>7.6184000000000003</v>
      </c>
      <c r="Y36" s="24">
        <f t="shared" si="14"/>
        <v>8.2608000000000015</v>
      </c>
      <c r="Z36" s="24">
        <f t="shared" si="14"/>
        <v>8.8071999999999999</v>
      </c>
      <c r="AA36" s="24">
        <f t="shared" si="14"/>
        <v>9.0055999999999994</v>
      </c>
      <c r="AB36" s="24">
        <f t="shared" si="14"/>
        <v>9.1471999999999998</v>
      </c>
      <c r="AC36" s="20">
        <f t="shared" si="11"/>
        <v>9.1471999999999998</v>
      </c>
      <c r="AD36" s="20">
        <f t="shared" si="11"/>
        <v>9.1471999999999998</v>
      </c>
      <c r="AE36" s="20">
        <f t="shared" si="11"/>
        <v>9.1471999999999998</v>
      </c>
    </row>
    <row r="37" spans="1:31" x14ac:dyDescent="0.25">
      <c r="A37" s="2" t="s">
        <v>20</v>
      </c>
      <c r="B37" s="2" t="s">
        <v>8</v>
      </c>
      <c r="C37" s="2" t="s">
        <v>27</v>
      </c>
      <c r="D37" s="2" t="s">
        <v>6</v>
      </c>
      <c r="E37" s="2" t="s">
        <v>20</v>
      </c>
      <c r="F37" s="3">
        <v>3.9950000000000001</v>
      </c>
      <c r="G37" s="3">
        <v>5.1909999999999998</v>
      </c>
      <c r="H37" s="3">
        <v>6.351</v>
      </c>
      <c r="I37" s="3">
        <v>7.5270000000000001</v>
      </c>
      <c r="J37" s="3">
        <v>8.6519999999999992</v>
      </c>
      <c r="K37" s="3">
        <v>9.4039999999999999</v>
      </c>
      <c r="L37" s="3">
        <v>10.111000000000001</v>
      </c>
      <c r="M37" s="3">
        <v>10.634</v>
      </c>
      <c r="N37" s="3">
        <v>11.007</v>
      </c>
      <c r="O37" s="3">
        <v>11.173999999999999</v>
      </c>
      <c r="Q37" s="20" t="s">
        <v>36</v>
      </c>
      <c r="R37" s="20" t="s">
        <v>19</v>
      </c>
      <c r="S37" s="24">
        <f t="shared" si="14"/>
        <v>6.0152000000000001</v>
      </c>
      <c r="T37" s="24">
        <f t="shared" si="14"/>
        <v>6.3144</v>
      </c>
      <c r="U37" s="24">
        <f t="shared" si="14"/>
        <v>6.4775999999999998</v>
      </c>
      <c r="V37" s="24">
        <f t="shared" si="14"/>
        <v>7</v>
      </c>
      <c r="W37" s="24">
        <f t="shared" si="14"/>
        <v>7.4680000000000009</v>
      </c>
      <c r="X37" s="24">
        <f t="shared" si="14"/>
        <v>7.9760000000000009</v>
      </c>
      <c r="Y37" s="24">
        <f t="shared" si="14"/>
        <v>8.3848000000000003</v>
      </c>
      <c r="Z37" s="24">
        <f t="shared" si="14"/>
        <v>8.8391999999999999</v>
      </c>
      <c r="AA37" s="24">
        <f t="shared" si="14"/>
        <v>9.2287999999999997</v>
      </c>
      <c r="AB37" s="24">
        <f t="shared" si="14"/>
        <v>9.2216000000000005</v>
      </c>
      <c r="AC37" s="20">
        <f t="shared" si="11"/>
        <v>9.2216000000000005</v>
      </c>
      <c r="AD37" s="20">
        <f t="shared" si="11"/>
        <v>9.2216000000000005</v>
      </c>
      <c r="AE37" s="20">
        <f t="shared" si="11"/>
        <v>9.2216000000000005</v>
      </c>
    </row>
    <row r="38" spans="1:31" x14ac:dyDescent="0.25">
      <c r="A38" s="2" t="s">
        <v>21</v>
      </c>
      <c r="B38" s="2" t="s">
        <v>8</v>
      </c>
      <c r="C38" s="2" t="s">
        <v>27</v>
      </c>
      <c r="D38" s="2" t="s">
        <v>6</v>
      </c>
      <c r="E38" s="2" t="s">
        <v>21</v>
      </c>
      <c r="F38" s="3">
        <v>1.78</v>
      </c>
      <c r="G38" s="3">
        <v>2.1920000000000002</v>
      </c>
      <c r="H38" s="3">
        <v>2.6179999999999999</v>
      </c>
      <c r="I38" s="3">
        <v>3.0259999999999998</v>
      </c>
      <c r="J38" s="3">
        <v>3.359</v>
      </c>
      <c r="K38" s="3">
        <v>3.468</v>
      </c>
      <c r="L38" s="3">
        <v>3.45</v>
      </c>
      <c r="M38" s="3">
        <v>3.3340000000000001</v>
      </c>
      <c r="N38" s="3">
        <v>3.1480000000000001</v>
      </c>
      <c r="O38" s="3">
        <v>2.8879999999999999</v>
      </c>
      <c r="Q38" s="20" t="s">
        <v>36</v>
      </c>
      <c r="R38" s="20" t="s">
        <v>20</v>
      </c>
      <c r="S38" s="24">
        <f t="shared" si="14"/>
        <v>1.9408000000000003</v>
      </c>
      <c r="T38" s="24">
        <f t="shared" si="14"/>
        <v>2.0463999999999998</v>
      </c>
      <c r="U38" s="24">
        <f t="shared" si="14"/>
        <v>2.0704000000000002</v>
      </c>
      <c r="V38" s="24">
        <f t="shared" si="14"/>
        <v>2.0495999999999999</v>
      </c>
      <c r="W38" s="24">
        <f t="shared" si="14"/>
        <v>2.0768</v>
      </c>
      <c r="X38" s="24">
        <f t="shared" si="14"/>
        <v>2.1008</v>
      </c>
      <c r="Y38" s="24">
        <f t="shared" si="14"/>
        <v>2.1024000000000003</v>
      </c>
      <c r="Z38" s="24">
        <f t="shared" si="14"/>
        <v>2.0744000000000002</v>
      </c>
      <c r="AA38" s="24">
        <f t="shared" si="14"/>
        <v>2.0143999999999997</v>
      </c>
      <c r="AB38" s="24">
        <f t="shared" si="14"/>
        <v>1.9463999999999999</v>
      </c>
      <c r="AC38" s="20">
        <f t="shared" si="11"/>
        <v>1.9463999999999999</v>
      </c>
      <c r="AD38" s="20">
        <f t="shared" si="11"/>
        <v>1.9463999999999999</v>
      </c>
      <c r="AE38" s="20">
        <f t="shared" si="11"/>
        <v>1.9463999999999999</v>
      </c>
    </row>
    <row r="39" spans="1:31" x14ac:dyDescent="0.25">
      <c r="A39" s="2" t="s">
        <v>22</v>
      </c>
      <c r="B39" s="2" t="s">
        <v>8</v>
      </c>
      <c r="C39" s="2" t="s">
        <v>27</v>
      </c>
      <c r="D39" s="2" t="s">
        <v>6</v>
      </c>
      <c r="E39" s="2" t="s">
        <v>22</v>
      </c>
      <c r="F39" s="3">
        <v>0.872</v>
      </c>
      <c r="G39" s="3">
        <v>1.325</v>
      </c>
      <c r="H39" s="3">
        <v>2.0859999999999999</v>
      </c>
      <c r="I39" s="3">
        <v>3.7309999999999999</v>
      </c>
      <c r="J39" s="3">
        <v>5.6790000000000003</v>
      </c>
      <c r="K39" s="3">
        <v>6.9169999999999998</v>
      </c>
      <c r="L39" s="3">
        <v>7.9210000000000003</v>
      </c>
      <c r="M39" s="3">
        <v>8.5679999999999996</v>
      </c>
      <c r="N39" s="3">
        <v>8.9589999999999996</v>
      </c>
      <c r="O39" s="3">
        <v>9.0709999999999997</v>
      </c>
      <c r="Q39" s="20" t="s">
        <v>36</v>
      </c>
      <c r="R39" s="20" t="s">
        <v>21</v>
      </c>
      <c r="S39" s="24">
        <f t="shared" si="14"/>
        <v>2.5760000000000005</v>
      </c>
      <c r="T39" s="24">
        <f t="shared" si="14"/>
        <v>3.5064000000000002</v>
      </c>
      <c r="U39" s="24">
        <f t="shared" si="14"/>
        <v>4.3560000000000008</v>
      </c>
      <c r="V39" s="24">
        <f t="shared" si="14"/>
        <v>5.0360000000000005</v>
      </c>
      <c r="W39" s="24">
        <f t="shared" si="14"/>
        <v>5.7808000000000002</v>
      </c>
      <c r="X39" s="24">
        <f t="shared" si="14"/>
        <v>6.1688000000000009</v>
      </c>
      <c r="Y39" s="24">
        <f t="shared" si="14"/>
        <v>6.4640000000000004</v>
      </c>
      <c r="Z39" s="24">
        <f t="shared" si="14"/>
        <v>6.5944000000000003</v>
      </c>
      <c r="AA39" s="24">
        <f t="shared" si="14"/>
        <v>6.6864000000000008</v>
      </c>
      <c r="AB39" s="24">
        <f t="shared" si="14"/>
        <v>6.3552</v>
      </c>
      <c r="AC39" s="20">
        <f t="shared" ref="AC39:AE52" si="16">AB39</f>
        <v>6.3552</v>
      </c>
      <c r="AD39" s="20">
        <f t="shared" si="16"/>
        <v>6.3552</v>
      </c>
      <c r="AE39" s="20">
        <f t="shared" si="16"/>
        <v>6.3552</v>
      </c>
    </row>
    <row r="40" spans="1:31" x14ac:dyDescent="0.25">
      <c r="A40" s="2" t="s">
        <v>23</v>
      </c>
      <c r="B40" s="2" t="s">
        <v>8</v>
      </c>
      <c r="C40" s="2" t="s">
        <v>27</v>
      </c>
      <c r="D40" s="2" t="s">
        <v>6</v>
      </c>
      <c r="E40" s="2" t="s">
        <v>23</v>
      </c>
      <c r="F40" s="3">
        <v>0.56499999999999995</v>
      </c>
      <c r="G40" s="3">
        <v>1.274</v>
      </c>
      <c r="H40" s="3">
        <v>2.11</v>
      </c>
      <c r="I40" s="3">
        <v>3.339</v>
      </c>
      <c r="J40" s="3">
        <v>5.4619999999999997</v>
      </c>
      <c r="K40" s="3">
        <v>8.7469999999999999</v>
      </c>
      <c r="L40" s="3">
        <v>13.224</v>
      </c>
      <c r="M40" s="3">
        <v>17.411000000000001</v>
      </c>
      <c r="N40" s="3">
        <v>20.805</v>
      </c>
      <c r="O40" s="3">
        <v>23.385999999999999</v>
      </c>
      <c r="Q40" s="20" t="s">
        <v>36</v>
      </c>
      <c r="R40" s="20" t="s">
        <v>22</v>
      </c>
      <c r="S40" s="24">
        <f t="shared" si="14"/>
        <v>2.4320000000000004</v>
      </c>
      <c r="T40" s="24">
        <f t="shared" si="14"/>
        <v>4.0360000000000005</v>
      </c>
      <c r="U40" s="24">
        <f t="shared" si="14"/>
        <v>7.0624000000000002</v>
      </c>
      <c r="V40" s="24">
        <f t="shared" si="14"/>
        <v>9.98</v>
      </c>
      <c r="W40" s="24">
        <f t="shared" si="14"/>
        <v>12.92</v>
      </c>
      <c r="X40" s="24">
        <f t="shared" si="14"/>
        <v>16.182400000000001</v>
      </c>
      <c r="Y40" s="24">
        <f t="shared" si="14"/>
        <v>18.5288</v>
      </c>
      <c r="Z40" s="24">
        <f t="shared" si="14"/>
        <v>20.115200000000002</v>
      </c>
      <c r="AA40" s="24">
        <f t="shared" si="14"/>
        <v>20.584800000000001</v>
      </c>
      <c r="AB40" s="24">
        <f t="shared" si="14"/>
        <v>19.879200000000001</v>
      </c>
      <c r="AC40" s="20">
        <f t="shared" si="16"/>
        <v>19.879200000000001</v>
      </c>
      <c r="AD40" s="20">
        <f t="shared" si="16"/>
        <v>19.879200000000001</v>
      </c>
      <c r="AE40" s="20">
        <f t="shared" si="16"/>
        <v>19.879200000000001</v>
      </c>
    </row>
    <row r="41" spans="1:31" x14ac:dyDescent="0.25">
      <c r="A41" s="2" t="s">
        <v>24</v>
      </c>
      <c r="B41" s="2" t="s">
        <v>8</v>
      </c>
      <c r="C41" s="2" t="s">
        <v>27</v>
      </c>
      <c r="D41" s="2" t="s">
        <v>6</v>
      </c>
      <c r="E41" s="2" t="s">
        <v>24</v>
      </c>
      <c r="F41" s="3">
        <v>3.0830000000000002</v>
      </c>
      <c r="G41" s="3">
        <v>3.9540000000000002</v>
      </c>
      <c r="H41" s="3">
        <v>4.9509999999999996</v>
      </c>
      <c r="I41" s="3">
        <v>6.2169999999999996</v>
      </c>
      <c r="J41" s="3">
        <v>7.57</v>
      </c>
      <c r="K41" s="3">
        <v>8.6310000000000002</v>
      </c>
      <c r="L41" s="3">
        <v>9.5640000000000001</v>
      </c>
      <c r="M41" s="3">
        <v>10.224</v>
      </c>
      <c r="N41" s="3">
        <v>10.769</v>
      </c>
      <c r="O41" s="3">
        <v>10.91</v>
      </c>
      <c r="Q41" s="20" t="s">
        <v>36</v>
      </c>
      <c r="R41" s="20" t="s">
        <v>23</v>
      </c>
      <c r="S41" s="24">
        <f t="shared" si="14"/>
        <v>4.7952000000000004</v>
      </c>
      <c r="T41" s="24">
        <f t="shared" si="14"/>
        <v>4.8072000000000008</v>
      </c>
      <c r="U41" s="24">
        <f t="shared" si="14"/>
        <v>4.9992000000000001</v>
      </c>
      <c r="V41" s="24">
        <f t="shared" si="14"/>
        <v>5.444</v>
      </c>
      <c r="W41" s="24">
        <f t="shared" si="14"/>
        <v>5.8928000000000003</v>
      </c>
      <c r="X41" s="24">
        <f t="shared" si="14"/>
        <v>6.3688000000000002</v>
      </c>
      <c r="Y41" s="24">
        <f t="shared" si="14"/>
        <v>6.9560000000000004</v>
      </c>
      <c r="Z41" s="24">
        <f t="shared" si="14"/>
        <v>7.3736000000000006</v>
      </c>
      <c r="AA41" s="24">
        <f t="shared" si="14"/>
        <v>7.6311999999999998</v>
      </c>
      <c r="AB41" s="24">
        <f t="shared" si="14"/>
        <v>7.8495999999999997</v>
      </c>
      <c r="AC41" s="20">
        <f t="shared" si="16"/>
        <v>7.8495999999999997</v>
      </c>
      <c r="AD41" s="20">
        <f t="shared" si="16"/>
        <v>7.8495999999999997</v>
      </c>
      <c r="AE41" s="20">
        <f t="shared" si="16"/>
        <v>7.8495999999999997</v>
      </c>
    </row>
    <row r="42" spans="1:31" ht="30" x14ac:dyDescent="0.25">
      <c r="A42" s="2" t="s">
        <v>14</v>
      </c>
      <c r="B42" s="2" t="s">
        <v>8</v>
      </c>
      <c r="C42" s="2" t="s">
        <v>28</v>
      </c>
      <c r="D42" s="2" t="s">
        <v>6</v>
      </c>
      <c r="E42" s="2" t="s">
        <v>14</v>
      </c>
      <c r="F42" s="3">
        <v>1.8109999999999999</v>
      </c>
      <c r="G42" s="3">
        <v>3.7130000000000001</v>
      </c>
      <c r="H42" s="3">
        <v>6.46</v>
      </c>
      <c r="I42" s="3">
        <v>10.481999999999999</v>
      </c>
      <c r="J42" s="3">
        <v>15.313000000000001</v>
      </c>
      <c r="K42" s="3">
        <v>19.87</v>
      </c>
      <c r="L42" s="3">
        <v>23.288</v>
      </c>
      <c r="M42" s="3">
        <v>25.538</v>
      </c>
      <c r="N42" s="3">
        <v>26.454999999999998</v>
      </c>
      <c r="O42" s="3">
        <v>26.49</v>
      </c>
      <c r="Q42" s="20" t="s">
        <v>37</v>
      </c>
      <c r="R42" s="20" t="s">
        <v>14</v>
      </c>
      <c r="S42" s="24">
        <f>F12*0.2</f>
        <v>0.22060000000000002</v>
      </c>
      <c r="T42" s="24">
        <f t="shared" ref="T42:AB43" si="17">G12*0.2</f>
        <v>0.35980000000000001</v>
      </c>
      <c r="U42" s="24">
        <f t="shared" si="17"/>
        <v>0.57619999999999993</v>
      </c>
      <c r="V42" s="24">
        <f t="shared" si="17"/>
        <v>0.90800000000000003</v>
      </c>
      <c r="W42" s="24">
        <f t="shared" si="17"/>
        <v>1.3702000000000001</v>
      </c>
      <c r="X42" s="24">
        <f t="shared" si="17"/>
        <v>1.9436</v>
      </c>
      <c r="Y42" s="24">
        <f t="shared" si="17"/>
        <v>2.6482000000000001</v>
      </c>
      <c r="Z42" s="24">
        <f t="shared" si="17"/>
        <v>3.4388000000000001</v>
      </c>
      <c r="AA42" s="24">
        <f t="shared" si="17"/>
        <v>4.1118000000000006</v>
      </c>
      <c r="AB42" s="24">
        <f t="shared" si="17"/>
        <v>4.7144000000000004</v>
      </c>
      <c r="AC42" s="20">
        <f t="shared" si="16"/>
        <v>4.7144000000000004</v>
      </c>
      <c r="AD42" s="20">
        <f t="shared" si="16"/>
        <v>4.7144000000000004</v>
      </c>
      <c r="AE42" s="20">
        <f t="shared" si="16"/>
        <v>4.7144000000000004</v>
      </c>
    </row>
    <row r="43" spans="1:31" ht="30" x14ac:dyDescent="0.25">
      <c r="A43" s="2" t="s">
        <v>16</v>
      </c>
      <c r="B43" s="2" t="s">
        <v>8</v>
      </c>
      <c r="C43" s="2" t="s">
        <v>28</v>
      </c>
      <c r="D43" s="2" t="s">
        <v>6</v>
      </c>
      <c r="E43" s="2" t="s">
        <v>16</v>
      </c>
      <c r="F43" s="3">
        <v>4.6829999999999998</v>
      </c>
      <c r="G43" s="3">
        <v>8.8179999999999996</v>
      </c>
      <c r="H43" s="3">
        <v>12.88</v>
      </c>
      <c r="I43" s="3">
        <v>14.510999999999999</v>
      </c>
      <c r="J43" s="3">
        <v>15.095000000000001</v>
      </c>
      <c r="K43" s="3">
        <v>14.699</v>
      </c>
      <c r="L43" s="3">
        <v>13.962</v>
      </c>
      <c r="M43" s="3">
        <v>12.898</v>
      </c>
      <c r="N43" s="3">
        <v>11.602</v>
      </c>
      <c r="O43" s="3">
        <v>10.122</v>
      </c>
      <c r="Q43" s="20" t="s">
        <v>37</v>
      </c>
      <c r="R43" s="22" t="s">
        <v>16</v>
      </c>
      <c r="S43" s="24">
        <f t="shared" ref="S43:AB51" si="18">F13*0.2</f>
        <v>2.6230000000000002</v>
      </c>
      <c r="T43" s="24">
        <f t="shared" si="17"/>
        <v>3.3564000000000003</v>
      </c>
      <c r="U43" s="24">
        <f t="shared" si="17"/>
        <v>4.0491999999999999</v>
      </c>
      <c r="V43" s="24">
        <f t="shared" si="17"/>
        <v>4.4932000000000007</v>
      </c>
      <c r="W43" s="24">
        <f t="shared" si="17"/>
        <v>4.6106000000000007</v>
      </c>
      <c r="X43" s="24">
        <f t="shared" si="17"/>
        <v>4.4808000000000003</v>
      </c>
      <c r="Y43" s="24">
        <f t="shared" si="17"/>
        <v>4.2107999999999999</v>
      </c>
      <c r="Z43" s="24">
        <f t="shared" si="17"/>
        <v>3.8542000000000005</v>
      </c>
      <c r="AA43" s="24">
        <f t="shared" si="17"/>
        <v>3.3356000000000003</v>
      </c>
      <c r="AB43" s="24">
        <f t="shared" si="17"/>
        <v>2.8406000000000002</v>
      </c>
      <c r="AC43" s="20">
        <f t="shared" si="16"/>
        <v>2.8406000000000002</v>
      </c>
      <c r="AD43" s="20">
        <f t="shared" si="16"/>
        <v>2.8406000000000002</v>
      </c>
      <c r="AE43" s="20">
        <f t="shared" si="16"/>
        <v>2.8406000000000002</v>
      </c>
    </row>
    <row r="44" spans="1:31" ht="30" x14ac:dyDescent="0.25">
      <c r="A44" s="2" t="s">
        <v>17</v>
      </c>
      <c r="B44" s="2" t="s">
        <v>8</v>
      </c>
      <c r="C44" s="2" t="s">
        <v>28</v>
      </c>
      <c r="D44" s="2" t="s">
        <v>6</v>
      </c>
      <c r="E44" s="2" t="s">
        <v>17</v>
      </c>
      <c r="F44" s="3">
        <v>2.0289999999999999</v>
      </c>
      <c r="G44" s="3">
        <v>2.3079999999999998</v>
      </c>
      <c r="H44" s="3">
        <v>2.2759999999999998</v>
      </c>
      <c r="I44" s="3">
        <v>2.242</v>
      </c>
      <c r="J44" s="3">
        <v>2.2160000000000002</v>
      </c>
      <c r="K44" s="3">
        <v>2.1150000000000002</v>
      </c>
      <c r="L44" s="3">
        <v>1.994</v>
      </c>
      <c r="M44" s="3">
        <v>1.853</v>
      </c>
      <c r="N44" s="3">
        <v>1.6919999999999999</v>
      </c>
      <c r="O44" s="3">
        <v>1.524</v>
      </c>
      <c r="Q44" s="20" t="s">
        <v>37</v>
      </c>
      <c r="R44" s="23" t="s">
        <v>32</v>
      </c>
      <c r="S44" s="24">
        <f>(F14+F21)*0.2</f>
        <v>1.4236000000000002</v>
      </c>
      <c r="T44" s="24">
        <f t="shared" ref="T44:AB44" si="19">(G14+G21)*0.2</f>
        <v>1.4144000000000001</v>
      </c>
      <c r="U44" s="24">
        <f t="shared" si="19"/>
        <v>1.4634</v>
      </c>
      <c r="V44" s="24">
        <f t="shared" si="19"/>
        <v>1.5848</v>
      </c>
      <c r="W44" s="24">
        <f t="shared" si="19"/>
        <v>1.7072000000000001</v>
      </c>
      <c r="X44" s="24">
        <f t="shared" si="19"/>
        <v>1.8362000000000003</v>
      </c>
      <c r="Y44" s="24">
        <f t="shared" si="19"/>
        <v>1.9882000000000002</v>
      </c>
      <c r="Z44" s="24">
        <f t="shared" si="19"/>
        <v>2.0934000000000004</v>
      </c>
      <c r="AA44" s="24">
        <f t="shared" si="19"/>
        <v>2.1566000000000001</v>
      </c>
      <c r="AB44" s="24">
        <f t="shared" si="19"/>
        <v>2.2098</v>
      </c>
      <c r="AC44" s="20">
        <f t="shared" si="16"/>
        <v>2.2098</v>
      </c>
      <c r="AD44" s="20">
        <f t="shared" si="16"/>
        <v>2.2098</v>
      </c>
      <c r="AE44" s="20">
        <f t="shared" si="16"/>
        <v>2.2098</v>
      </c>
    </row>
    <row r="45" spans="1:31" ht="30" x14ac:dyDescent="0.25">
      <c r="A45" s="2" t="s">
        <v>18</v>
      </c>
      <c r="B45" s="2" t="s">
        <v>8</v>
      </c>
      <c r="C45" s="2" t="s">
        <v>28</v>
      </c>
      <c r="D45" s="2" t="s">
        <v>6</v>
      </c>
      <c r="E45" s="2" t="s">
        <v>18</v>
      </c>
      <c r="F45" s="3">
        <v>7.1429999999999998</v>
      </c>
      <c r="G45" s="3">
        <v>6.8959999999999999</v>
      </c>
      <c r="H45" s="3">
        <v>6.3620000000000001</v>
      </c>
      <c r="I45" s="3">
        <v>5.798</v>
      </c>
      <c r="J45" s="3">
        <v>5.444</v>
      </c>
      <c r="K45" s="3">
        <v>5.0979999999999999</v>
      </c>
      <c r="L45" s="3">
        <v>4.681</v>
      </c>
      <c r="M45" s="3">
        <v>4.2489999999999997</v>
      </c>
      <c r="N45" s="3">
        <v>3.7909999999999999</v>
      </c>
      <c r="O45" s="3">
        <v>3.327</v>
      </c>
      <c r="Q45" s="20" t="s">
        <v>37</v>
      </c>
      <c r="R45" s="20" t="s">
        <v>18</v>
      </c>
      <c r="S45" s="24">
        <f t="shared" si="18"/>
        <v>1.1254</v>
      </c>
      <c r="T45" s="24">
        <f t="shared" si="18"/>
        <v>1.155</v>
      </c>
      <c r="U45" s="24">
        <f t="shared" si="18"/>
        <v>1.1952</v>
      </c>
      <c r="V45" s="24">
        <f t="shared" si="18"/>
        <v>1.2002000000000002</v>
      </c>
      <c r="W45" s="24">
        <f t="shared" si="18"/>
        <v>1.1759999999999999</v>
      </c>
      <c r="X45" s="24">
        <f t="shared" si="18"/>
        <v>1.1320000000000001</v>
      </c>
      <c r="Y45" s="24">
        <f t="shared" si="18"/>
        <v>1.0833999999999999</v>
      </c>
      <c r="Z45" s="24">
        <f t="shared" si="18"/>
        <v>1.026</v>
      </c>
      <c r="AA45" s="24">
        <f t="shared" si="18"/>
        <v>0.95100000000000007</v>
      </c>
      <c r="AB45" s="24">
        <f t="shared" si="18"/>
        <v>0.86440000000000006</v>
      </c>
      <c r="AC45" s="20">
        <f t="shared" si="16"/>
        <v>0.86440000000000006</v>
      </c>
      <c r="AD45" s="20">
        <f t="shared" si="16"/>
        <v>0.86440000000000006</v>
      </c>
      <c r="AE45" s="20">
        <f t="shared" si="16"/>
        <v>0.86440000000000006</v>
      </c>
    </row>
    <row r="46" spans="1:31" ht="30" x14ac:dyDescent="0.25">
      <c r="A46" s="2" t="s">
        <v>19</v>
      </c>
      <c r="B46" s="2" t="s">
        <v>8</v>
      </c>
      <c r="C46" s="2" t="s">
        <v>28</v>
      </c>
      <c r="D46" s="2" t="s">
        <v>6</v>
      </c>
      <c r="E46" s="2" t="s">
        <v>19</v>
      </c>
      <c r="F46" s="3">
        <v>2.3820000000000001</v>
      </c>
      <c r="G46" s="3">
        <v>3.7679999999999998</v>
      </c>
      <c r="H46" s="3">
        <v>5.6210000000000004</v>
      </c>
      <c r="I46" s="3">
        <v>7.4770000000000003</v>
      </c>
      <c r="J46" s="3">
        <v>8.7230000000000008</v>
      </c>
      <c r="K46" s="3">
        <v>9.3490000000000002</v>
      </c>
      <c r="L46" s="3">
        <v>9.673</v>
      </c>
      <c r="M46" s="3">
        <v>9.7200000000000006</v>
      </c>
      <c r="N46" s="3">
        <v>9.5830000000000002</v>
      </c>
      <c r="O46" s="3">
        <v>9.2080000000000002</v>
      </c>
      <c r="Q46" s="20" t="s">
        <v>37</v>
      </c>
      <c r="R46" s="20" t="s">
        <v>33</v>
      </c>
      <c r="S46" s="24">
        <f t="shared" si="18"/>
        <v>0.54120000000000001</v>
      </c>
      <c r="T46" s="24">
        <f t="shared" si="18"/>
        <v>0.82020000000000004</v>
      </c>
      <c r="U46" s="24">
        <f t="shared" si="18"/>
        <v>1.0412000000000001</v>
      </c>
      <c r="V46" s="24">
        <f t="shared" si="18"/>
        <v>1.3056000000000001</v>
      </c>
      <c r="W46" s="24">
        <f t="shared" si="18"/>
        <v>1.6018000000000001</v>
      </c>
      <c r="X46" s="24">
        <f t="shared" si="18"/>
        <v>1.9046000000000001</v>
      </c>
      <c r="Y46" s="24">
        <f t="shared" si="18"/>
        <v>2.0652000000000004</v>
      </c>
      <c r="Z46" s="24">
        <f t="shared" si="18"/>
        <v>2.2018</v>
      </c>
      <c r="AA46" s="24">
        <f t="shared" si="18"/>
        <v>2.2513999999999998</v>
      </c>
      <c r="AB46" s="24">
        <f t="shared" si="18"/>
        <v>2.2867999999999999</v>
      </c>
      <c r="AC46" s="20">
        <f t="shared" si="16"/>
        <v>2.2867999999999999</v>
      </c>
      <c r="AD46" s="20">
        <f t="shared" si="16"/>
        <v>2.2867999999999999</v>
      </c>
      <c r="AE46" s="20">
        <f t="shared" si="16"/>
        <v>2.2867999999999999</v>
      </c>
    </row>
    <row r="47" spans="1:31" ht="30" x14ac:dyDescent="0.25">
      <c r="A47" s="2" t="s">
        <v>20</v>
      </c>
      <c r="B47" s="2" t="s">
        <v>8</v>
      </c>
      <c r="C47" s="2" t="s">
        <v>28</v>
      </c>
      <c r="D47" s="2" t="s">
        <v>6</v>
      </c>
      <c r="E47" s="2" t="s">
        <v>20</v>
      </c>
      <c r="F47" s="3">
        <v>13.967000000000001</v>
      </c>
      <c r="G47" s="3">
        <v>14.59</v>
      </c>
      <c r="H47" s="3">
        <v>15.055</v>
      </c>
      <c r="I47" s="3">
        <v>14.435</v>
      </c>
      <c r="J47" s="3">
        <v>13.952</v>
      </c>
      <c r="K47" s="3">
        <v>13.535</v>
      </c>
      <c r="L47" s="3">
        <v>13.009</v>
      </c>
      <c r="M47" s="3">
        <v>12.329000000000001</v>
      </c>
      <c r="N47" s="3">
        <v>11.180999999999999</v>
      </c>
      <c r="O47" s="3">
        <v>9.8379999999999992</v>
      </c>
      <c r="Q47" s="20" t="s">
        <v>37</v>
      </c>
      <c r="R47" s="20" t="s">
        <v>19</v>
      </c>
      <c r="S47" s="24">
        <f t="shared" si="18"/>
        <v>1.5038</v>
      </c>
      <c r="T47" s="24">
        <f t="shared" si="18"/>
        <v>1.5786</v>
      </c>
      <c r="U47" s="24">
        <f t="shared" si="18"/>
        <v>1.6194</v>
      </c>
      <c r="V47" s="24">
        <f t="shared" si="18"/>
        <v>1.75</v>
      </c>
      <c r="W47" s="24">
        <f t="shared" si="18"/>
        <v>1.8670000000000002</v>
      </c>
      <c r="X47" s="24">
        <f t="shared" si="18"/>
        <v>1.9940000000000002</v>
      </c>
      <c r="Y47" s="24">
        <f t="shared" si="18"/>
        <v>2.0962000000000001</v>
      </c>
      <c r="Z47" s="24">
        <f t="shared" si="18"/>
        <v>2.2098</v>
      </c>
      <c r="AA47" s="24">
        <f t="shared" si="18"/>
        <v>2.3071999999999999</v>
      </c>
      <c r="AB47" s="24">
        <f t="shared" si="18"/>
        <v>2.3054000000000001</v>
      </c>
      <c r="AC47" s="20">
        <f t="shared" si="16"/>
        <v>2.3054000000000001</v>
      </c>
      <c r="AD47" s="20">
        <f t="shared" si="16"/>
        <v>2.3054000000000001</v>
      </c>
      <c r="AE47" s="20">
        <f t="shared" si="16"/>
        <v>2.3054000000000001</v>
      </c>
    </row>
    <row r="48" spans="1:31" ht="30" x14ac:dyDescent="0.25">
      <c r="A48" s="2" t="s">
        <v>21</v>
      </c>
      <c r="B48" s="2" t="s">
        <v>8</v>
      </c>
      <c r="C48" s="2" t="s">
        <v>28</v>
      </c>
      <c r="D48" s="2" t="s">
        <v>6</v>
      </c>
      <c r="E48" s="2" t="s">
        <v>21</v>
      </c>
      <c r="F48" s="3">
        <v>2.2589999999999999</v>
      </c>
      <c r="G48" s="3">
        <v>2.5920000000000001</v>
      </c>
      <c r="H48" s="3">
        <v>2.806</v>
      </c>
      <c r="I48" s="3">
        <v>2.9119999999999999</v>
      </c>
      <c r="J48" s="3">
        <v>2.8359999999999999</v>
      </c>
      <c r="K48" s="3">
        <v>2.7389999999999999</v>
      </c>
      <c r="L48" s="3">
        <v>2.5960000000000001</v>
      </c>
      <c r="M48" s="3">
        <v>2.4380000000000002</v>
      </c>
      <c r="N48" s="3">
        <v>2.2770000000000001</v>
      </c>
      <c r="O48" s="3">
        <v>2.093</v>
      </c>
      <c r="Q48" s="20" t="s">
        <v>37</v>
      </c>
      <c r="R48" s="20" t="s">
        <v>20</v>
      </c>
      <c r="S48" s="24">
        <f t="shared" si="18"/>
        <v>0.48520000000000008</v>
      </c>
      <c r="T48" s="24">
        <f t="shared" si="18"/>
        <v>0.51159999999999994</v>
      </c>
      <c r="U48" s="24">
        <f t="shared" si="18"/>
        <v>0.51760000000000006</v>
      </c>
      <c r="V48" s="24">
        <f t="shared" si="18"/>
        <v>0.51239999999999997</v>
      </c>
      <c r="W48" s="24">
        <f t="shared" si="18"/>
        <v>0.51919999999999999</v>
      </c>
      <c r="X48" s="24">
        <f t="shared" si="18"/>
        <v>0.5252</v>
      </c>
      <c r="Y48" s="24">
        <f t="shared" si="18"/>
        <v>0.52560000000000007</v>
      </c>
      <c r="Z48" s="24">
        <f t="shared" si="18"/>
        <v>0.51860000000000006</v>
      </c>
      <c r="AA48" s="24">
        <f t="shared" si="18"/>
        <v>0.50359999999999994</v>
      </c>
      <c r="AB48" s="24">
        <f t="shared" si="18"/>
        <v>0.48659999999999998</v>
      </c>
      <c r="AC48" s="20">
        <f t="shared" si="16"/>
        <v>0.48659999999999998</v>
      </c>
      <c r="AD48" s="20">
        <f t="shared" si="16"/>
        <v>0.48659999999999998</v>
      </c>
      <c r="AE48" s="20">
        <f t="shared" si="16"/>
        <v>0.48659999999999998</v>
      </c>
    </row>
    <row r="49" spans="1:31" ht="30" x14ac:dyDescent="0.25">
      <c r="A49" s="2" t="s">
        <v>22</v>
      </c>
      <c r="B49" s="2" t="s">
        <v>8</v>
      </c>
      <c r="C49" s="2" t="s">
        <v>28</v>
      </c>
      <c r="D49" s="2" t="s">
        <v>6</v>
      </c>
      <c r="E49" s="2" t="s">
        <v>22</v>
      </c>
      <c r="F49" s="3">
        <v>1.4890000000000001</v>
      </c>
      <c r="G49" s="3">
        <v>2.2999999999999998</v>
      </c>
      <c r="H49" s="3">
        <v>3.7450000000000001</v>
      </c>
      <c r="I49" s="3">
        <v>5.3150000000000004</v>
      </c>
      <c r="J49" s="3">
        <v>6.1879999999999997</v>
      </c>
      <c r="K49" s="3">
        <v>6.7169999999999996</v>
      </c>
      <c r="L49" s="3">
        <v>7.1020000000000003</v>
      </c>
      <c r="M49" s="3">
        <v>7.2759999999999998</v>
      </c>
      <c r="N49" s="3">
        <v>7.3239999999999998</v>
      </c>
      <c r="O49" s="3">
        <v>7.2240000000000002</v>
      </c>
      <c r="Q49" s="20" t="s">
        <v>37</v>
      </c>
      <c r="R49" s="20" t="s">
        <v>21</v>
      </c>
      <c r="S49" s="24">
        <f t="shared" si="18"/>
        <v>0.64400000000000013</v>
      </c>
      <c r="T49" s="24">
        <f t="shared" si="18"/>
        <v>0.87660000000000005</v>
      </c>
      <c r="U49" s="24">
        <f t="shared" si="18"/>
        <v>1.0890000000000002</v>
      </c>
      <c r="V49" s="24">
        <f t="shared" si="18"/>
        <v>1.2590000000000001</v>
      </c>
      <c r="W49" s="24">
        <f t="shared" si="18"/>
        <v>1.4452</v>
      </c>
      <c r="X49" s="24">
        <f t="shared" si="18"/>
        <v>1.5422000000000002</v>
      </c>
      <c r="Y49" s="24">
        <f t="shared" si="18"/>
        <v>1.6160000000000001</v>
      </c>
      <c r="Z49" s="24">
        <f t="shared" si="18"/>
        <v>1.6486000000000001</v>
      </c>
      <c r="AA49" s="24">
        <f t="shared" si="18"/>
        <v>1.6716000000000002</v>
      </c>
      <c r="AB49" s="24">
        <f t="shared" si="18"/>
        <v>1.5888</v>
      </c>
      <c r="AC49" s="20">
        <f t="shared" si="16"/>
        <v>1.5888</v>
      </c>
      <c r="AD49" s="20">
        <f t="shared" si="16"/>
        <v>1.5888</v>
      </c>
      <c r="AE49" s="20">
        <f t="shared" si="16"/>
        <v>1.5888</v>
      </c>
    </row>
    <row r="50" spans="1:31" ht="30" x14ac:dyDescent="0.25">
      <c r="A50" s="2" t="s">
        <v>23</v>
      </c>
      <c r="B50" s="2" t="s">
        <v>8</v>
      </c>
      <c r="C50" s="2" t="s">
        <v>28</v>
      </c>
      <c r="D50" s="2" t="s">
        <v>6</v>
      </c>
      <c r="E50" s="2" t="s">
        <v>23</v>
      </c>
      <c r="F50" s="3">
        <v>1.0289999999999999</v>
      </c>
      <c r="G50" s="3">
        <v>0.69799999999999995</v>
      </c>
      <c r="H50" s="3">
        <v>2.73</v>
      </c>
      <c r="I50" s="3">
        <v>6.492</v>
      </c>
      <c r="J50" s="3">
        <v>9.5510000000000002</v>
      </c>
      <c r="K50" s="3">
        <v>12.132999999999999</v>
      </c>
      <c r="L50" s="3">
        <v>14.622999999999999</v>
      </c>
      <c r="M50" s="3">
        <v>16.652999999999999</v>
      </c>
      <c r="N50" s="3">
        <v>18.306999999999999</v>
      </c>
      <c r="O50" s="3">
        <v>19.241</v>
      </c>
      <c r="Q50" s="20" t="s">
        <v>37</v>
      </c>
      <c r="R50" s="20" t="s">
        <v>22</v>
      </c>
      <c r="S50" s="24">
        <f t="shared" si="18"/>
        <v>0.6080000000000001</v>
      </c>
      <c r="T50" s="24">
        <f t="shared" si="18"/>
        <v>1.0090000000000001</v>
      </c>
      <c r="U50" s="24">
        <f t="shared" si="18"/>
        <v>1.7656000000000001</v>
      </c>
      <c r="V50" s="24">
        <f t="shared" si="18"/>
        <v>2.4950000000000001</v>
      </c>
      <c r="W50" s="24">
        <f t="shared" si="18"/>
        <v>3.23</v>
      </c>
      <c r="X50" s="24">
        <f t="shared" si="18"/>
        <v>4.0456000000000003</v>
      </c>
      <c r="Y50" s="24">
        <f t="shared" si="18"/>
        <v>4.6322000000000001</v>
      </c>
      <c r="Z50" s="24">
        <f t="shared" si="18"/>
        <v>5.0288000000000004</v>
      </c>
      <c r="AA50" s="24">
        <f t="shared" si="18"/>
        <v>5.1462000000000003</v>
      </c>
      <c r="AB50" s="24">
        <f t="shared" si="18"/>
        <v>4.9698000000000002</v>
      </c>
      <c r="AC50" s="20">
        <f t="shared" si="16"/>
        <v>4.9698000000000002</v>
      </c>
      <c r="AD50" s="20">
        <f t="shared" si="16"/>
        <v>4.9698000000000002</v>
      </c>
      <c r="AE50" s="20">
        <f t="shared" si="16"/>
        <v>4.9698000000000002</v>
      </c>
    </row>
    <row r="51" spans="1:31" ht="30" x14ac:dyDescent="0.25">
      <c r="A51" s="2" t="s">
        <v>24</v>
      </c>
      <c r="B51" s="2" t="s">
        <v>8</v>
      </c>
      <c r="C51" s="2" t="s">
        <v>28</v>
      </c>
      <c r="D51" s="2" t="s">
        <v>6</v>
      </c>
      <c r="E51" s="2" t="s">
        <v>24</v>
      </c>
      <c r="F51" s="3">
        <v>11.43</v>
      </c>
      <c r="G51" s="3">
        <v>12.88</v>
      </c>
      <c r="H51" s="3">
        <v>13.86</v>
      </c>
      <c r="I51" s="3">
        <v>14.314</v>
      </c>
      <c r="J51" s="3">
        <v>14.032</v>
      </c>
      <c r="K51" s="3">
        <v>13.48</v>
      </c>
      <c r="L51" s="3">
        <v>12.598000000000001</v>
      </c>
      <c r="M51" s="3">
        <v>11.537000000000001</v>
      </c>
      <c r="N51" s="3">
        <v>10.3</v>
      </c>
      <c r="O51" s="3">
        <v>8.9890000000000008</v>
      </c>
      <c r="Q51" s="20" t="s">
        <v>37</v>
      </c>
      <c r="R51" s="20" t="s">
        <v>23</v>
      </c>
      <c r="S51" s="24">
        <f t="shared" si="18"/>
        <v>1.1988000000000001</v>
      </c>
      <c r="T51" s="24">
        <f t="shared" si="18"/>
        <v>1.2018000000000002</v>
      </c>
      <c r="U51" s="24">
        <f t="shared" si="18"/>
        <v>1.2498</v>
      </c>
      <c r="V51" s="24">
        <f t="shared" si="18"/>
        <v>1.361</v>
      </c>
      <c r="W51" s="24">
        <f t="shared" si="18"/>
        <v>1.4732000000000001</v>
      </c>
      <c r="X51" s="24">
        <f t="shared" si="18"/>
        <v>1.5922000000000001</v>
      </c>
      <c r="Y51" s="24">
        <f t="shared" si="18"/>
        <v>1.7390000000000001</v>
      </c>
      <c r="Z51" s="24">
        <f t="shared" si="18"/>
        <v>1.8434000000000001</v>
      </c>
      <c r="AA51" s="24">
        <f t="shared" si="18"/>
        <v>1.9077999999999999</v>
      </c>
      <c r="AB51" s="24">
        <f t="shared" si="18"/>
        <v>1.9623999999999999</v>
      </c>
      <c r="AC51" s="20">
        <f t="shared" si="16"/>
        <v>1.9623999999999999</v>
      </c>
      <c r="AD51" s="20">
        <f t="shared" si="16"/>
        <v>1.9623999999999999</v>
      </c>
      <c r="AE51" s="20">
        <f t="shared" si="16"/>
        <v>1.9623999999999999</v>
      </c>
    </row>
    <row r="52" spans="1:31" x14ac:dyDescent="0.25">
      <c r="A52" s="2" t="s">
        <v>14</v>
      </c>
      <c r="B52" s="2" t="s">
        <v>8</v>
      </c>
      <c r="C52" s="2" t="s">
        <v>29</v>
      </c>
      <c r="D52" s="2" t="s">
        <v>6</v>
      </c>
      <c r="E52" s="2" t="s">
        <v>14</v>
      </c>
      <c r="F52" s="3">
        <v>1.8160000000000001</v>
      </c>
      <c r="G52" s="3">
        <v>2.677</v>
      </c>
      <c r="H52" s="3">
        <v>4.2770000000000001</v>
      </c>
      <c r="I52" s="3">
        <v>6.9960000000000004</v>
      </c>
      <c r="J52" s="3">
        <v>10.867000000000001</v>
      </c>
      <c r="K52" s="3">
        <v>16.77</v>
      </c>
      <c r="L52" s="3">
        <v>24.492000000000001</v>
      </c>
      <c r="M52" s="3">
        <v>33.694000000000003</v>
      </c>
      <c r="N52" s="3">
        <v>44.140999999999998</v>
      </c>
      <c r="O52" s="3">
        <v>54.582999999999998</v>
      </c>
      <c r="Q52" s="20" t="s">
        <v>38</v>
      </c>
      <c r="R52" s="20" t="s">
        <v>14</v>
      </c>
      <c r="S52" s="20">
        <f>F22</f>
        <v>0.20399999999999999</v>
      </c>
      <c r="T52" s="20">
        <f t="shared" ref="T52:AB53" si="20">G22</f>
        <v>0.25600000000000001</v>
      </c>
      <c r="U52" s="20">
        <f t="shared" si="20"/>
        <v>0.41499999999999998</v>
      </c>
      <c r="V52" s="20">
        <f t="shared" si="20"/>
        <v>0.66700000000000004</v>
      </c>
      <c r="W52" s="20">
        <f t="shared" si="20"/>
        <v>1.0129999999999999</v>
      </c>
      <c r="X52" s="20">
        <f t="shared" si="20"/>
        <v>1.512</v>
      </c>
      <c r="Y52" s="20">
        <f t="shared" si="20"/>
        <v>2.3029999999999999</v>
      </c>
      <c r="Z52" s="20">
        <f t="shared" si="20"/>
        <v>3.6080000000000001</v>
      </c>
      <c r="AA52" s="20">
        <f t="shared" si="20"/>
        <v>5.4210000000000003</v>
      </c>
      <c r="AB52" s="20">
        <f t="shared" si="20"/>
        <v>7.6180000000000003</v>
      </c>
      <c r="AC52" s="24">
        <f>AB52</f>
        <v>7.6180000000000003</v>
      </c>
      <c r="AD52" s="24">
        <f t="shared" si="16"/>
        <v>7.6180000000000003</v>
      </c>
      <c r="AE52" s="24">
        <f t="shared" si="16"/>
        <v>7.6180000000000003</v>
      </c>
    </row>
    <row r="53" spans="1:31" x14ac:dyDescent="0.25">
      <c r="A53" s="2" t="s">
        <v>16</v>
      </c>
      <c r="B53" s="2" t="s">
        <v>8</v>
      </c>
      <c r="C53" s="2" t="s">
        <v>29</v>
      </c>
      <c r="D53" s="2" t="s">
        <v>6</v>
      </c>
      <c r="E53" s="2" t="s">
        <v>16</v>
      </c>
      <c r="F53" s="3">
        <v>8.8770000000000007</v>
      </c>
      <c r="G53" s="3">
        <v>14.308999999999999</v>
      </c>
      <c r="H53" s="3">
        <v>20.898</v>
      </c>
      <c r="I53" s="3">
        <v>27.635000000000002</v>
      </c>
      <c r="J53" s="3">
        <v>32.503999999999998</v>
      </c>
      <c r="K53" s="3">
        <v>34.228000000000002</v>
      </c>
      <c r="L53" s="3">
        <v>34.354999999999997</v>
      </c>
      <c r="M53" s="3">
        <v>33.058999999999997</v>
      </c>
      <c r="N53" s="3">
        <v>30.908000000000001</v>
      </c>
      <c r="O53" s="3">
        <v>28.117999999999999</v>
      </c>
      <c r="Q53" s="20" t="s">
        <v>38</v>
      </c>
      <c r="R53" s="22" t="s">
        <v>16</v>
      </c>
      <c r="S53" s="20">
        <f>F23</f>
        <v>4.9950000000000001</v>
      </c>
      <c r="T53" s="20">
        <f t="shared" si="20"/>
        <v>6.2809999999999997</v>
      </c>
      <c r="U53" s="20">
        <f t="shared" si="20"/>
        <v>7.8659999999999997</v>
      </c>
      <c r="V53" s="20">
        <f t="shared" si="20"/>
        <v>9.1950000000000003</v>
      </c>
      <c r="W53" s="20">
        <f t="shared" si="20"/>
        <v>9.8670000000000009</v>
      </c>
      <c r="X53" s="20">
        <f t="shared" si="20"/>
        <v>9.7590000000000003</v>
      </c>
      <c r="Y53" s="20">
        <f t="shared" si="20"/>
        <v>9.2059999999999995</v>
      </c>
      <c r="Z53" s="20">
        <f t="shared" si="20"/>
        <v>8.4450000000000003</v>
      </c>
      <c r="AA53" s="20">
        <f t="shared" si="20"/>
        <v>7.5750000000000002</v>
      </c>
      <c r="AB53" s="20">
        <f t="shared" si="20"/>
        <v>6.6470000000000002</v>
      </c>
      <c r="AC53" s="24">
        <f t="shared" ref="AC53:AE61" si="21">AB53</f>
        <v>6.6470000000000002</v>
      </c>
      <c r="AD53" s="24">
        <f t="shared" si="21"/>
        <v>6.6470000000000002</v>
      </c>
      <c r="AE53" s="24">
        <f t="shared" si="21"/>
        <v>6.6470000000000002</v>
      </c>
    </row>
    <row r="54" spans="1:31" x14ac:dyDescent="0.25">
      <c r="A54" s="2" t="s">
        <v>17</v>
      </c>
      <c r="B54" s="2" t="s">
        <v>8</v>
      </c>
      <c r="C54" s="2" t="s">
        <v>29</v>
      </c>
      <c r="D54" s="2" t="s">
        <v>6</v>
      </c>
      <c r="E54" s="2" t="s">
        <v>17</v>
      </c>
      <c r="F54" s="3">
        <v>2.1880000000000002</v>
      </c>
      <c r="G54" s="3">
        <v>2.81</v>
      </c>
      <c r="H54" s="3">
        <v>3.403</v>
      </c>
      <c r="I54" s="3">
        <v>3.855</v>
      </c>
      <c r="J54" s="3">
        <v>4.133</v>
      </c>
      <c r="K54" s="3">
        <v>4.3109999999999999</v>
      </c>
      <c r="L54" s="3">
        <v>4.4400000000000004</v>
      </c>
      <c r="M54" s="3">
        <v>4.4859999999999998</v>
      </c>
      <c r="N54" s="3">
        <v>4.45</v>
      </c>
      <c r="O54" s="3">
        <v>4.3869999999999996</v>
      </c>
      <c r="Q54" s="20" t="s">
        <v>38</v>
      </c>
      <c r="R54" s="23" t="s">
        <v>32</v>
      </c>
      <c r="S54" s="20">
        <f>F24+F31</f>
        <v>4.6080000000000005</v>
      </c>
      <c r="T54" s="20">
        <f t="shared" ref="T54:AB54" si="22">G24+G31</f>
        <v>5.0890000000000004</v>
      </c>
      <c r="U54" s="20">
        <f t="shared" si="22"/>
        <v>5.3570000000000002</v>
      </c>
      <c r="V54" s="20">
        <f t="shared" si="22"/>
        <v>5.6520000000000001</v>
      </c>
      <c r="W54" s="20">
        <f t="shared" si="22"/>
        <v>5.9009999999999998</v>
      </c>
      <c r="X54" s="20">
        <f t="shared" si="22"/>
        <v>6.133</v>
      </c>
      <c r="Y54" s="20">
        <f t="shared" si="22"/>
        <v>6.2710000000000008</v>
      </c>
      <c r="Z54" s="20">
        <f t="shared" si="22"/>
        <v>6.3539999999999992</v>
      </c>
      <c r="AA54" s="20">
        <f t="shared" si="22"/>
        <v>6.2960000000000003</v>
      </c>
      <c r="AB54" s="20">
        <f t="shared" si="22"/>
        <v>6.2480000000000002</v>
      </c>
      <c r="AC54" s="24">
        <f t="shared" si="21"/>
        <v>6.2480000000000002</v>
      </c>
      <c r="AD54" s="24">
        <f t="shared" si="21"/>
        <v>6.2480000000000002</v>
      </c>
      <c r="AE54" s="24">
        <f t="shared" si="21"/>
        <v>6.2480000000000002</v>
      </c>
    </row>
    <row r="55" spans="1:31" x14ac:dyDescent="0.25">
      <c r="A55" s="2" t="s">
        <v>18</v>
      </c>
      <c r="B55" s="2" t="s">
        <v>8</v>
      </c>
      <c r="C55" s="2" t="s">
        <v>29</v>
      </c>
      <c r="D55" s="2" t="s">
        <v>6</v>
      </c>
      <c r="E55" s="2" t="s">
        <v>18</v>
      </c>
      <c r="F55" s="3">
        <v>4.6509999999999998</v>
      </c>
      <c r="G55" s="3">
        <v>5.6260000000000003</v>
      </c>
      <c r="H55" s="3">
        <v>6.8620000000000001</v>
      </c>
      <c r="I55" s="3">
        <v>8.0540000000000003</v>
      </c>
      <c r="J55" s="3">
        <v>8.7789999999999999</v>
      </c>
      <c r="K55" s="3">
        <v>9.2119999999999997</v>
      </c>
      <c r="L55" s="3">
        <v>9.5169999999999995</v>
      </c>
      <c r="M55" s="3">
        <v>9.4930000000000003</v>
      </c>
      <c r="N55" s="3">
        <v>9.3219999999999992</v>
      </c>
      <c r="O55" s="3">
        <v>9.0090000000000003</v>
      </c>
      <c r="Q55" s="20" t="s">
        <v>38</v>
      </c>
      <c r="R55" s="20" t="s">
        <v>18</v>
      </c>
      <c r="S55" s="20">
        <f t="shared" ref="S55:AB61" si="23">F25</f>
        <v>2.6120000000000001</v>
      </c>
      <c r="T55" s="20">
        <f t="shared" si="23"/>
        <v>3.36</v>
      </c>
      <c r="U55" s="20">
        <f t="shared" si="23"/>
        <v>3.5369999999999999</v>
      </c>
      <c r="V55" s="20">
        <f t="shared" si="23"/>
        <v>3.5779999999999998</v>
      </c>
      <c r="W55" s="20">
        <f t="shared" si="23"/>
        <v>3.4809999999999999</v>
      </c>
      <c r="X55" s="20">
        <f t="shared" si="23"/>
        <v>3.306</v>
      </c>
      <c r="Y55" s="20">
        <f t="shared" si="23"/>
        <v>3.11</v>
      </c>
      <c r="Z55" s="20">
        <f t="shared" si="23"/>
        <v>2.8719999999999999</v>
      </c>
      <c r="AA55" s="20">
        <f t="shared" si="23"/>
        <v>2.6080000000000001</v>
      </c>
      <c r="AB55" s="20">
        <f t="shared" si="23"/>
        <v>2.3439999999999999</v>
      </c>
      <c r="AC55" s="24">
        <f t="shared" si="21"/>
        <v>2.3439999999999999</v>
      </c>
      <c r="AD55" s="24">
        <f t="shared" si="21"/>
        <v>2.3439999999999999</v>
      </c>
      <c r="AE55" s="24">
        <f t="shared" si="21"/>
        <v>2.3439999999999999</v>
      </c>
    </row>
    <row r="56" spans="1:31" x14ac:dyDescent="0.25">
      <c r="A56" s="2" t="s">
        <v>19</v>
      </c>
      <c r="B56" s="2" t="s">
        <v>8</v>
      </c>
      <c r="C56" s="2" t="s">
        <v>29</v>
      </c>
      <c r="D56" s="2" t="s">
        <v>6</v>
      </c>
      <c r="E56" s="2" t="s">
        <v>19</v>
      </c>
      <c r="F56" s="3">
        <v>7.0720000000000001</v>
      </c>
      <c r="G56" s="3">
        <v>8.8450000000000006</v>
      </c>
      <c r="H56" s="3">
        <v>10.907999999999999</v>
      </c>
      <c r="I56" s="3">
        <v>13.347</v>
      </c>
      <c r="J56" s="3">
        <v>15.768000000000001</v>
      </c>
      <c r="K56" s="3">
        <v>18.04</v>
      </c>
      <c r="L56" s="3">
        <v>20.18</v>
      </c>
      <c r="M56" s="3">
        <v>21.71</v>
      </c>
      <c r="N56" s="3">
        <v>22.675000000000001</v>
      </c>
      <c r="O56" s="3">
        <v>23.091000000000001</v>
      </c>
      <c r="Q56" s="20" t="s">
        <v>38</v>
      </c>
      <c r="R56" s="20" t="s">
        <v>33</v>
      </c>
      <c r="S56" s="20">
        <f t="shared" si="23"/>
        <v>3.2</v>
      </c>
      <c r="T56" s="20">
        <f t="shared" si="23"/>
        <v>4.0049999999999999</v>
      </c>
      <c r="U56" s="20">
        <f t="shared" si="23"/>
        <v>4.9660000000000002</v>
      </c>
      <c r="V56" s="20">
        <f t="shared" si="23"/>
        <v>5.9550000000000001</v>
      </c>
      <c r="W56" s="20">
        <f t="shared" si="23"/>
        <v>6.7759999999999998</v>
      </c>
      <c r="X56" s="20">
        <f t="shared" si="23"/>
        <v>7.3490000000000002</v>
      </c>
      <c r="Y56" s="20">
        <f t="shared" si="23"/>
        <v>7.6639999999999997</v>
      </c>
      <c r="Z56" s="20">
        <f t="shared" si="23"/>
        <v>7.7329999999999997</v>
      </c>
      <c r="AA56" s="20">
        <f t="shared" si="23"/>
        <v>7.6230000000000002</v>
      </c>
      <c r="AB56" s="20">
        <f t="shared" si="23"/>
        <v>7.27</v>
      </c>
      <c r="AC56" s="24">
        <f t="shared" si="21"/>
        <v>7.27</v>
      </c>
      <c r="AD56" s="24">
        <f t="shared" si="21"/>
        <v>7.27</v>
      </c>
      <c r="AE56" s="24">
        <f t="shared" si="21"/>
        <v>7.27</v>
      </c>
    </row>
    <row r="57" spans="1:31" x14ac:dyDescent="0.25">
      <c r="A57" s="2" t="s">
        <v>20</v>
      </c>
      <c r="B57" s="2" t="s">
        <v>8</v>
      </c>
      <c r="C57" s="2" t="s">
        <v>29</v>
      </c>
      <c r="D57" s="2" t="s">
        <v>6</v>
      </c>
      <c r="E57" s="2" t="s">
        <v>20</v>
      </c>
      <c r="F57" s="3">
        <v>27.154</v>
      </c>
      <c r="G57" s="3">
        <v>28.795000000000002</v>
      </c>
      <c r="H57" s="3">
        <v>30.027000000000001</v>
      </c>
      <c r="I57" s="3">
        <v>31.099</v>
      </c>
      <c r="J57" s="3">
        <v>32.08</v>
      </c>
      <c r="K57" s="3">
        <v>33.043999999999997</v>
      </c>
      <c r="L57" s="3">
        <v>33.787999999999997</v>
      </c>
      <c r="M57" s="3">
        <v>34.085999999999999</v>
      </c>
      <c r="N57" s="3">
        <v>33.564999999999998</v>
      </c>
      <c r="O57" s="3">
        <v>32.415999999999997</v>
      </c>
      <c r="Q57" s="20" t="s">
        <v>38</v>
      </c>
      <c r="R57" s="20" t="s">
        <v>19</v>
      </c>
      <c r="S57" s="20">
        <f t="shared" si="23"/>
        <v>6.6550000000000002</v>
      </c>
      <c r="T57" s="20">
        <f t="shared" si="23"/>
        <v>6.5869999999999997</v>
      </c>
      <c r="U57" s="20">
        <f t="shared" si="23"/>
        <v>6.6660000000000004</v>
      </c>
      <c r="V57" s="20">
        <f t="shared" si="23"/>
        <v>6.7770000000000001</v>
      </c>
      <c r="W57" s="20">
        <f t="shared" si="23"/>
        <v>6.9139999999999997</v>
      </c>
      <c r="X57" s="20">
        <f t="shared" si="23"/>
        <v>7.0529999999999999</v>
      </c>
      <c r="Y57" s="20">
        <f t="shared" si="23"/>
        <v>7.1360000000000001</v>
      </c>
      <c r="Z57" s="20">
        <f t="shared" si="23"/>
        <v>7.1260000000000003</v>
      </c>
      <c r="AA57" s="20">
        <f t="shared" si="23"/>
        <v>6.9459999999999997</v>
      </c>
      <c r="AB57" s="20">
        <f t="shared" si="23"/>
        <v>6.6059999999999999</v>
      </c>
      <c r="AC57" s="24">
        <f t="shared" si="21"/>
        <v>6.6059999999999999</v>
      </c>
      <c r="AD57" s="24">
        <f t="shared" si="21"/>
        <v>6.6059999999999999</v>
      </c>
      <c r="AE57" s="24">
        <f t="shared" si="21"/>
        <v>6.6059999999999999</v>
      </c>
    </row>
    <row r="58" spans="1:31" x14ac:dyDescent="0.25">
      <c r="A58" s="2" t="s">
        <v>21</v>
      </c>
      <c r="B58" s="2" t="s">
        <v>8</v>
      </c>
      <c r="C58" s="2" t="s">
        <v>29</v>
      </c>
      <c r="D58" s="2" t="s">
        <v>6</v>
      </c>
      <c r="E58" s="2" t="s">
        <v>21</v>
      </c>
      <c r="F58" s="3">
        <v>5.2830000000000004</v>
      </c>
      <c r="G58" s="3">
        <v>5.8090000000000002</v>
      </c>
      <c r="H58" s="3">
        <v>6.4119999999999999</v>
      </c>
      <c r="I58" s="3">
        <v>6.9550000000000001</v>
      </c>
      <c r="J58" s="3">
        <v>7.3869999999999996</v>
      </c>
      <c r="K58" s="3">
        <v>7.7370000000000001</v>
      </c>
      <c r="L58" s="3">
        <v>7.9690000000000003</v>
      </c>
      <c r="M58" s="3">
        <v>8.0709999999999997</v>
      </c>
      <c r="N58" s="3">
        <v>8.0109999999999992</v>
      </c>
      <c r="O58" s="3">
        <v>7.8979999999999997</v>
      </c>
      <c r="Q58" s="20" t="s">
        <v>38</v>
      </c>
      <c r="R58" s="20" t="s">
        <v>20</v>
      </c>
      <c r="S58" s="20">
        <f t="shared" si="23"/>
        <v>1.734</v>
      </c>
      <c r="T58" s="20">
        <f t="shared" si="23"/>
        <v>1.887</v>
      </c>
      <c r="U58" s="20">
        <f t="shared" si="23"/>
        <v>1.829</v>
      </c>
      <c r="V58" s="20">
        <f t="shared" si="23"/>
        <v>1.7809999999999999</v>
      </c>
      <c r="W58" s="20">
        <f t="shared" si="23"/>
        <v>1.7529999999999999</v>
      </c>
      <c r="X58" s="20">
        <f t="shared" si="23"/>
        <v>1.7250000000000001</v>
      </c>
      <c r="Y58" s="20">
        <f t="shared" si="23"/>
        <v>1.6739999999999999</v>
      </c>
      <c r="Z58" s="20">
        <f t="shared" si="23"/>
        <v>1.5940000000000001</v>
      </c>
      <c r="AA58" s="20">
        <f t="shared" si="23"/>
        <v>1.478</v>
      </c>
      <c r="AB58" s="20">
        <f t="shared" si="23"/>
        <v>1.3779999999999999</v>
      </c>
      <c r="AC58" s="24">
        <f t="shared" si="21"/>
        <v>1.3779999999999999</v>
      </c>
      <c r="AD58" s="24">
        <f t="shared" si="21"/>
        <v>1.3779999999999999</v>
      </c>
      <c r="AE58" s="24">
        <f t="shared" si="21"/>
        <v>1.3779999999999999</v>
      </c>
    </row>
    <row r="59" spans="1:31" x14ac:dyDescent="0.25">
      <c r="A59" s="2" t="s">
        <v>22</v>
      </c>
      <c r="B59" s="2" t="s">
        <v>8</v>
      </c>
      <c r="C59" s="2" t="s">
        <v>29</v>
      </c>
      <c r="D59" s="2" t="s">
        <v>6</v>
      </c>
      <c r="E59" s="2" t="s">
        <v>22</v>
      </c>
      <c r="F59" s="3">
        <v>6.07</v>
      </c>
      <c r="G59" s="3">
        <v>8.109</v>
      </c>
      <c r="H59" s="3">
        <v>11.161</v>
      </c>
      <c r="I59" s="3">
        <v>14.984999999999999</v>
      </c>
      <c r="J59" s="3">
        <v>18.045999999999999</v>
      </c>
      <c r="K59" s="3">
        <v>20.065000000000001</v>
      </c>
      <c r="L59" s="3">
        <v>21.283999999999999</v>
      </c>
      <c r="M59" s="3">
        <v>21.733000000000001</v>
      </c>
      <c r="N59" s="3">
        <v>21.375</v>
      </c>
      <c r="O59" s="3">
        <v>20.687000000000001</v>
      </c>
      <c r="Q59" s="20" t="s">
        <v>38</v>
      </c>
      <c r="R59" s="20" t="s">
        <v>21</v>
      </c>
      <c r="S59" s="20">
        <f t="shared" si="23"/>
        <v>4.3170000000000002</v>
      </c>
      <c r="T59" s="20">
        <f t="shared" si="23"/>
        <v>6.0170000000000003</v>
      </c>
      <c r="U59" s="20">
        <f t="shared" si="23"/>
        <v>7.258</v>
      </c>
      <c r="V59" s="20">
        <f t="shared" si="23"/>
        <v>7.931</v>
      </c>
      <c r="W59" s="20">
        <f t="shared" si="23"/>
        <v>8.3160000000000007</v>
      </c>
      <c r="X59" s="20">
        <f t="shared" si="23"/>
        <v>8.3339999999999996</v>
      </c>
      <c r="Y59" s="20">
        <f t="shared" si="23"/>
        <v>7.9980000000000002</v>
      </c>
      <c r="Z59" s="20">
        <f t="shared" si="23"/>
        <v>7.47</v>
      </c>
      <c r="AA59" s="20">
        <f t="shared" si="23"/>
        <v>6.6760000000000002</v>
      </c>
      <c r="AB59" s="20">
        <f t="shared" si="23"/>
        <v>5.8360000000000003</v>
      </c>
      <c r="AC59" s="24">
        <f t="shared" si="21"/>
        <v>5.8360000000000003</v>
      </c>
      <c r="AD59" s="24">
        <f t="shared" si="21"/>
        <v>5.8360000000000003</v>
      </c>
      <c r="AE59" s="24">
        <f t="shared" si="21"/>
        <v>5.8360000000000003</v>
      </c>
    </row>
    <row r="60" spans="1:31" x14ac:dyDescent="0.25">
      <c r="A60" s="2" t="s">
        <v>23</v>
      </c>
      <c r="B60" s="2" t="s">
        <v>8</v>
      </c>
      <c r="C60" s="2" t="s">
        <v>29</v>
      </c>
      <c r="D60" s="2" t="s">
        <v>6</v>
      </c>
      <c r="E60" s="2" t="s">
        <v>23</v>
      </c>
      <c r="F60" s="3">
        <v>3.5379999999999998</v>
      </c>
      <c r="G60" s="3">
        <v>5.2370000000000001</v>
      </c>
      <c r="H60" s="3">
        <v>8.5229999999999997</v>
      </c>
      <c r="I60" s="3">
        <v>14.327999999999999</v>
      </c>
      <c r="J60" s="3">
        <v>21.507000000000001</v>
      </c>
      <c r="K60" s="3">
        <v>29.274999999999999</v>
      </c>
      <c r="L60" s="3">
        <v>36.798000000000002</v>
      </c>
      <c r="M60" s="3">
        <v>43.042999999999999</v>
      </c>
      <c r="N60" s="3">
        <v>48.204999999999998</v>
      </c>
      <c r="O60" s="3">
        <v>51.055999999999997</v>
      </c>
      <c r="Q60" s="20" t="s">
        <v>38</v>
      </c>
      <c r="R60" s="20" t="s">
        <v>22</v>
      </c>
      <c r="S60" s="20">
        <f t="shared" si="23"/>
        <v>1.742</v>
      </c>
      <c r="T60" s="20">
        <f t="shared" si="23"/>
        <v>2.6339999999999999</v>
      </c>
      <c r="U60" s="20">
        <f t="shared" si="23"/>
        <v>4.0579999999999998</v>
      </c>
      <c r="V60" s="20">
        <f t="shared" si="23"/>
        <v>6.0019999999999998</v>
      </c>
      <c r="W60" s="20">
        <f t="shared" si="23"/>
        <v>8.0269999999999992</v>
      </c>
      <c r="X60" s="20">
        <f t="shared" si="23"/>
        <v>9.8689999999999998</v>
      </c>
      <c r="Y60" s="20">
        <f t="shared" si="23"/>
        <v>11.324</v>
      </c>
      <c r="Z60" s="20">
        <f t="shared" si="23"/>
        <v>12.327</v>
      </c>
      <c r="AA60" s="20">
        <f t="shared" si="23"/>
        <v>12.612</v>
      </c>
      <c r="AB60" s="20">
        <f t="shared" si="23"/>
        <v>12.71</v>
      </c>
      <c r="AC60" s="24">
        <f t="shared" si="21"/>
        <v>12.71</v>
      </c>
      <c r="AD60" s="24">
        <f t="shared" si="21"/>
        <v>12.71</v>
      </c>
      <c r="AE60" s="24">
        <f t="shared" si="21"/>
        <v>12.71</v>
      </c>
    </row>
    <row r="61" spans="1:31" x14ac:dyDescent="0.25">
      <c r="A61" s="2" t="s">
        <v>24</v>
      </c>
      <c r="B61" s="2" t="s">
        <v>8</v>
      </c>
      <c r="C61" s="2" t="s">
        <v>29</v>
      </c>
      <c r="D61" s="2" t="s">
        <v>6</v>
      </c>
      <c r="E61" s="2" t="s">
        <v>24</v>
      </c>
      <c r="F61" s="3">
        <v>15.289</v>
      </c>
      <c r="G61" s="3">
        <v>17.611000000000001</v>
      </c>
      <c r="H61" s="3">
        <v>19.843</v>
      </c>
      <c r="I61" s="3">
        <v>22.116</v>
      </c>
      <c r="J61" s="3">
        <v>24.216999999999999</v>
      </c>
      <c r="K61" s="3">
        <v>26.085000000000001</v>
      </c>
      <c r="L61" s="3">
        <v>27.771999999999998</v>
      </c>
      <c r="M61" s="3">
        <v>29.106999999999999</v>
      </c>
      <c r="N61" s="3">
        <v>29.989000000000001</v>
      </c>
      <c r="O61" s="3">
        <v>30.602</v>
      </c>
      <c r="Q61" s="20" t="s">
        <v>38</v>
      </c>
      <c r="R61" s="20" t="s">
        <v>23</v>
      </c>
      <c r="S61" s="20">
        <f t="shared" si="23"/>
        <v>3.9780000000000002</v>
      </c>
      <c r="T61" s="20">
        <f t="shared" si="23"/>
        <v>4.4340000000000002</v>
      </c>
      <c r="U61" s="20">
        <f t="shared" si="23"/>
        <v>4.6900000000000004</v>
      </c>
      <c r="V61" s="20">
        <f t="shared" si="23"/>
        <v>4.9480000000000004</v>
      </c>
      <c r="W61" s="20">
        <f t="shared" si="23"/>
        <v>5.1639999999999997</v>
      </c>
      <c r="X61" s="20">
        <f t="shared" si="23"/>
        <v>5.3739999999999997</v>
      </c>
      <c r="Y61" s="20">
        <f t="shared" si="23"/>
        <v>5.4960000000000004</v>
      </c>
      <c r="Z61" s="20">
        <f t="shared" si="23"/>
        <v>5.5759999999999996</v>
      </c>
      <c r="AA61" s="20">
        <f t="shared" si="23"/>
        <v>5.524</v>
      </c>
      <c r="AB61" s="20">
        <f t="shared" si="23"/>
        <v>5.4850000000000003</v>
      </c>
      <c r="AC61" s="24">
        <f t="shared" si="21"/>
        <v>5.4850000000000003</v>
      </c>
      <c r="AD61" s="24">
        <f t="shared" si="21"/>
        <v>5.4850000000000003</v>
      </c>
      <c r="AE61" s="24">
        <f t="shared" si="21"/>
        <v>5.4850000000000003</v>
      </c>
    </row>
    <row r="62" spans="1:31" x14ac:dyDescent="0.25">
      <c r="A62" s="2" t="s">
        <v>14</v>
      </c>
      <c r="B62" s="2" t="s">
        <v>8</v>
      </c>
      <c r="C62" s="2" t="s">
        <v>30</v>
      </c>
      <c r="D62" s="2" t="s">
        <v>6</v>
      </c>
      <c r="E62" s="2" t="s">
        <v>14</v>
      </c>
      <c r="F62" s="3">
        <v>0.86799999999999999</v>
      </c>
      <c r="G62" s="3">
        <v>0.877</v>
      </c>
      <c r="H62" s="3">
        <v>0.41599999999999998</v>
      </c>
      <c r="I62" s="3">
        <v>2E-3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</row>
    <row r="63" spans="1:31" x14ac:dyDescent="0.25">
      <c r="A63" s="2" t="s">
        <v>16</v>
      </c>
      <c r="B63" s="2" t="s">
        <v>8</v>
      </c>
      <c r="C63" s="2" t="s">
        <v>30</v>
      </c>
      <c r="D63" s="2" t="s">
        <v>6</v>
      </c>
      <c r="E63" s="2" t="s">
        <v>16</v>
      </c>
      <c r="F63" s="3">
        <v>1.0149999999999999</v>
      </c>
      <c r="G63" s="3">
        <v>0.54800000000000004</v>
      </c>
      <c r="H63" s="3">
        <v>3.4000000000000002E-2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S63" s="8">
        <v>2010</v>
      </c>
      <c r="T63" s="8">
        <v>2020</v>
      </c>
      <c r="U63" s="8">
        <v>2030</v>
      </c>
      <c r="V63" s="8">
        <v>2040</v>
      </c>
      <c r="W63" s="8">
        <v>2050</v>
      </c>
      <c r="X63" s="8">
        <v>2060</v>
      </c>
      <c r="Y63" s="8">
        <v>2070</v>
      </c>
      <c r="Z63" s="8">
        <v>2080</v>
      </c>
      <c r="AA63" s="8">
        <v>2090</v>
      </c>
      <c r="AB63" s="8">
        <v>2100</v>
      </c>
    </row>
    <row r="64" spans="1:31" x14ac:dyDescent="0.25">
      <c r="A64" s="2" t="s">
        <v>17</v>
      </c>
      <c r="B64" s="2" t="s">
        <v>8</v>
      </c>
      <c r="C64" s="2" t="s">
        <v>30</v>
      </c>
      <c r="D64" s="2" t="s">
        <v>6</v>
      </c>
      <c r="E64" s="2" t="s">
        <v>17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Q64" s="11" t="s">
        <v>39</v>
      </c>
      <c r="R64" s="11" t="s">
        <v>14</v>
      </c>
      <c r="S64" s="13">
        <v>0.37271319145650555</v>
      </c>
      <c r="T64" s="13">
        <v>0.4583976021289527</v>
      </c>
      <c r="U64" s="13">
        <v>0.54396791100335184</v>
      </c>
      <c r="V64" s="13">
        <v>0.62433746524942468</v>
      </c>
      <c r="W64" s="13">
        <v>0.69606328413985963</v>
      </c>
      <c r="X64" s="13">
        <v>0.75747183789564243</v>
      </c>
      <c r="Y64" s="13">
        <v>0.80838411123704568</v>
      </c>
      <c r="Z64" s="13">
        <v>0.84956754327366335</v>
      </c>
      <c r="AA64" s="13">
        <v>0.88230812166706396</v>
      </c>
      <c r="AB64" s="13">
        <v>0.90804898576266457</v>
      </c>
      <c r="AC64" s="13">
        <v>0.90804898576266457</v>
      </c>
      <c r="AD64" s="13">
        <v>0.90804898576266457</v>
      </c>
      <c r="AE64" s="13">
        <v>0.90804898576266457</v>
      </c>
    </row>
    <row r="65" spans="1:31" x14ac:dyDescent="0.25">
      <c r="A65" s="2" t="s">
        <v>18</v>
      </c>
      <c r="B65" s="2" t="s">
        <v>8</v>
      </c>
      <c r="C65" s="2" t="s">
        <v>30</v>
      </c>
      <c r="D65" s="2" t="s">
        <v>6</v>
      </c>
      <c r="E65" s="2" t="s">
        <v>18</v>
      </c>
      <c r="F65" s="3">
        <v>2.8000000000000001E-2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Q65" s="11" t="s">
        <v>39</v>
      </c>
      <c r="R65" s="12" t="s">
        <v>16</v>
      </c>
      <c r="S65" s="13">
        <v>0.45943524952575931</v>
      </c>
      <c r="T65" s="13">
        <v>0.5730708427699388</v>
      </c>
      <c r="U65" s="13">
        <v>0.66672372479118891</v>
      </c>
      <c r="V65" s="13">
        <v>0.74014032557989595</v>
      </c>
      <c r="W65" s="13">
        <v>0.79667635954409777</v>
      </c>
      <c r="X65" s="13">
        <v>0.84013452033144997</v>
      </c>
      <c r="Y65" s="13">
        <v>0.87363491794763437</v>
      </c>
      <c r="Z65" s="13">
        <v>0.8996404858381678</v>
      </c>
      <c r="AA65" s="13">
        <v>0.91995287530865855</v>
      </c>
      <c r="AB65" s="13">
        <v>0.93589809269200808</v>
      </c>
      <c r="AC65" s="13">
        <v>0.93589809269200808</v>
      </c>
      <c r="AD65" s="13">
        <v>0.93589809269200808</v>
      </c>
      <c r="AE65" s="13">
        <v>0.93589809269200808</v>
      </c>
    </row>
    <row r="66" spans="1:31" x14ac:dyDescent="0.25">
      <c r="A66" s="2" t="s">
        <v>19</v>
      </c>
      <c r="B66" s="2" t="s">
        <v>8</v>
      </c>
      <c r="C66" s="2" t="s">
        <v>30</v>
      </c>
      <c r="D66" s="2" t="s">
        <v>6</v>
      </c>
      <c r="E66" s="2" t="s">
        <v>19</v>
      </c>
      <c r="F66" s="3">
        <v>0.05</v>
      </c>
      <c r="G66" s="3">
        <v>1.7999999999999999E-2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Q66" s="11" t="s">
        <v>39</v>
      </c>
      <c r="R66" s="6" t="s">
        <v>32</v>
      </c>
      <c r="S66" s="13">
        <v>0.7273935931721599</v>
      </c>
      <c r="T66" s="13">
        <v>0.78702008627111486</v>
      </c>
      <c r="U66" s="13">
        <v>0.8323433516305675</v>
      </c>
      <c r="V66" s="13">
        <v>0.86722645717016034</v>
      </c>
      <c r="W66" s="13">
        <v>0.8941388549398317</v>
      </c>
      <c r="X66" s="13">
        <v>0.91489013658886387</v>
      </c>
      <c r="Y66" s="13">
        <v>0.93091959740252983</v>
      </c>
      <c r="Z66" s="13">
        <v>0.94332692695729081</v>
      </c>
      <c r="AA66" s="13">
        <v>0.95296689141992708</v>
      </c>
      <c r="AB66" s="13">
        <v>0.96051188347556016</v>
      </c>
      <c r="AC66" s="13">
        <v>0.96051188347556016</v>
      </c>
      <c r="AD66" s="13">
        <v>0.96051188347556016</v>
      </c>
      <c r="AE66" s="13">
        <v>0.96051188347556016</v>
      </c>
    </row>
    <row r="67" spans="1:31" x14ac:dyDescent="0.25">
      <c r="A67" s="2" t="s">
        <v>20</v>
      </c>
      <c r="B67" s="2" t="s">
        <v>8</v>
      </c>
      <c r="C67" s="2" t="s">
        <v>30</v>
      </c>
      <c r="D67" s="2" t="s">
        <v>6</v>
      </c>
      <c r="E67" s="2" t="s">
        <v>20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Q67" s="11" t="s">
        <v>39</v>
      </c>
      <c r="R67" s="11" t="s">
        <v>18</v>
      </c>
      <c r="S67" s="13">
        <v>0.6425589949805145</v>
      </c>
      <c r="T67" s="13">
        <v>0.71234323902001162</v>
      </c>
      <c r="U67" s="13">
        <v>0.76539157247557599</v>
      </c>
      <c r="V67" s="13">
        <v>0.80821066980374279</v>
      </c>
      <c r="W67" s="13">
        <v>0.84299485487006476</v>
      </c>
      <c r="X67" s="13">
        <v>0.87100117769525021</v>
      </c>
      <c r="Y67" s="13">
        <v>0.89320537487691132</v>
      </c>
      <c r="Z67" s="13">
        <v>0.91073773412923498</v>
      </c>
      <c r="AA67" s="13">
        <v>0.92464119121131971</v>
      </c>
      <c r="AB67" s="13">
        <v>0.93569544017931194</v>
      </c>
      <c r="AC67" s="13">
        <v>0.93569544017931194</v>
      </c>
      <c r="AD67" s="13">
        <v>0.93569544017931194</v>
      </c>
      <c r="AE67" s="13">
        <v>0.93569544017931194</v>
      </c>
    </row>
    <row r="68" spans="1:31" x14ac:dyDescent="0.25">
      <c r="A68" s="2" t="s">
        <v>21</v>
      </c>
      <c r="B68" s="2" t="s">
        <v>8</v>
      </c>
      <c r="C68" s="2" t="s">
        <v>30</v>
      </c>
      <c r="D68" s="2" t="s">
        <v>6</v>
      </c>
      <c r="E68" s="2" t="s">
        <v>21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Q68" s="11" t="s">
        <v>39</v>
      </c>
      <c r="R68" s="11" t="s">
        <v>33</v>
      </c>
      <c r="S68" s="13">
        <v>0.7949417288050532</v>
      </c>
      <c r="T68" s="13">
        <v>0.84234701502087472</v>
      </c>
      <c r="U68" s="13">
        <v>0.87532323553898361</v>
      </c>
      <c r="V68" s="13">
        <v>0.89925845309172825</v>
      </c>
      <c r="W68" s="13">
        <v>0.91713226050551355</v>
      </c>
      <c r="X68" s="13">
        <v>0.93073218262252866</v>
      </c>
      <c r="Y68" s="13">
        <v>0.94124710125265221</v>
      </c>
      <c r="Z68" s="13">
        <v>0.94951851819645983</v>
      </c>
      <c r="AA68" s="13">
        <v>0.95607528356889437</v>
      </c>
      <c r="AB68" s="13">
        <v>0.96134423711552774</v>
      </c>
      <c r="AC68" s="13">
        <v>0.96134423711552774</v>
      </c>
      <c r="AD68" s="13">
        <v>0.96134423711552774</v>
      </c>
      <c r="AE68" s="13">
        <v>0.96134423711552774</v>
      </c>
    </row>
    <row r="69" spans="1:31" x14ac:dyDescent="0.25">
      <c r="A69" s="2" t="s">
        <v>22</v>
      </c>
      <c r="B69" s="2" t="s">
        <v>8</v>
      </c>
      <c r="C69" s="2" t="s">
        <v>30</v>
      </c>
      <c r="D69" s="2" t="s">
        <v>6</v>
      </c>
      <c r="E69" s="2" t="s">
        <v>22</v>
      </c>
      <c r="F69" s="3">
        <v>0.34200000000000003</v>
      </c>
      <c r="G69" s="3">
        <v>0.127</v>
      </c>
      <c r="H69" s="3">
        <v>2E-3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Q69" s="11" t="s">
        <v>39</v>
      </c>
      <c r="R69" s="11" t="s">
        <v>19</v>
      </c>
      <c r="S69" s="13">
        <v>0.62084189627558695</v>
      </c>
      <c r="T69" s="13">
        <v>0.69574719955454578</v>
      </c>
      <c r="U69" s="13">
        <v>0.75436497007454717</v>
      </c>
      <c r="V69" s="13">
        <v>0.8014938014147146</v>
      </c>
      <c r="W69" s="13">
        <v>0.83919330464032549</v>
      </c>
      <c r="X69" s="13">
        <v>0.86910602706669127</v>
      </c>
      <c r="Y69" s="13">
        <v>0.8927463369200016</v>
      </c>
      <c r="Z69" s="13">
        <v>0.91148353461959797</v>
      </c>
      <c r="AA69" s="13">
        <v>0.92639395005356617</v>
      </c>
      <c r="AB69" s="13">
        <v>0.93827803866826176</v>
      </c>
      <c r="AC69" s="13">
        <v>0.93827803866826176</v>
      </c>
      <c r="AD69" s="13">
        <v>0.93827803866826176</v>
      </c>
      <c r="AE69" s="13">
        <v>0.93827803866826176</v>
      </c>
    </row>
    <row r="70" spans="1:31" x14ac:dyDescent="0.25">
      <c r="A70" s="2" t="s">
        <v>23</v>
      </c>
      <c r="B70" s="2" t="s">
        <v>8</v>
      </c>
      <c r="C70" s="2" t="s">
        <v>30</v>
      </c>
      <c r="D70" s="2" t="s">
        <v>6</v>
      </c>
      <c r="E70" s="2" t="s">
        <v>23</v>
      </c>
      <c r="F70" s="3">
        <v>1.127</v>
      </c>
      <c r="G70" s="3">
        <v>1.143</v>
      </c>
      <c r="H70" s="3">
        <v>0.54600000000000004</v>
      </c>
      <c r="I70" s="3">
        <v>5.0000000000000001E-3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Q70" s="11" t="s">
        <v>39</v>
      </c>
      <c r="R70" s="11" t="s">
        <v>20</v>
      </c>
      <c r="S70" s="13">
        <v>0.82301237550577577</v>
      </c>
      <c r="T70" s="13">
        <v>0.85084311290514281</v>
      </c>
      <c r="U70" s="13">
        <v>0.87491457275215045</v>
      </c>
      <c r="V70" s="13">
        <v>0.89560552518796743</v>
      </c>
      <c r="W70" s="13">
        <v>0.91323050852643384</v>
      </c>
      <c r="X70" s="13">
        <v>0.92813378048167627</v>
      </c>
      <c r="Y70" s="13">
        <v>0.94065965314842948</v>
      </c>
      <c r="Z70" s="13">
        <v>0.95112872537230186</v>
      </c>
      <c r="AA70" s="13">
        <v>0.9598401455492257</v>
      </c>
      <c r="AB70" s="13">
        <v>0.96705844413808328</v>
      </c>
      <c r="AC70" s="13">
        <v>0.96705844413808328</v>
      </c>
      <c r="AD70" s="13">
        <v>0.96705844413808328</v>
      </c>
      <c r="AE70" s="13">
        <v>0.96705844413808328</v>
      </c>
    </row>
    <row r="71" spans="1:31" x14ac:dyDescent="0.25">
      <c r="A71" s="9" t="s">
        <v>24</v>
      </c>
      <c r="B71" s="9" t="s">
        <v>5</v>
      </c>
      <c r="C71" s="9" t="s">
        <v>30</v>
      </c>
      <c r="D71" s="9" t="s">
        <v>6</v>
      </c>
      <c r="E71" s="9" t="s">
        <v>24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Q71" s="11" t="s">
        <v>39</v>
      </c>
      <c r="R71" s="11" t="s">
        <v>21</v>
      </c>
      <c r="S71" s="13">
        <v>0.70623668500485581</v>
      </c>
      <c r="T71" s="13">
        <v>0.76826061258319844</v>
      </c>
      <c r="U71" s="13">
        <v>0.81500018786049022</v>
      </c>
      <c r="V71" s="13">
        <v>0.85045912504007271</v>
      </c>
      <c r="W71" s="13">
        <v>0.87779953744470984</v>
      </c>
      <c r="X71" s="13">
        <v>0.89918153364578313</v>
      </c>
      <c r="Y71" s="13">
        <v>0.91619346276592839</v>
      </c>
      <c r="Z71" s="13">
        <v>0.92981191299720534</v>
      </c>
      <c r="AA71" s="13">
        <v>0.94075667211940273</v>
      </c>
      <c r="AB71" s="13">
        <v>0.94962288421873842</v>
      </c>
      <c r="AC71" s="13">
        <v>0.94962288421873842</v>
      </c>
      <c r="AD71" s="13">
        <v>0.94962288421873842</v>
      </c>
      <c r="AE71" s="13">
        <v>0.94962288421873842</v>
      </c>
    </row>
    <row r="72" spans="1:31" x14ac:dyDescent="0.25">
      <c r="Q72" s="11" t="s">
        <v>39</v>
      </c>
      <c r="R72" s="11" t="s">
        <v>22</v>
      </c>
      <c r="S72" s="13">
        <v>0.35717397759145669</v>
      </c>
      <c r="T72" s="13">
        <v>0.4184770490164646</v>
      </c>
      <c r="U72" s="13">
        <v>0.47272761725811069</v>
      </c>
      <c r="V72" s="13">
        <v>0.51889895170376554</v>
      </c>
      <c r="W72" s="13">
        <v>0.55702106936204832</v>
      </c>
      <c r="X72" s="13">
        <v>0.58818002551859994</v>
      </c>
      <c r="Y72" s="13">
        <v>0.61330828184863784</v>
      </c>
      <c r="Z72" s="13">
        <v>0.63345377650926504</v>
      </c>
      <c r="AA72" s="13">
        <v>0.64984074329918684</v>
      </c>
      <c r="AB72" s="13">
        <v>0.66324690871801228</v>
      </c>
      <c r="AC72" s="13">
        <v>0.66324690871801228</v>
      </c>
      <c r="AD72" s="13">
        <v>0.66324690871801228</v>
      </c>
      <c r="AE72" s="13">
        <v>0.66324690871801228</v>
      </c>
    </row>
    <row r="73" spans="1:31" x14ac:dyDescent="0.25">
      <c r="Q73" s="11" t="s">
        <v>39</v>
      </c>
      <c r="R73" s="11" t="s">
        <v>23</v>
      </c>
      <c r="S73" s="13">
        <v>0.3410651843476295</v>
      </c>
      <c r="T73" s="13">
        <v>0.44849849197897584</v>
      </c>
      <c r="U73" s="13">
        <v>0.55883875365597679</v>
      </c>
      <c r="V73" s="13">
        <v>0.66261511207503898</v>
      </c>
      <c r="W73" s="13">
        <v>0.7538474863362592</v>
      </c>
      <c r="X73" s="13">
        <v>0.83029338890004967</v>
      </c>
      <c r="Y73" s="13">
        <v>0.89263253741131188</v>
      </c>
      <c r="Z73" s="13">
        <v>0.94262522739371268</v>
      </c>
      <c r="AA73" s="13">
        <v>0.98233626769079707</v>
      </c>
      <c r="AB73" s="13">
        <v>0.98233626769079707</v>
      </c>
      <c r="AC73" s="13">
        <v>0.98233626769079707</v>
      </c>
      <c r="AD73" s="13">
        <v>0.98233626769079707</v>
      </c>
      <c r="AE73" s="13">
        <v>0.98233626769079707</v>
      </c>
    </row>
    <row r="74" spans="1:31" x14ac:dyDescent="0.25">
      <c r="R74" s="8" t="s">
        <v>4</v>
      </c>
      <c r="S74" s="8">
        <v>0.50536871179005827</v>
      </c>
      <c r="T74" s="8">
        <v>0.58465667657772613</v>
      </c>
      <c r="U74" s="8">
        <v>0.65634405487395631</v>
      </c>
      <c r="V74" s="8">
        <v>0.71925791926790983</v>
      </c>
      <c r="W74" s="8">
        <v>0.77303903232655691</v>
      </c>
      <c r="X74" s="8">
        <v>0.81793853791921567</v>
      </c>
      <c r="Y74" s="8">
        <v>0.85466899369867411</v>
      </c>
      <c r="Z74" s="8">
        <v>0.88427416648866008</v>
      </c>
      <c r="AA74" s="8">
        <v>0.90781867322169318</v>
      </c>
      <c r="AB74" s="8">
        <v>0.92639949874321637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DB09-69D3-4950-BA6F-59CB6FD1FE5C}">
  <dimension ref="A1:AE74"/>
  <sheetViews>
    <sheetView topLeftCell="D1" workbookViewId="0">
      <selection activeCell="AE61" sqref="Q1:AE61"/>
    </sheetView>
  </sheetViews>
  <sheetFormatPr defaultRowHeight="15" x14ac:dyDescent="0.25"/>
  <cols>
    <col min="1" max="1" width="9.140625" style="8"/>
    <col min="2" max="2" width="30.140625" style="8" customWidth="1"/>
    <col min="3" max="3" width="34" style="8" customWidth="1"/>
    <col min="4" max="16" width="9.140625" style="8"/>
    <col min="17" max="17" width="12.140625" style="8" customWidth="1"/>
    <col min="18" max="16384" width="9.140625" style="8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  <c r="M1" s="1">
        <v>2080</v>
      </c>
      <c r="N1" s="1">
        <v>2090</v>
      </c>
      <c r="O1" s="1">
        <v>2100</v>
      </c>
      <c r="Q1" s="19"/>
      <c r="R1" s="19"/>
      <c r="S1" s="19">
        <v>2010</v>
      </c>
      <c r="T1" s="19">
        <f t="shared" ref="T1:AE1" si="0">S1+10</f>
        <v>2020</v>
      </c>
      <c r="U1" s="19">
        <f t="shared" si="0"/>
        <v>2030</v>
      </c>
      <c r="V1" s="19">
        <f t="shared" si="0"/>
        <v>2040</v>
      </c>
      <c r="W1" s="19">
        <f t="shared" si="0"/>
        <v>2050</v>
      </c>
      <c r="X1" s="19">
        <f t="shared" si="0"/>
        <v>2060</v>
      </c>
      <c r="Y1" s="19">
        <f t="shared" si="0"/>
        <v>2070</v>
      </c>
      <c r="Z1" s="19">
        <f t="shared" si="0"/>
        <v>2080</v>
      </c>
      <c r="AA1" s="19">
        <f t="shared" si="0"/>
        <v>2090</v>
      </c>
      <c r="AB1" s="19">
        <f t="shared" si="0"/>
        <v>2100</v>
      </c>
      <c r="AC1" s="19">
        <f t="shared" si="0"/>
        <v>2110</v>
      </c>
      <c r="AD1" s="19">
        <f t="shared" si="0"/>
        <v>2120</v>
      </c>
      <c r="AE1" s="19">
        <f t="shared" si="0"/>
        <v>2130</v>
      </c>
    </row>
    <row r="2" spans="1:31" x14ac:dyDescent="0.25">
      <c r="A2" s="4" t="s">
        <v>14</v>
      </c>
      <c r="B2" s="4" t="s">
        <v>9</v>
      </c>
      <c r="C2" s="4" t="s">
        <v>15</v>
      </c>
      <c r="D2" s="4" t="s">
        <v>6</v>
      </c>
      <c r="E2" s="4" t="s">
        <v>14</v>
      </c>
      <c r="F2" s="5">
        <v>0.43099999999999999</v>
      </c>
      <c r="G2" s="5">
        <v>0.67100000000000004</v>
      </c>
      <c r="H2" s="5">
        <v>0.97799999999999998</v>
      </c>
      <c r="I2" s="5">
        <v>1.5580000000000001</v>
      </c>
      <c r="J2" s="5">
        <v>2.7280000000000002</v>
      </c>
      <c r="K2" s="5">
        <v>4.6920000000000002</v>
      </c>
      <c r="L2" s="5">
        <v>6.9089999999999998</v>
      </c>
      <c r="M2" s="5">
        <v>9.16</v>
      </c>
      <c r="N2" s="5">
        <v>11.536</v>
      </c>
      <c r="O2" s="5">
        <v>14.339</v>
      </c>
      <c r="Q2" s="20" t="s">
        <v>31</v>
      </c>
      <c r="R2" s="20" t="s">
        <v>14</v>
      </c>
      <c r="S2" s="21">
        <f>F2+F32</f>
        <v>0.64100000000000001</v>
      </c>
      <c r="T2" s="21">
        <f t="shared" ref="T2:AB3" si="1">G2+G32</f>
        <v>1.0620000000000001</v>
      </c>
      <c r="U2" s="21">
        <f t="shared" si="1"/>
        <v>1.647</v>
      </c>
      <c r="V2" s="21">
        <f t="shared" si="1"/>
        <v>2.7389999999999999</v>
      </c>
      <c r="W2" s="21">
        <f t="shared" si="1"/>
        <v>4.8420000000000005</v>
      </c>
      <c r="X2" s="21">
        <f t="shared" si="1"/>
        <v>8.4090000000000007</v>
      </c>
      <c r="Y2" s="21">
        <f t="shared" si="1"/>
        <v>13.362</v>
      </c>
      <c r="Z2" s="21">
        <f t="shared" si="1"/>
        <v>19.750999999999998</v>
      </c>
      <c r="AA2" s="21">
        <f t="shared" si="1"/>
        <v>27.606999999999999</v>
      </c>
      <c r="AB2" s="21">
        <f t="shared" si="1"/>
        <v>37.707000000000001</v>
      </c>
      <c r="AC2" s="21">
        <f t="shared" ref="AC2:AE21" si="2">AB2</f>
        <v>37.707000000000001</v>
      </c>
      <c r="AD2" s="21">
        <f t="shared" si="2"/>
        <v>37.707000000000001</v>
      </c>
      <c r="AE2" s="21">
        <f t="shared" si="2"/>
        <v>37.707000000000001</v>
      </c>
    </row>
    <row r="3" spans="1:31" x14ac:dyDescent="0.25">
      <c r="A3" s="4" t="s">
        <v>16</v>
      </c>
      <c r="B3" s="4" t="s">
        <v>9</v>
      </c>
      <c r="C3" s="4" t="s">
        <v>15</v>
      </c>
      <c r="D3" s="4" t="s">
        <v>6</v>
      </c>
      <c r="E3" s="4" t="s">
        <v>16</v>
      </c>
      <c r="F3" s="5">
        <v>5.6790000000000003</v>
      </c>
      <c r="G3" s="5">
        <v>9.5269999999999992</v>
      </c>
      <c r="H3" s="5">
        <v>10.561</v>
      </c>
      <c r="I3" s="5">
        <v>11.209</v>
      </c>
      <c r="J3" s="5">
        <v>11.33</v>
      </c>
      <c r="K3" s="5">
        <v>10.989000000000001</v>
      </c>
      <c r="L3" s="5">
        <v>10.361000000000001</v>
      </c>
      <c r="M3" s="5">
        <v>9.6430000000000007</v>
      </c>
      <c r="N3" s="5">
        <v>8.7579999999999991</v>
      </c>
      <c r="O3" s="5">
        <v>7.907</v>
      </c>
      <c r="Q3" s="20" t="s">
        <v>31</v>
      </c>
      <c r="R3" s="22" t="s">
        <v>16</v>
      </c>
      <c r="S3" s="21">
        <f t="shared" ref="S3:AB11" si="3">F3+F33</f>
        <v>7.1530000000000005</v>
      </c>
      <c r="T3" s="21">
        <f t="shared" si="1"/>
        <v>12.552999999999999</v>
      </c>
      <c r="U3" s="21">
        <f t="shared" si="1"/>
        <v>14.940999999999999</v>
      </c>
      <c r="V3" s="21">
        <f t="shared" si="1"/>
        <v>17.32</v>
      </c>
      <c r="W3" s="21">
        <f t="shared" si="1"/>
        <v>19.509999999999998</v>
      </c>
      <c r="X3" s="21">
        <f t="shared" si="1"/>
        <v>21.076999999999998</v>
      </c>
      <c r="Y3" s="21">
        <f t="shared" si="1"/>
        <v>22.207000000000001</v>
      </c>
      <c r="Z3" s="21">
        <f t="shared" si="1"/>
        <v>22.61</v>
      </c>
      <c r="AA3" s="21">
        <f t="shared" si="1"/>
        <v>22.232999999999997</v>
      </c>
      <c r="AB3" s="21">
        <f t="shared" si="1"/>
        <v>21.637</v>
      </c>
      <c r="AC3" s="21">
        <f t="shared" si="2"/>
        <v>21.637</v>
      </c>
      <c r="AD3" s="21">
        <f t="shared" si="2"/>
        <v>21.637</v>
      </c>
      <c r="AE3" s="21">
        <f t="shared" si="2"/>
        <v>21.637</v>
      </c>
    </row>
    <row r="4" spans="1:31" x14ac:dyDescent="0.25">
      <c r="A4" s="4" t="s">
        <v>17</v>
      </c>
      <c r="B4" s="4" t="s">
        <v>9</v>
      </c>
      <c r="C4" s="4" t="s">
        <v>15</v>
      </c>
      <c r="D4" s="4" t="s">
        <v>6</v>
      </c>
      <c r="E4" s="4" t="s">
        <v>17</v>
      </c>
      <c r="F4" s="5">
        <v>0.40600000000000003</v>
      </c>
      <c r="G4" s="5">
        <v>0.433</v>
      </c>
      <c r="H4" s="5">
        <v>0.43099999999999999</v>
      </c>
      <c r="I4" s="5">
        <v>0.46100000000000002</v>
      </c>
      <c r="J4" s="5">
        <v>0.499</v>
      </c>
      <c r="K4" s="5">
        <v>0.52600000000000002</v>
      </c>
      <c r="L4" s="5">
        <v>0.54500000000000004</v>
      </c>
      <c r="M4" s="5">
        <v>0.56599999999999995</v>
      </c>
      <c r="N4" s="5">
        <v>0.58799999999999997</v>
      </c>
      <c r="O4" s="5">
        <v>0.6</v>
      </c>
      <c r="Q4" s="20" t="s">
        <v>31</v>
      </c>
      <c r="R4" s="23" t="s">
        <v>32</v>
      </c>
      <c r="S4" s="21">
        <f>F4+F34+F11+F41</f>
        <v>6.9939999999999998</v>
      </c>
      <c r="T4" s="21">
        <f t="shared" ref="T4:AB4" si="4">G4+G34+G11+G41</f>
        <v>8.3209999999999997</v>
      </c>
      <c r="U4" s="21">
        <f t="shared" si="4"/>
        <v>8.9619999999999997</v>
      </c>
      <c r="V4" s="21">
        <f t="shared" si="4"/>
        <v>9.9930000000000003</v>
      </c>
      <c r="W4" s="21">
        <f t="shared" si="4"/>
        <v>11.556999999999999</v>
      </c>
      <c r="X4" s="21">
        <f t="shared" si="4"/>
        <v>12.89</v>
      </c>
      <c r="Y4" s="21">
        <f t="shared" si="4"/>
        <v>14.394</v>
      </c>
      <c r="Z4" s="21">
        <f t="shared" si="4"/>
        <v>15.914999999999999</v>
      </c>
      <c r="AA4" s="21">
        <f t="shared" si="4"/>
        <v>17.414999999999999</v>
      </c>
      <c r="AB4" s="21">
        <f t="shared" si="4"/>
        <v>18.887</v>
      </c>
      <c r="AC4" s="21">
        <f t="shared" si="2"/>
        <v>18.887</v>
      </c>
      <c r="AD4" s="21">
        <f t="shared" si="2"/>
        <v>18.887</v>
      </c>
      <c r="AE4" s="21">
        <f t="shared" si="2"/>
        <v>18.887</v>
      </c>
    </row>
    <row r="5" spans="1:31" x14ac:dyDescent="0.25">
      <c r="A5" s="4" t="s">
        <v>18</v>
      </c>
      <c r="B5" s="4" t="s">
        <v>9</v>
      </c>
      <c r="C5" s="4" t="s">
        <v>15</v>
      </c>
      <c r="D5" s="4" t="s">
        <v>6</v>
      </c>
      <c r="E5" s="4" t="s">
        <v>18</v>
      </c>
      <c r="F5" s="5">
        <v>1.179</v>
      </c>
      <c r="G5" s="5">
        <v>1.5309999999999999</v>
      </c>
      <c r="H5" s="5">
        <v>1.585</v>
      </c>
      <c r="I5" s="5">
        <v>1.667</v>
      </c>
      <c r="J5" s="5">
        <v>1.7549999999999999</v>
      </c>
      <c r="K5" s="5">
        <v>1.8280000000000001</v>
      </c>
      <c r="L5" s="5">
        <v>1.8959999999999999</v>
      </c>
      <c r="M5" s="5">
        <v>1.9470000000000001</v>
      </c>
      <c r="N5" s="5">
        <v>1.986</v>
      </c>
      <c r="O5" s="5">
        <v>1.986</v>
      </c>
      <c r="Q5" s="20" t="s">
        <v>31</v>
      </c>
      <c r="R5" s="20" t="s">
        <v>18</v>
      </c>
      <c r="S5" s="21">
        <f t="shared" si="3"/>
        <v>2.2190000000000003</v>
      </c>
      <c r="T5" s="21">
        <f t="shared" si="3"/>
        <v>3.0149999999999997</v>
      </c>
      <c r="U5" s="21">
        <f t="shared" si="3"/>
        <v>3.3490000000000002</v>
      </c>
      <c r="V5" s="21">
        <f t="shared" si="3"/>
        <v>3.8710000000000004</v>
      </c>
      <c r="W5" s="21">
        <f t="shared" si="3"/>
        <v>4.3620000000000001</v>
      </c>
      <c r="X5" s="21">
        <f t="shared" si="3"/>
        <v>4.8550000000000004</v>
      </c>
      <c r="Y5" s="21">
        <f t="shared" si="3"/>
        <v>5.391</v>
      </c>
      <c r="Z5" s="21">
        <f t="shared" si="3"/>
        <v>5.8360000000000003</v>
      </c>
      <c r="AA5" s="21">
        <f t="shared" si="3"/>
        <v>6.2519999999999998</v>
      </c>
      <c r="AB5" s="21">
        <f t="shared" si="3"/>
        <v>6.59</v>
      </c>
      <c r="AC5" s="21">
        <f t="shared" si="2"/>
        <v>6.59</v>
      </c>
      <c r="AD5" s="21">
        <f t="shared" si="2"/>
        <v>6.59</v>
      </c>
      <c r="AE5" s="21">
        <f t="shared" si="2"/>
        <v>6.59</v>
      </c>
    </row>
    <row r="6" spans="1:31" x14ac:dyDescent="0.25">
      <c r="A6" s="4" t="s">
        <v>19</v>
      </c>
      <c r="B6" s="4" t="s">
        <v>9</v>
      </c>
      <c r="C6" s="4" t="s">
        <v>15</v>
      </c>
      <c r="D6" s="4" t="s">
        <v>6</v>
      </c>
      <c r="E6" s="4" t="s">
        <v>19</v>
      </c>
      <c r="F6" s="5">
        <v>0.73699999999999999</v>
      </c>
      <c r="G6" s="5">
        <v>0.77100000000000002</v>
      </c>
      <c r="H6" s="5">
        <v>1.0189999999999999</v>
      </c>
      <c r="I6" s="5">
        <v>1.296</v>
      </c>
      <c r="J6" s="5">
        <v>1.7030000000000001</v>
      </c>
      <c r="K6" s="5">
        <v>2.0840000000000001</v>
      </c>
      <c r="L6" s="5">
        <v>2.581</v>
      </c>
      <c r="M6" s="5">
        <v>3.21</v>
      </c>
      <c r="N6" s="5">
        <v>3.931</v>
      </c>
      <c r="O6" s="5">
        <v>4.7480000000000002</v>
      </c>
      <c r="Q6" s="20" t="s">
        <v>31</v>
      </c>
      <c r="R6" s="20" t="s">
        <v>33</v>
      </c>
      <c r="S6" s="21">
        <f t="shared" si="3"/>
        <v>1.671</v>
      </c>
      <c r="T6" s="21">
        <f t="shared" si="3"/>
        <v>2.52</v>
      </c>
      <c r="U6" s="21">
        <f t="shared" si="3"/>
        <v>3.6550000000000002</v>
      </c>
      <c r="V6" s="21">
        <f t="shared" si="3"/>
        <v>5.202</v>
      </c>
      <c r="W6" s="21">
        <f t="shared" si="3"/>
        <v>7.4590000000000005</v>
      </c>
      <c r="X6" s="21">
        <f t="shared" si="3"/>
        <v>10.187999999999999</v>
      </c>
      <c r="Y6" s="21">
        <f t="shared" si="3"/>
        <v>13.472999999999999</v>
      </c>
      <c r="Z6" s="21">
        <f t="shared" si="3"/>
        <v>16.588999999999999</v>
      </c>
      <c r="AA6" s="21">
        <f t="shared" si="3"/>
        <v>19.376000000000001</v>
      </c>
      <c r="AB6" s="21">
        <f t="shared" si="3"/>
        <v>22.073</v>
      </c>
      <c r="AC6" s="21">
        <f t="shared" si="2"/>
        <v>22.073</v>
      </c>
      <c r="AD6" s="21">
        <f t="shared" si="2"/>
        <v>22.073</v>
      </c>
      <c r="AE6" s="21">
        <f t="shared" si="2"/>
        <v>22.073</v>
      </c>
    </row>
    <row r="7" spans="1:31" x14ac:dyDescent="0.25">
      <c r="A7" s="4" t="s">
        <v>20</v>
      </c>
      <c r="B7" s="4" t="s">
        <v>9</v>
      </c>
      <c r="C7" s="4" t="s">
        <v>15</v>
      </c>
      <c r="D7" s="4" t="s">
        <v>6</v>
      </c>
      <c r="E7" s="4" t="s">
        <v>20</v>
      </c>
      <c r="F7" s="5">
        <v>3.1949999999999998</v>
      </c>
      <c r="G7" s="5">
        <v>3.2</v>
      </c>
      <c r="H7" s="5">
        <v>3.226</v>
      </c>
      <c r="I7" s="5">
        <v>3.3149999999999999</v>
      </c>
      <c r="J7" s="5">
        <v>3.5779999999999998</v>
      </c>
      <c r="K7" s="5">
        <v>3.927</v>
      </c>
      <c r="L7" s="5">
        <v>4.1360000000000001</v>
      </c>
      <c r="M7" s="5">
        <v>4.4039999999999999</v>
      </c>
      <c r="N7" s="5">
        <v>4.6189999999999998</v>
      </c>
      <c r="O7" s="5">
        <v>4.7069999999999999</v>
      </c>
      <c r="Q7" s="20" t="s">
        <v>31</v>
      </c>
      <c r="R7" s="20" t="s">
        <v>19</v>
      </c>
      <c r="S7" s="21">
        <f t="shared" si="3"/>
        <v>7.1899999999999995</v>
      </c>
      <c r="T7" s="21">
        <f t="shared" si="3"/>
        <v>8.7540000000000013</v>
      </c>
      <c r="U7" s="21">
        <f t="shared" si="3"/>
        <v>9.5990000000000002</v>
      </c>
      <c r="V7" s="21">
        <f t="shared" si="3"/>
        <v>10.59</v>
      </c>
      <c r="W7" s="21">
        <f t="shared" si="3"/>
        <v>12.106999999999999</v>
      </c>
      <c r="X7" s="21">
        <f t="shared" si="3"/>
        <v>13.578999999999999</v>
      </c>
      <c r="Y7" s="21">
        <f t="shared" si="3"/>
        <v>14.625</v>
      </c>
      <c r="Z7" s="21">
        <f t="shared" si="3"/>
        <v>15.88</v>
      </c>
      <c r="AA7" s="21">
        <f t="shared" si="3"/>
        <v>17.006</v>
      </c>
      <c r="AB7" s="21">
        <f t="shared" si="3"/>
        <v>17.71</v>
      </c>
      <c r="AC7" s="21">
        <f t="shared" si="2"/>
        <v>17.71</v>
      </c>
      <c r="AD7" s="21">
        <f t="shared" si="2"/>
        <v>17.71</v>
      </c>
      <c r="AE7" s="21">
        <f t="shared" si="2"/>
        <v>17.71</v>
      </c>
    </row>
    <row r="8" spans="1:31" x14ac:dyDescent="0.25">
      <c r="A8" s="4" t="s">
        <v>21</v>
      </c>
      <c r="B8" s="4" t="s">
        <v>9</v>
      </c>
      <c r="C8" s="4" t="s">
        <v>15</v>
      </c>
      <c r="D8" s="4" t="s">
        <v>6</v>
      </c>
      <c r="E8" s="4" t="s">
        <v>21</v>
      </c>
      <c r="F8" s="5">
        <v>1.254</v>
      </c>
      <c r="G8" s="5">
        <v>1.179</v>
      </c>
      <c r="H8" s="5">
        <v>1.08</v>
      </c>
      <c r="I8" s="5">
        <v>1.0409999999999999</v>
      </c>
      <c r="J8" s="5">
        <v>1.0569999999999999</v>
      </c>
      <c r="K8" s="5">
        <v>1.093</v>
      </c>
      <c r="L8" s="5">
        <v>1.103</v>
      </c>
      <c r="M8" s="5">
        <v>1.1220000000000001</v>
      </c>
      <c r="N8" s="5">
        <v>1.1459999999999999</v>
      </c>
      <c r="O8" s="5">
        <v>1.1579999999999999</v>
      </c>
      <c r="Q8" s="20" t="s">
        <v>31</v>
      </c>
      <c r="R8" s="20" t="s">
        <v>20</v>
      </c>
      <c r="S8" s="21">
        <f t="shared" si="3"/>
        <v>3.0339999999999998</v>
      </c>
      <c r="T8" s="21">
        <f t="shared" si="3"/>
        <v>3.3950000000000005</v>
      </c>
      <c r="U8" s="21">
        <f t="shared" si="3"/>
        <v>3.48</v>
      </c>
      <c r="V8" s="21">
        <f t="shared" si="3"/>
        <v>3.62</v>
      </c>
      <c r="W8" s="21">
        <f t="shared" si="3"/>
        <v>3.887</v>
      </c>
      <c r="X8" s="21">
        <f t="shared" si="3"/>
        <v>4.0600000000000005</v>
      </c>
      <c r="Y8" s="21">
        <f t="shared" si="3"/>
        <v>4.125</v>
      </c>
      <c r="Z8" s="21">
        <f t="shared" si="3"/>
        <v>4.2</v>
      </c>
      <c r="AA8" s="21">
        <f t="shared" si="3"/>
        <v>4.24</v>
      </c>
      <c r="AB8" s="21">
        <f t="shared" si="3"/>
        <v>4.1739999999999995</v>
      </c>
      <c r="AC8" s="21">
        <f t="shared" si="2"/>
        <v>4.1739999999999995</v>
      </c>
      <c r="AD8" s="21">
        <f t="shared" si="2"/>
        <v>4.1739999999999995</v>
      </c>
      <c r="AE8" s="21">
        <f t="shared" si="2"/>
        <v>4.1739999999999995</v>
      </c>
    </row>
    <row r="9" spans="1:31" x14ac:dyDescent="0.25">
      <c r="A9" s="4" t="s">
        <v>22</v>
      </c>
      <c r="B9" s="4" t="s">
        <v>9</v>
      </c>
      <c r="C9" s="4" t="s">
        <v>15</v>
      </c>
      <c r="D9" s="4" t="s">
        <v>6</v>
      </c>
      <c r="E9" s="4" t="s">
        <v>22</v>
      </c>
      <c r="F9" s="5">
        <v>1.5069999999999999</v>
      </c>
      <c r="G9" s="5">
        <v>2.069</v>
      </c>
      <c r="H9" s="5">
        <v>2.6080000000000001</v>
      </c>
      <c r="I9" s="5">
        <v>3.0739999999999998</v>
      </c>
      <c r="J9" s="5">
        <v>3.6709999999999998</v>
      </c>
      <c r="K9" s="5">
        <v>4.0839999999999996</v>
      </c>
      <c r="L9" s="5">
        <v>4.3600000000000003</v>
      </c>
      <c r="M9" s="5">
        <v>4.5090000000000003</v>
      </c>
      <c r="N9" s="5">
        <v>4.5679999999999996</v>
      </c>
      <c r="O9" s="5">
        <v>4.593</v>
      </c>
      <c r="Q9" s="20" t="s">
        <v>31</v>
      </c>
      <c r="R9" s="20" t="s">
        <v>21</v>
      </c>
      <c r="S9" s="21">
        <f t="shared" si="3"/>
        <v>2.3849999999999998</v>
      </c>
      <c r="T9" s="21">
        <f t="shared" si="3"/>
        <v>3.621</v>
      </c>
      <c r="U9" s="21">
        <f t="shared" si="3"/>
        <v>5.0329999999999995</v>
      </c>
      <c r="V9" s="21">
        <f t="shared" si="3"/>
        <v>6.6449999999999996</v>
      </c>
      <c r="W9" s="21">
        <f t="shared" si="3"/>
        <v>8.6359999999999992</v>
      </c>
      <c r="X9" s="21">
        <f t="shared" si="3"/>
        <v>10.158999999999999</v>
      </c>
      <c r="Y9" s="21">
        <f t="shared" si="3"/>
        <v>11.675000000000001</v>
      </c>
      <c r="Z9" s="21">
        <f t="shared" si="3"/>
        <v>12.907</v>
      </c>
      <c r="AA9" s="21">
        <f t="shared" si="3"/>
        <v>13.84</v>
      </c>
      <c r="AB9" s="21">
        <f t="shared" si="3"/>
        <v>14.702</v>
      </c>
      <c r="AC9" s="21">
        <f t="shared" si="2"/>
        <v>14.702</v>
      </c>
      <c r="AD9" s="21">
        <f t="shared" si="2"/>
        <v>14.702</v>
      </c>
      <c r="AE9" s="21">
        <f t="shared" si="2"/>
        <v>14.702</v>
      </c>
    </row>
    <row r="10" spans="1:31" x14ac:dyDescent="0.25">
      <c r="A10" s="4" t="s">
        <v>23</v>
      </c>
      <c r="B10" s="4" t="s">
        <v>9</v>
      </c>
      <c r="C10" s="4" t="s">
        <v>15</v>
      </c>
      <c r="D10" s="4" t="s">
        <v>6</v>
      </c>
      <c r="E10" s="4" t="s">
        <v>23</v>
      </c>
      <c r="F10" s="5">
        <v>1.173</v>
      </c>
      <c r="G10" s="5">
        <v>1.843</v>
      </c>
      <c r="H10" s="5">
        <v>2.8290000000000002</v>
      </c>
      <c r="I10" s="5">
        <v>4.5620000000000003</v>
      </c>
      <c r="J10" s="5">
        <v>6.782</v>
      </c>
      <c r="K10" s="5">
        <v>8.8439999999999994</v>
      </c>
      <c r="L10" s="5">
        <v>10.648</v>
      </c>
      <c r="M10" s="5">
        <v>12.593999999999999</v>
      </c>
      <c r="N10" s="5">
        <v>14.266999999999999</v>
      </c>
      <c r="O10" s="5">
        <v>15.79</v>
      </c>
      <c r="Q10" s="20" t="s">
        <v>31</v>
      </c>
      <c r="R10" s="20" t="s">
        <v>22</v>
      </c>
      <c r="S10" s="21">
        <f t="shared" si="3"/>
        <v>1.738</v>
      </c>
      <c r="T10" s="21">
        <f t="shared" si="3"/>
        <v>3.2210000000000001</v>
      </c>
      <c r="U10" s="21">
        <f t="shared" si="3"/>
        <v>5.2040000000000006</v>
      </c>
      <c r="V10" s="21">
        <f t="shared" si="3"/>
        <v>8.1780000000000008</v>
      </c>
      <c r="W10" s="21">
        <f t="shared" si="3"/>
        <v>12.120000000000001</v>
      </c>
      <c r="X10" s="21">
        <f t="shared" si="3"/>
        <v>16.384999999999998</v>
      </c>
      <c r="Y10" s="21">
        <f t="shared" si="3"/>
        <v>21.116</v>
      </c>
      <c r="Z10" s="21">
        <f t="shared" si="3"/>
        <v>26.003</v>
      </c>
      <c r="AA10" s="21">
        <f t="shared" si="3"/>
        <v>30.757999999999999</v>
      </c>
      <c r="AB10" s="21">
        <f t="shared" si="3"/>
        <v>35.194000000000003</v>
      </c>
      <c r="AC10" s="21">
        <f t="shared" si="2"/>
        <v>35.194000000000003</v>
      </c>
      <c r="AD10" s="21">
        <f t="shared" si="2"/>
        <v>35.194000000000003</v>
      </c>
      <c r="AE10" s="21">
        <f t="shared" si="2"/>
        <v>35.194000000000003</v>
      </c>
    </row>
    <row r="11" spans="1:31" x14ac:dyDescent="0.25">
      <c r="A11" s="4" t="s">
        <v>24</v>
      </c>
      <c r="B11" s="4" t="s">
        <v>9</v>
      </c>
      <c r="C11" s="4" t="s">
        <v>15</v>
      </c>
      <c r="D11" s="4" t="s">
        <v>6</v>
      </c>
      <c r="E11" s="4" t="s">
        <v>24</v>
      </c>
      <c r="F11" s="5">
        <v>3.0049999999999999</v>
      </c>
      <c r="G11" s="5">
        <v>3.2530000000000001</v>
      </c>
      <c r="H11" s="5">
        <v>3.1840000000000002</v>
      </c>
      <c r="I11" s="5">
        <v>3.23</v>
      </c>
      <c r="J11" s="5">
        <v>3.4929999999999999</v>
      </c>
      <c r="K11" s="5">
        <v>3.7269999999999999</v>
      </c>
      <c r="L11" s="5">
        <v>4.0110000000000001</v>
      </c>
      <c r="M11" s="5">
        <v>4.2439999999999998</v>
      </c>
      <c r="N11" s="5">
        <v>4.4610000000000003</v>
      </c>
      <c r="O11" s="5">
        <v>4.6449999999999996</v>
      </c>
      <c r="Q11" s="20" t="s">
        <v>31</v>
      </c>
      <c r="R11" s="20" t="s">
        <v>23</v>
      </c>
      <c r="S11" s="21">
        <f t="shared" si="3"/>
        <v>6.0880000000000001</v>
      </c>
      <c r="T11" s="21">
        <f t="shared" si="3"/>
        <v>7.1959999999999997</v>
      </c>
      <c r="U11" s="21">
        <f t="shared" si="3"/>
        <v>7.7069999999999999</v>
      </c>
      <c r="V11" s="21">
        <f t="shared" si="3"/>
        <v>8.5229999999999997</v>
      </c>
      <c r="W11" s="21">
        <f t="shared" si="3"/>
        <v>9.8819999999999997</v>
      </c>
      <c r="X11" s="21">
        <f t="shared" si="3"/>
        <v>11.057</v>
      </c>
      <c r="Y11" s="21">
        <f t="shared" si="3"/>
        <v>12.399000000000001</v>
      </c>
      <c r="Z11" s="21">
        <f t="shared" si="3"/>
        <v>13.747999999999999</v>
      </c>
      <c r="AA11" s="21">
        <f t="shared" si="3"/>
        <v>15.082000000000001</v>
      </c>
      <c r="AB11" s="21">
        <f t="shared" si="3"/>
        <v>16.413</v>
      </c>
      <c r="AC11" s="21">
        <f t="shared" si="2"/>
        <v>16.413</v>
      </c>
      <c r="AD11" s="21">
        <f t="shared" si="2"/>
        <v>16.413</v>
      </c>
      <c r="AE11" s="21">
        <f t="shared" si="2"/>
        <v>16.413</v>
      </c>
    </row>
    <row r="12" spans="1:31" x14ac:dyDescent="0.25">
      <c r="A12" s="4" t="s">
        <v>14</v>
      </c>
      <c r="B12" s="4" t="s">
        <v>9</v>
      </c>
      <c r="C12" s="4" t="s">
        <v>25</v>
      </c>
      <c r="D12" s="4" t="s">
        <v>6</v>
      </c>
      <c r="E12" s="4" t="s">
        <v>14</v>
      </c>
      <c r="F12" s="5">
        <v>1.016</v>
      </c>
      <c r="G12" s="5">
        <v>1.5429999999999999</v>
      </c>
      <c r="H12" s="5">
        <v>1.8480000000000001</v>
      </c>
      <c r="I12" s="5">
        <v>2.5870000000000002</v>
      </c>
      <c r="J12" s="5">
        <v>4.0149999999999997</v>
      </c>
      <c r="K12" s="5">
        <v>6.0670000000000002</v>
      </c>
      <c r="L12" s="5">
        <v>8.2059999999999995</v>
      </c>
      <c r="M12" s="5">
        <v>10.01</v>
      </c>
      <c r="N12" s="5">
        <v>11.867000000000001</v>
      </c>
      <c r="O12" s="5">
        <v>14.189</v>
      </c>
      <c r="Q12" s="23" t="s">
        <v>34</v>
      </c>
      <c r="R12" s="20" t="s">
        <v>14</v>
      </c>
      <c r="S12" s="20">
        <v>0</v>
      </c>
      <c r="T12" s="20">
        <v>1</v>
      </c>
      <c r="U12" s="20">
        <v>2</v>
      </c>
      <c r="V12" s="20">
        <v>3</v>
      </c>
      <c r="W12" s="20">
        <v>4</v>
      </c>
      <c r="X12" s="20">
        <v>5</v>
      </c>
      <c r="Y12" s="20">
        <v>6</v>
      </c>
      <c r="Z12" s="20">
        <v>7</v>
      </c>
      <c r="AA12" s="20">
        <v>8</v>
      </c>
      <c r="AB12" s="20">
        <v>9</v>
      </c>
      <c r="AC12" s="20">
        <f t="shared" si="2"/>
        <v>9</v>
      </c>
      <c r="AD12" s="20">
        <f t="shared" si="2"/>
        <v>9</v>
      </c>
      <c r="AE12" s="20">
        <f t="shared" si="2"/>
        <v>9</v>
      </c>
    </row>
    <row r="13" spans="1:31" x14ac:dyDescent="0.25">
      <c r="A13" s="4" t="s">
        <v>16</v>
      </c>
      <c r="B13" s="4" t="s">
        <v>9</v>
      </c>
      <c r="C13" s="4" t="s">
        <v>25</v>
      </c>
      <c r="D13" s="4" t="s">
        <v>6</v>
      </c>
      <c r="E13" s="4" t="s">
        <v>16</v>
      </c>
      <c r="F13" s="5">
        <v>13.115</v>
      </c>
      <c r="G13" s="5">
        <v>17.361999999999998</v>
      </c>
      <c r="H13" s="5">
        <v>17.068999999999999</v>
      </c>
      <c r="I13" s="5">
        <v>17.398</v>
      </c>
      <c r="J13" s="5">
        <v>17.859000000000002</v>
      </c>
      <c r="K13" s="5">
        <v>17.475000000000001</v>
      </c>
      <c r="L13" s="5">
        <v>16.646000000000001</v>
      </c>
      <c r="M13" s="5">
        <v>15.515000000000001</v>
      </c>
      <c r="N13" s="5">
        <v>13.744</v>
      </c>
      <c r="O13" s="5">
        <v>12.118</v>
      </c>
      <c r="Q13" s="23" t="s">
        <v>34</v>
      </c>
      <c r="R13" s="22" t="s">
        <v>16</v>
      </c>
      <c r="S13" s="20">
        <f>F43*0.8*S65</f>
        <v>1.7260063454183727</v>
      </c>
      <c r="T13" s="20">
        <f t="shared" ref="T13:AB13" si="5">G43*0.8*T65</f>
        <v>4.1566676176745521</v>
      </c>
      <c r="U13" s="20">
        <f t="shared" si="5"/>
        <v>6.5961813902153876</v>
      </c>
      <c r="V13" s="20">
        <f t="shared" si="5"/>
        <v>8.416626631702492</v>
      </c>
      <c r="W13" s="20">
        <f t="shared" si="5"/>
        <v>9.2932980034281627</v>
      </c>
      <c r="X13" s="20">
        <f t="shared" si="5"/>
        <v>9.6537289715546279</v>
      </c>
      <c r="Y13" s="20">
        <f t="shared" si="5"/>
        <v>9.6119914059265845</v>
      </c>
      <c r="Z13" s="20">
        <f t="shared" si="5"/>
        <v>9.2755155539848086</v>
      </c>
      <c r="AA13" s="20">
        <f t="shared" si="5"/>
        <v>8.8151893294356665</v>
      </c>
      <c r="AB13" s="20">
        <f t="shared" si="5"/>
        <v>8.3889550523384653</v>
      </c>
      <c r="AC13" s="20">
        <f t="shared" si="2"/>
        <v>8.3889550523384653</v>
      </c>
      <c r="AD13" s="20">
        <f t="shared" si="2"/>
        <v>8.3889550523384653</v>
      </c>
      <c r="AE13" s="20">
        <f t="shared" si="2"/>
        <v>8.3889550523384653</v>
      </c>
    </row>
    <row r="14" spans="1:31" x14ac:dyDescent="0.25">
      <c r="A14" s="4" t="s">
        <v>17</v>
      </c>
      <c r="B14" s="4" t="s">
        <v>9</v>
      </c>
      <c r="C14" s="4" t="s">
        <v>25</v>
      </c>
      <c r="D14" s="4" t="s">
        <v>6</v>
      </c>
      <c r="E14" s="4" t="s">
        <v>17</v>
      </c>
      <c r="F14" s="5">
        <v>1.1220000000000001</v>
      </c>
      <c r="G14" s="5">
        <v>1.1299999999999999</v>
      </c>
      <c r="H14" s="5">
        <v>0.92800000000000005</v>
      </c>
      <c r="I14" s="5">
        <v>0.875</v>
      </c>
      <c r="J14" s="5">
        <v>0.88100000000000001</v>
      </c>
      <c r="K14" s="5">
        <v>0.91200000000000003</v>
      </c>
      <c r="L14" s="5">
        <v>0.92200000000000004</v>
      </c>
      <c r="M14" s="5">
        <v>0.90300000000000002</v>
      </c>
      <c r="N14" s="5">
        <v>0.89100000000000001</v>
      </c>
      <c r="O14" s="5">
        <v>0.879</v>
      </c>
      <c r="Q14" s="23" t="s">
        <v>34</v>
      </c>
      <c r="R14" s="23" t="s">
        <v>32</v>
      </c>
      <c r="S14" s="20">
        <f>(F44+F51)*0.8*S66</f>
        <v>7.9006582515987329</v>
      </c>
      <c r="T14" s="20">
        <f t="shared" ref="T14:AB14" si="6">(G44+G51)*0.8*T66</f>
        <v>9.5952519154399791</v>
      </c>
      <c r="U14" s="20">
        <f t="shared" si="6"/>
        <v>9.6273360433762125</v>
      </c>
      <c r="V14" s="20">
        <f t="shared" si="6"/>
        <v>9.5593063634104158</v>
      </c>
      <c r="W14" s="20">
        <f t="shared" si="6"/>
        <v>9.494878418101246</v>
      </c>
      <c r="X14" s="20">
        <f t="shared" si="6"/>
        <v>9.4466168748525732</v>
      </c>
      <c r="Y14" s="20">
        <f t="shared" si="6"/>
        <v>9.2871580099548847</v>
      </c>
      <c r="Z14" s="20">
        <f t="shared" si="6"/>
        <v>8.9689001646912736</v>
      </c>
      <c r="AA14" s="20">
        <f t="shared" si="6"/>
        <v>8.6072356382967943</v>
      </c>
      <c r="AB14" s="20">
        <f t="shared" si="6"/>
        <v>8.2705956197917239</v>
      </c>
      <c r="AC14" s="20">
        <f t="shared" si="2"/>
        <v>8.2705956197917239</v>
      </c>
      <c r="AD14" s="20">
        <f t="shared" si="2"/>
        <v>8.2705956197917239</v>
      </c>
      <c r="AE14" s="20">
        <f t="shared" si="2"/>
        <v>8.2705956197917239</v>
      </c>
    </row>
    <row r="15" spans="1:31" x14ac:dyDescent="0.25">
      <c r="A15" s="4" t="s">
        <v>18</v>
      </c>
      <c r="B15" s="4" t="s">
        <v>9</v>
      </c>
      <c r="C15" s="4" t="s">
        <v>25</v>
      </c>
      <c r="D15" s="4" t="s">
        <v>6</v>
      </c>
      <c r="E15" s="4" t="s">
        <v>18</v>
      </c>
      <c r="F15" s="5">
        <v>5.6269999999999998</v>
      </c>
      <c r="G15" s="5">
        <v>5.7489999999999997</v>
      </c>
      <c r="H15" s="5">
        <v>4.827</v>
      </c>
      <c r="I15" s="5">
        <v>4.5750000000000002</v>
      </c>
      <c r="J15" s="5">
        <v>4.5380000000000003</v>
      </c>
      <c r="K15" s="5">
        <v>4.5199999999999996</v>
      </c>
      <c r="L15" s="5">
        <v>4.4260000000000002</v>
      </c>
      <c r="M15" s="5">
        <v>4.2709999999999999</v>
      </c>
      <c r="N15" s="5">
        <v>4.0549999999999997</v>
      </c>
      <c r="O15" s="5">
        <v>3.8530000000000002</v>
      </c>
      <c r="Q15" s="23" t="s">
        <v>34</v>
      </c>
      <c r="R15" s="20" t="s">
        <v>18</v>
      </c>
      <c r="S15" s="20">
        <f t="shared" ref="S15:AB18" si="7">F45*0.8*S67</f>
        <v>3.6718391209166521</v>
      </c>
      <c r="T15" s="20">
        <f t="shared" si="7"/>
        <v>4.1966416600706706</v>
      </c>
      <c r="U15" s="20">
        <f t="shared" si="7"/>
        <v>3.998423067963933</v>
      </c>
      <c r="V15" s="20">
        <f t="shared" si="7"/>
        <v>4.0395343796452385</v>
      </c>
      <c r="W15" s="20">
        <f t="shared" si="7"/>
        <v>4.2416369842637316</v>
      </c>
      <c r="X15" s="20">
        <f t="shared" si="7"/>
        <v>4.446162045904738</v>
      </c>
      <c r="Y15" s="20">
        <f t="shared" si="7"/>
        <v>4.5189058379394309</v>
      </c>
      <c r="Z15" s="20">
        <f t="shared" si="7"/>
        <v>4.4593439799720311</v>
      </c>
      <c r="AA15" s="20">
        <f t="shared" si="7"/>
        <v>4.3265893733390524</v>
      </c>
      <c r="AB15" s="20">
        <f t="shared" si="7"/>
        <v>4.2139891439457227</v>
      </c>
      <c r="AC15" s="20">
        <f t="shared" si="2"/>
        <v>4.2139891439457227</v>
      </c>
      <c r="AD15" s="20">
        <f t="shared" si="2"/>
        <v>4.2139891439457227</v>
      </c>
      <c r="AE15" s="20">
        <f t="shared" si="2"/>
        <v>4.2139891439457227</v>
      </c>
    </row>
    <row r="16" spans="1:31" x14ac:dyDescent="0.25">
      <c r="A16" s="4" t="s">
        <v>19</v>
      </c>
      <c r="B16" s="4" t="s">
        <v>9</v>
      </c>
      <c r="C16" s="4" t="s">
        <v>25</v>
      </c>
      <c r="D16" s="4" t="s">
        <v>6</v>
      </c>
      <c r="E16" s="4" t="s">
        <v>19</v>
      </c>
      <c r="F16" s="5">
        <v>2.706</v>
      </c>
      <c r="G16" s="5">
        <v>4.4950000000000001</v>
      </c>
      <c r="H16" s="5">
        <v>5.0970000000000004</v>
      </c>
      <c r="I16" s="5">
        <v>5.8920000000000003</v>
      </c>
      <c r="J16" s="5">
        <v>6.8780000000000001</v>
      </c>
      <c r="K16" s="5">
        <v>7.7130000000000001</v>
      </c>
      <c r="L16" s="5">
        <v>7.9029999999999996</v>
      </c>
      <c r="M16" s="5">
        <v>7.9569999999999999</v>
      </c>
      <c r="N16" s="5">
        <v>7.9279999999999999</v>
      </c>
      <c r="O16" s="5">
        <v>7.891</v>
      </c>
      <c r="Q16" s="23" t="s">
        <v>34</v>
      </c>
      <c r="R16" s="20" t="s">
        <v>33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f t="shared" si="2"/>
        <v>0</v>
      </c>
      <c r="AD16" s="20">
        <f t="shared" si="2"/>
        <v>0</v>
      </c>
      <c r="AE16" s="20">
        <f t="shared" si="2"/>
        <v>0</v>
      </c>
    </row>
    <row r="17" spans="1:31" x14ac:dyDescent="0.25">
      <c r="A17" s="4" t="s">
        <v>20</v>
      </c>
      <c r="B17" s="4" t="s">
        <v>9</v>
      </c>
      <c r="C17" s="4" t="s">
        <v>25</v>
      </c>
      <c r="D17" s="4" t="s">
        <v>6</v>
      </c>
      <c r="E17" s="4" t="s">
        <v>20</v>
      </c>
      <c r="F17" s="5">
        <v>7.5190000000000001</v>
      </c>
      <c r="G17" s="5">
        <v>8.2439999999999998</v>
      </c>
      <c r="H17" s="5">
        <v>7.2770000000000001</v>
      </c>
      <c r="I17" s="5">
        <v>7.3289999999999997</v>
      </c>
      <c r="J17" s="5">
        <v>7.5960000000000001</v>
      </c>
      <c r="K17" s="5">
        <v>7.9850000000000003</v>
      </c>
      <c r="L17" s="5">
        <v>8.1679999999999993</v>
      </c>
      <c r="M17" s="5">
        <v>8.2910000000000004</v>
      </c>
      <c r="N17" s="5">
        <v>8.2539999999999996</v>
      </c>
      <c r="O17" s="5">
        <v>8.0549999999999997</v>
      </c>
      <c r="Q17" s="23" t="s">
        <v>34</v>
      </c>
      <c r="R17" s="20" t="s">
        <v>19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f t="shared" si="2"/>
        <v>0</v>
      </c>
      <c r="AD17" s="20">
        <f t="shared" si="2"/>
        <v>0</v>
      </c>
      <c r="AE17" s="20">
        <f t="shared" si="2"/>
        <v>0</v>
      </c>
    </row>
    <row r="18" spans="1:31" x14ac:dyDescent="0.25">
      <c r="A18" s="4" t="s">
        <v>21</v>
      </c>
      <c r="B18" s="4" t="s">
        <v>9</v>
      </c>
      <c r="C18" s="4" t="s">
        <v>25</v>
      </c>
      <c r="D18" s="4" t="s">
        <v>6</v>
      </c>
      <c r="E18" s="4" t="s">
        <v>21</v>
      </c>
      <c r="F18" s="5">
        <v>2.4260000000000002</v>
      </c>
      <c r="G18" s="5">
        <v>2.673</v>
      </c>
      <c r="H18" s="5">
        <v>2.335</v>
      </c>
      <c r="I18" s="5">
        <v>2.1930000000000001</v>
      </c>
      <c r="J18" s="5">
        <v>2.117</v>
      </c>
      <c r="K18" s="5">
        <v>2.0550000000000002</v>
      </c>
      <c r="L18" s="5">
        <v>1.9630000000000001</v>
      </c>
      <c r="M18" s="5">
        <v>1.8460000000000001</v>
      </c>
      <c r="N18" s="5">
        <v>1.7210000000000001</v>
      </c>
      <c r="O18" s="5">
        <v>1.58</v>
      </c>
      <c r="Q18" s="23" t="s">
        <v>34</v>
      </c>
      <c r="R18" s="20" t="s">
        <v>20</v>
      </c>
      <c r="S18" s="20">
        <f t="shared" si="7"/>
        <v>1.4959072937192979</v>
      </c>
      <c r="T18" s="20">
        <f t="shared" si="7"/>
        <v>1.840574388689064</v>
      </c>
      <c r="U18" s="20">
        <f t="shared" si="7"/>
        <v>1.9402788384862824</v>
      </c>
      <c r="V18" s="20">
        <f t="shared" si="7"/>
        <v>1.9317268850157481</v>
      </c>
      <c r="W18" s="20">
        <f t="shared" si="7"/>
        <v>1.9200612546500591</v>
      </c>
      <c r="X18" s="20">
        <f t="shared" si="7"/>
        <v>1.934309767410574</v>
      </c>
      <c r="Y18" s="20">
        <f t="shared" si="7"/>
        <v>1.8926769593129726</v>
      </c>
      <c r="Z18" s="20">
        <f t="shared" si="7"/>
        <v>1.8460127746171571</v>
      </c>
      <c r="AA18" s="20">
        <f t="shared" si="7"/>
        <v>1.775372046721555</v>
      </c>
      <c r="AB18" s="20">
        <f t="shared" si="7"/>
        <v>1.6982013955158095</v>
      </c>
      <c r="AC18" s="20">
        <f t="shared" si="2"/>
        <v>1.6982013955158095</v>
      </c>
      <c r="AD18" s="20">
        <f t="shared" si="2"/>
        <v>1.6982013955158095</v>
      </c>
      <c r="AE18" s="20">
        <f t="shared" si="2"/>
        <v>1.6982013955158095</v>
      </c>
    </row>
    <row r="19" spans="1:31" x14ac:dyDescent="0.25">
      <c r="A19" s="4" t="s">
        <v>22</v>
      </c>
      <c r="B19" s="4" t="s">
        <v>9</v>
      </c>
      <c r="C19" s="4" t="s">
        <v>25</v>
      </c>
      <c r="D19" s="4" t="s">
        <v>6</v>
      </c>
      <c r="E19" s="4" t="s">
        <v>22</v>
      </c>
      <c r="F19" s="5">
        <v>3.0979999999999999</v>
      </c>
      <c r="G19" s="5">
        <v>4.4530000000000003</v>
      </c>
      <c r="H19" s="5">
        <v>4.6210000000000004</v>
      </c>
      <c r="I19" s="5">
        <v>4.9960000000000004</v>
      </c>
      <c r="J19" s="5">
        <v>5.4029999999999996</v>
      </c>
      <c r="K19" s="5">
        <v>5.6630000000000003</v>
      </c>
      <c r="L19" s="5">
        <v>5.7290000000000001</v>
      </c>
      <c r="M19" s="5">
        <v>5.7290000000000001</v>
      </c>
      <c r="N19" s="5">
        <v>5.7160000000000002</v>
      </c>
      <c r="O19" s="5">
        <v>5.5119999999999996</v>
      </c>
      <c r="Q19" s="23" t="s">
        <v>34</v>
      </c>
      <c r="R19" s="20" t="s">
        <v>21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f t="shared" si="2"/>
        <v>0</v>
      </c>
      <c r="AD19" s="20">
        <f t="shared" si="2"/>
        <v>0</v>
      </c>
      <c r="AE19" s="20">
        <f t="shared" si="2"/>
        <v>0</v>
      </c>
    </row>
    <row r="20" spans="1:31" x14ac:dyDescent="0.25">
      <c r="A20" s="4" t="s">
        <v>23</v>
      </c>
      <c r="B20" s="4" t="s">
        <v>9</v>
      </c>
      <c r="C20" s="4" t="s">
        <v>25</v>
      </c>
      <c r="D20" s="4" t="s">
        <v>6</v>
      </c>
      <c r="E20" s="4" t="s">
        <v>23</v>
      </c>
      <c r="F20" s="5">
        <v>3.0169999999999999</v>
      </c>
      <c r="G20" s="5">
        <v>5.2939999999999996</v>
      </c>
      <c r="H20" s="5">
        <v>7.2279999999999998</v>
      </c>
      <c r="I20" s="5">
        <v>9.7680000000000007</v>
      </c>
      <c r="J20" s="5">
        <v>12.076000000000001</v>
      </c>
      <c r="K20" s="5">
        <v>13.993</v>
      </c>
      <c r="L20" s="5">
        <v>15.672000000000001</v>
      </c>
      <c r="M20" s="5">
        <v>17.459</v>
      </c>
      <c r="N20" s="5">
        <v>18.106000000000002</v>
      </c>
      <c r="O20" s="5">
        <v>18.581</v>
      </c>
      <c r="Q20" s="23" t="s">
        <v>34</v>
      </c>
      <c r="R20" s="20" t="s">
        <v>22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f t="shared" si="2"/>
        <v>0</v>
      </c>
      <c r="AD20" s="20">
        <f t="shared" si="2"/>
        <v>0</v>
      </c>
      <c r="AE20" s="20">
        <f t="shared" si="2"/>
        <v>0</v>
      </c>
    </row>
    <row r="21" spans="1:31" x14ac:dyDescent="0.25">
      <c r="A21" s="4" t="s">
        <v>24</v>
      </c>
      <c r="B21" s="4" t="s">
        <v>9</v>
      </c>
      <c r="C21" s="4" t="s">
        <v>25</v>
      </c>
      <c r="D21" s="4" t="s">
        <v>6</v>
      </c>
      <c r="E21" s="4" t="s">
        <v>24</v>
      </c>
      <c r="F21" s="5">
        <v>5.9939999999999998</v>
      </c>
      <c r="G21" s="5">
        <v>5.9589999999999996</v>
      </c>
      <c r="H21" s="5">
        <v>5.08</v>
      </c>
      <c r="I21" s="5">
        <v>4.75</v>
      </c>
      <c r="J21" s="5">
        <v>4.8529999999999998</v>
      </c>
      <c r="K21" s="5">
        <v>5.0419999999999998</v>
      </c>
      <c r="L21" s="5">
        <v>5.4530000000000003</v>
      </c>
      <c r="M21" s="5">
        <v>5.569</v>
      </c>
      <c r="N21" s="5">
        <v>5.7210000000000001</v>
      </c>
      <c r="O21" s="5">
        <v>5.9749999999999996</v>
      </c>
      <c r="Q21" s="23" t="s">
        <v>34</v>
      </c>
      <c r="R21" s="20" t="s">
        <v>23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f t="shared" si="2"/>
        <v>0</v>
      </c>
      <c r="AD21" s="20">
        <f t="shared" si="2"/>
        <v>0</v>
      </c>
      <c r="AE21" s="20">
        <f t="shared" si="2"/>
        <v>0</v>
      </c>
    </row>
    <row r="22" spans="1:31" x14ac:dyDescent="0.25">
      <c r="A22" s="4" t="s">
        <v>14</v>
      </c>
      <c r="B22" s="4" t="s">
        <v>9</v>
      </c>
      <c r="C22" s="4" t="s">
        <v>26</v>
      </c>
      <c r="D22" s="4" t="s">
        <v>6</v>
      </c>
      <c r="E22" s="4" t="s">
        <v>14</v>
      </c>
      <c r="F22" s="5">
        <v>0.20399999999999999</v>
      </c>
      <c r="G22" s="5">
        <v>0.23899999999999999</v>
      </c>
      <c r="H22" s="5">
        <v>0.26300000000000001</v>
      </c>
      <c r="I22" s="5">
        <v>0.375</v>
      </c>
      <c r="J22" s="5">
        <v>0.69199999999999995</v>
      </c>
      <c r="K22" s="5">
        <v>1.4339999999999999</v>
      </c>
      <c r="L22" s="5">
        <v>2.5830000000000002</v>
      </c>
      <c r="M22" s="5">
        <v>3.2360000000000002</v>
      </c>
      <c r="N22" s="5">
        <v>3.8079999999999998</v>
      </c>
      <c r="O22" s="5">
        <v>4.5529999999999999</v>
      </c>
      <c r="Q22" s="19" t="s">
        <v>35</v>
      </c>
      <c r="R22" s="20" t="s">
        <v>14</v>
      </c>
      <c r="S22" s="20">
        <f>F42-S12</f>
        <v>1.792</v>
      </c>
      <c r="T22" s="20">
        <f t="shared" ref="T22:AB23" si="8">G42-T12</f>
        <v>3.1239999999999997</v>
      </c>
      <c r="U22" s="20">
        <f t="shared" si="8"/>
        <v>4.0129999999999999</v>
      </c>
      <c r="V22" s="20">
        <f t="shared" si="8"/>
        <v>5.0030000000000001</v>
      </c>
      <c r="W22" s="20">
        <f t="shared" si="8"/>
        <v>7.2850000000000001</v>
      </c>
      <c r="X22" s="20">
        <f t="shared" si="8"/>
        <v>10.291</v>
      </c>
      <c r="Y22" s="20">
        <f t="shared" si="8"/>
        <v>13.670999999999999</v>
      </c>
      <c r="Z22" s="20">
        <f t="shared" si="8"/>
        <v>17.132000000000001</v>
      </c>
      <c r="AA22" s="20">
        <f t="shared" si="8"/>
        <v>20.260000000000002</v>
      </c>
      <c r="AB22" s="20">
        <f t="shared" si="8"/>
        <v>21.893000000000001</v>
      </c>
      <c r="AC22" s="20">
        <f>AB22</f>
        <v>21.893000000000001</v>
      </c>
      <c r="AD22" s="20">
        <f t="shared" ref="AD22:AE22" si="9">AC22</f>
        <v>21.893000000000001</v>
      </c>
      <c r="AE22" s="20">
        <f t="shared" si="9"/>
        <v>21.893000000000001</v>
      </c>
    </row>
    <row r="23" spans="1:31" x14ac:dyDescent="0.25">
      <c r="A23" s="4" t="s">
        <v>16</v>
      </c>
      <c r="B23" s="4" t="s">
        <v>9</v>
      </c>
      <c r="C23" s="4" t="s">
        <v>26</v>
      </c>
      <c r="D23" s="4" t="s">
        <v>6</v>
      </c>
      <c r="E23" s="4" t="s">
        <v>16</v>
      </c>
      <c r="F23" s="5">
        <v>5.5540000000000003</v>
      </c>
      <c r="G23" s="5">
        <v>6.8970000000000002</v>
      </c>
      <c r="H23" s="5">
        <v>6.4480000000000004</v>
      </c>
      <c r="I23" s="5">
        <v>6.298</v>
      </c>
      <c r="J23" s="5">
        <v>6.29</v>
      </c>
      <c r="K23" s="5">
        <v>6.1909999999999998</v>
      </c>
      <c r="L23" s="5">
        <v>5.9279999999999999</v>
      </c>
      <c r="M23" s="5">
        <v>5.5590000000000002</v>
      </c>
      <c r="N23" s="5">
        <v>5.1139999999999999</v>
      </c>
      <c r="O23" s="5">
        <v>4.718</v>
      </c>
      <c r="Q23" s="19" t="s">
        <v>35</v>
      </c>
      <c r="R23" s="22" t="s">
        <v>16</v>
      </c>
      <c r="S23" s="20">
        <f t="shared" ref="S23:AB31" si="10">F43-S13</f>
        <v>2.9699936545816268</v>
      </c>
      <c r="T23" s="20">
        <f t="shared" si="8"/>
        <v>5.5723323823254471</v>
      </c>
      <c r="U23" s="20">
        <f t="shared" si="8"/>
        <v>7.2528186097846126</v>
      </c>
      <c r="V23" s="20">
        <f t="shared" si="8"/>
        <v>7.8993733682975069</v>
      </c>
      <c r="W23" s="20">
        <f t="shared" si="8"/>
        <v>7.673701996571836</v>
      </c>
      <c r="X23" s="20">
        <f t="shared" si="8"/>
        <v>7.1742710284453715</v>
      </c>
      <c r="Y23" s="20">
        <f t="shared" si="8"/>
        <v>6.5420085940734154</v>
      </c>
      <c r="Z23" s="20">
        <f t="shared" si="8"/>
        <v>5.8604844460151906</v>
      </c>
      <c r="AA23" s="20">
        <f t="shared" si="8"/>
        <v>5.2268106705643333</v>
      </c>
      <c r="AB23" s="20">
        <f t="shared" si="8"/>
        <v>4.7090449476615355</v>
      </c>
      <c r="AC23" s="20">
        <f t="shared" ref="AC23:AE38" si="11">AB23</f>
        <v>4.7090449476615355</v>
      </c>
      <c r="AD23" s="20">
        <f t="shared" si="11"/>
        <v>4.7090449476615355</v>
      </c>
      <c r="AE23" s="20">
        <f t="shared" si="11"/>
        <v>4.7090449476615355</v>
      </c>
    </row>
    <row r="24" spans="1:31" x14ac:dyDescent="0.25">
      <c r="A24" s="4" t="s">
        <v>17</v>
      </c>
      <c r="B24" s="4" t="s">
        <v>9</v>
      </c>
      <c r="C24" s="4" t="s">
        <v>26</v>
      </c>
      <c r="D24" s="4" t="s">
        <v>6</v>
      </c>
      <c r="E24" s="4" t="s">
        <v>17</v>
      </c>
      <c r="F24" s="5">
        <v>0.63</v>
      </c>
      <c r="G24" s="5">
        <v>0.69</v>
      </c>
      <c r="H24" s="5">
        <v>0.56899999999999995</v>
      </c>
      <c r="I24" s="5">
        <v>0.53</v>
      </c>
      <c r="J24" s="5">
        <v>0.49099999999999999</v>
      </c>
      <c r="K24" s="5">
        <v>0.46800000000000003</v>
      </c>
      <c r="L24" s="5">
        <v>0.44900000000000001</v>
      </c>
      <c r="M24" s="5">
        <v>0.42</v>
      </c>
      <c r="N24" s="5">
        <v>0.39500000000000002</v>
      </c>
      <c r="O24" s="5">
        <v>0.378</v>
      </c>
      <c r="Q24" s="19" t="s">
        <v>35</v>
      </c>
      <c r="R24" s="23" t="s">
        <v>32</v>
      </c>
      <c r="S24" s="20">
        <f>F44+F51-S14</f>
        <v>5.676341748401267</v>
      </c>
      <c r="T24" s="20">
        <f t="shared" ref="T24:AB24" si="12">G44+G51-T14</f>
        <v>6.0817480845600205</v>
      </c>
      <c r="U24" s="20">
        <f t="shared" si="12"/>
        <v>5.4846639566237876</v>
      </c>
      <c r="V24" s="20">
        <f t="shared" si="12"/>
        <v>4.966693636589584</v>
      </c>
      <c r="W24" s="20">
        <f t="shared" si="12"/>
        <v>4.5521215818987546</v>
      </c>
      <c r="X24" s="20">
        <f t="shared" si="12"/>
        <v>4.2193831251474272</v>
      </c>
      <c r="Y24" s="20">
        <f t="shared" si="12"/>
        <v>3.8958419900451151</v>
      </c>
      <c r="Z24" s="20">
        <f t="shared" si="12"/>
        <v>3.5590998353087269</v>
      </c>
      <c r="AA24" s="20">
        <f t="shared" si="12"/>
        <v>3.2537643617032046</v>
      </c>
      <c r="AB24" s="20">
        <f t="shared" si="12"/>
        <v>2.9974043802082768</v>
      </c>
      <c r="AC24" s="20">
        <f t="shared" si="11"/>
        <v>2.9974043802082768</v>
      </c>
      <c r="AD24" s="20">
        <f t="shared" si="11"/>
        <v>2.9974043802082768</v>
      </c>
      <c r="AE24" s="20">
        <f t="shared" si="11"/>
        <v>2.9974043802082768</v>
      </c>
    </row>
    <row r="25" spans="1:31" x14ac:dyDescent="0.25">
      <c r="A25" s="4" t="s">
        <v>18</v>
      </c>
      <c r="B25" s="4" t="s">
        <v>9</v>
      </c>
      <c r="C25" s="4" t="s">
        <v>26</v>
      </c>
      <c r="D25" s="4" t="s">
        <v>6</v>
      </c>
      <c r="E25" s="4" t="s">
        <v>18</v>
      </c>
      <c r="F25" s="5">
        <v>2.6120000000000001</v>
      </c>
      <c r="G25" s="5">
        <v>3.472</v>
      </c>
      <c r="H25" s="5">
        <v>2.8479999999999999</v>
      </c>
      <c r="I25" s="5">
        <v>2.4990000000000001</v>
      </c>
      <c r="J25" s="5">
        <v>2.323</v>
      </c>
      <c r="K25" s="5">
        <v>2.1819999999999999</v>
      </c>
      <c r="L25" s="5">
        <v>2.0059999999999998</v>
      </c>
      <c r="M25" s="5">
        <v>1.837</v>
      </c>
      <c r="N25" s="5">
        <v>1.6859999999999999</v>
      </c>
      <c r="O25" s="5">
        <v>1.5529999999999999</v>
      </c>
      <c r="Q25" s="19" t="s">
        <v>35</v>
      </c>
      <c r="R25" s="20" t="s">
        <v>18</v>
      </c>
      <c r="S25" s="20">
        <f t="shared" si="10"/>
        <v>3.4711608790833477</v>
      </c>
      <c r="T25" s="20">
        <f t="shared" si="10"/>
        <v>3.4903583399293296</v>
      </c>
      <c r="U25" s="20">
        <f t="shared" si="10"/>
        <v>2.9635769320360668</v>
      </c>
      <c r="V25" s="20">
        <f t="shared" si="10"/>
        <v>2.6954656203547618</v>
      </c>
      <c r="W25" s="20">
        <f t="shared" si="10"/>
        <v>2.5723630157362685</v>
      </c>
      <c r="X25" s="20">
        <f t="shared" si="10"/>
        <v>2.4728379540952616</v>
      </c>
      <c r="Y25" s="20">
        <f t="shared" si="10"/>
        <v>2.3280941620605695</v>
      </c>
      <c r="Z25" s="20">
        <f t="shared" si="10"/>
        <v>2.1476560200279691</v>
      </c>
      <c r="AA25" s="20">
        <f t="shared" si="10"/>
        <v>1.964410626660948</v>
      </c>
      <c r="AB25" s="20">
        <f t="shared" si="10"/>
        <v>1.8180108560542774</v>
      </c>
      <c r="AC25" s="20">
        <f t="shared" si="11"/>
        <v>1.8180108560542774</v>
      </c>
      <c r="AD25" s="20">
        <f t="shared" si="11"/>
        <v>1.8180108560542774</v>
      </c>
      <c r="AE25" s="20">
        <f t="shared" si="11"/>
        <v>1.8180108560542774</v>
      </c>
    </row>
    <row r="26" spans="1:31" x14ac:dyDescent="0.25">
      <c r="A26" s="4" t="s">
        <v>19</v>
      </c>
      <c r="B26" s="4" t="s">
        <v>9</v>
      </c>
      <c r="C26" s="4" t="s">
        <v>26</v>
      </c>
      <c r="D26" s="4" t="s">
        <v>6</v>
      </c>
      <c r="E26" s="4" t="s">
        <v>19</v>
      </c>
      <c r="F26" s="5">
        <v>3.2029999999999998</v>
      </c>
      <c r="G26" s="5">
        <v>4.2830000000000004</v>
      </c>
      <c r="H26" s="5">
        <v>4.6050000000000004</v>
      </c>
      <c r="I26" s="5">
        <v>4.9539999999999997</v>
      </c>
      <c r="J26" s="5">
        <v>5.3029999999999999</v>
      </c>
      <c r="K26" s="5">
        <v>5.4560000000000004</v>
      </c>
      <c r="L26" s="5">
        <v>5.47</v>
      </c>
      <c r="M26" s="5">
        <v>5.3120000000000003</v>
      </c>
      <c r="N26" s="5">
        <v>5.0910000000000002</v>
      </c>
      <c r="O26" s="5">
        <v>4.9960000000000004</v>
      </c>
      <c r="Q26" s="19" t="s">
        <v>35</v>
      </c>
      <c r="R26" s="20" t="s">
        <v>33</v>
      </c>
      <c r="S26" s="20">
        <f t="shared" si="10"/>
        <v>2.46</v>
      </c>
      <c r="T26" s="20">
        <f t="shared" si="10"/>
        <v>3.8679999999999999</v>
      </c>
      <c r="U26" s="20">
        <f t="shared" si="10"/>
        <v>5.1059999999999999</v>
      </c>
      <c r="V26" s="20">
        <f t="shared" si="10"/>
        <v>6.5629999999999997</v>
      </c>
      <c r="W26" s="20">
        <f t="shared" si="10"/>
        <v>7.5590000000000002</v>
      </c>
      <c r="X26" s="20">
        <f t="shared" si="10"/>
        <v>8.5039999999999996</v>
      </c>
      <c r="Y26" s="20">
        <f t="shared" si="10"/>
        <v>9.2409999999999997</v>
      </c>
      <c r="Z26" s="20">
        <f t="shared" si="10"/>
        <v>9.7029999999999994</v>
      </c>
      <c r="AA26" s="20">
        <f t="shared" si="10"/>
        <v>10.077999999999999</v>
      </c>
      <c r="AB26" s="20">
        <f t="shared" si="10"/>
        <v>10.555999999999999</v>
      </c>
      <c r="AC26" s="20">
        <f t="shared" si="11"/>
        <v>10.555999999999999</v>
      </c>
      <c r="AD26" s="20">
        <f t="shared" si="11"/>
        <v>10.555999999999999</v>
      </c>
      <c r="AE26" s="20">
        <f t="shared" si="11"/>
        <v>10.555999999999999</v>
      </c>
    </row>
    <row r="27" spans="1:31" x14ac:dyDescent="0.25">
      <c r="A27" s="4" t="s">
        <v>20</v>
      </c>
      <c r="B27" s="4" t="s">
        <v>9</v>
      </c>
      <c r="C27" s="4" t="s">
        <v>26</v>
      </c>
      <c r="D27" s="4" t="s">
        <v>6</v>
      </c>
      <c r="E27" s="4" t="s">
        <v>20</v>
      </c>
      <c r="F27" s="5">
        <v>6.6550000000000002</v>
      </c>
      <c r="G27" s="5">
        <v>6.9329999999999998</v>
      </c>
      <c r="H27" s="5">
        <v>5.8310000000000004</v>
      </c>
      <c r="I27" s="5">
        <v>5.4059999999999997</v>
      </c>
      <c r="J27" s="5">
        <v>5.2750000000000004</v>
      </c>
      <c r="K27" s="5">
        <v>5.1829999999999998</v>
      </c>
      <c r="L27" s="5">
        <v>4.9749999999999996</v>
      </c>
      <c r="M27" s="5">
        <v>4.5039999999999996</v>
      </c>
      <c r="N27" s="5">
        <v>4.08</v>
      </c>
      <c r="O27" s="5">
        <v>3.7829999999999999</v>
      </c>
      <c r="Q27" s="19" t="s">
        <v>35</v>
      </c>
      <c r="R27" s="20" t="s">
        <v>19</v>
      </c>
      <c r="S27" s="20">
        <f t="shared" si="10"/>
        <v>13.967000000000001</v>
      </c>
      <c r="T27" s="20">
        <f t="shared" si="10"/>
        <v>15.38</v>
      </c>
      <c r="U27" s="20">
        <f t="shared" si="10"/>
        <v>14.815</v>
      </c>
      <c r="V27" s="20">
        <f t="shared" si="10"/>
        <v>14.079000000000001</v>
      </c>
      <c r="W27" s="20">
        <f t="shared" si="10"/>
        <v>13.869</v>
      </c>
      <c r="X27" s="20">
        <f t="shared" si="10"/>
        <v>14.454000000000001</v>
      </c>
      <c r="Y27" s="20">
        <f t="shared" si="10"/>
        <v>14.154999999999999</v>
      </c>
      <c r="Z27" s="20">
        <f t="shared" si="10"/>
        <v>13.83</v>
      </c>
      <c r="AA27" s="20">
        <f t="shared" si="10"/>
        <v>13.188000000000001</v>
      </c>
      <c r="AB27" s="20">
        <f t="shared" si="10"/>
        <v>12.459</v>
      </c>
      <c r="AC27" s="20">
        <f t="shared" si="11"/>
        <v>12.459</v>
      </c>
      <c r="AD27" s="20">
        <f t="shared" si="11"/>
        <v>12.459</v>
      </c>
      <c r="AE27" s="20">
        <f t="shared" si="11"/>
        <v>12.459</v>
      </c>
    </row>
    <row r="28" spans="1:31" x14ac:dyDescent="0.25">
      <c r="A28" s="4" t="s">
        <v>21</v>
      </c>
      <c r="B28" s="4" t="s">
        <v>9</v>
      </c>
      <c r="C28" s="4" t="s">
        <v>26</v>
      </c>
      <c r="D28" s="4" t="s">
        <v>6</v>
      </c>
      <c r="E28" s="4" t="s">
        <v>21</v>
      </c>
      <c r="F28" s="5">
        <v>1.734</v>
      </c>
      <c r="G28" s="5">
        <v>1.919</v>
      </c>
      <c r="H28" s="5">
        <v>1.5129999999999999</v>
      </c>
      <c r="I28" s="5">
        <v>1.3089999999999999</v>
      </c>
      <c r="J28" s="5">
        <v>1.1830000000000001</v>
      </c>
      <c r="K28" s="5">
        <v>1.117</v>
      </c>
      <c r="L28" s="5">
        <v>1.002</v>
      </c>
      <c r="M28" s="5">
        <v>0.84499999999999997</v>
      </c>
      <c r="N28" s="5">
        <v>0.72399999999999998</v>
      </c>
      <c r="O28" s="5">
        <v>0.64</v>
      </c>
      <c r="Q28" s="19" t="s">
        <v>35</v>
      </c>
      <c r="R28" s="20" t="s">
        <v>20</v>
      </c>
      <c r="S28" s="20">
        <f t="shared" si="10"/>
        <v>0.77609270628070193</v>
      </c>
      <c r="T28" s="20">
        <f t="shared" si="10"/>
        <v>0.8634256113109362</v>
      </c>
      <c r="U28" s="20">
        <f t="shared" si="10"/>
        <v>0.83172116151371744</v>
      </c>
      <c r="V28" s="20">
        <f t="shared" si="10"/>
        <v>0.7642731149842521</v>
      </c>
      <c r="W28" s="20">
        <f t="shared" si="10"/>
        <v>0.70793874534994106</v>
      </c>
      <c r="X28" s="20">
        <f t="shared" si="10"/>
        <v>0.67069023258942595</v>
      </c>
      <c r="Y28" s="20">
        <f t="shared" si="10"/>
        <v>0.62232304068702748</v>
      </c>
      <c r="Z28" s="20">
        <f t="shared" si="10"/>
        <v>0.57998722538284309</v>
      </c>
      <c r="AA28" s="20">
        <f t="shared" si="10"/>
        <v>0.53662795327844481</v>
      </c>
      <c r="AB28" s="20">
        <f t="shared" si="10"/>
        <v>0.49679860448419033</v>
      </c>
      <c r="AC28" s="20">
        <f t="shared" si="11"/>
        <v>0.49679860448419033</v>
      </c>
      <c r="AD28" s="20">
        <f t="shared" si="11"/>
        <v>0.49679860448419033</v>
      </c>
      <c r="AE28" s="20">
        <f t="shared" si="11"/>
        <v>0.49679860448419033</v>
      </c>
    </row>
    <row r="29" spans="1:31" x14ac:dyDescent="0.25">
      <c r="A29" s="4" t="s">
        <v>22</v>
      </c>
      <c r="B29" s="4" t="s">
        <v>9</v>
      </c>
      <c r="C29" s="4" t="s">
        <v>26</v>
      </c>
      <c r="D29" s="4" t="s">
        <v>6</v>
      </c>
      <c r="E29" s="4" t="s">
        <v>22</v>
      </c>
      <c r="F29" s="5">
        <v>4.3099999999999996</v>
      </c>
      <c r="G29" s="5">
        <v>6.1559999999999997</v>
      </c>
      <c r="H29" s="5">
        <v>6.4169999999999998</v>
      </c>
      <c r="I29" s="5">
        <v>6.4969999999999999</v>
      </c>
      <c r="J29" s="5">
        <v>6.4370000000000003</v>
      </c>
      <c r="K29" s="5">
        <v>6.3570000000000002</v>
      </c>
      <c r="L29" s="5">
        <v>5.8949999999999996</v>
      </c>
      <c r="M29" s="5">
        <v>5.3070000000000004</v>
      </c>
      <c r="N29" s="5">
        <v>4.7690000000000001</v>
      </c>
      <c r="O29" s="5">
        <v>4.2309999999999999</v>
      </c>
      <c r="Q29" s="19" t="s">
        <v>35</v>
      </c>
      <c r="R29" s="20" t="s">
        <v>21</v>
      </c>
      <c r="S29" s="20">
        <f t="shared" si="10"/>
        <v>1.4119999999999999</v>
      </c>
      <c r="T29" s="20">
        <f t="shared" si="10"/>
        <v>2.12</v>
      </c>
      <c r="U29" s="20">
        <f t="shared" si="10"/>
        <v>3.1019999999999999</v>
      </c>
      <c r="V29" s="20">
        <f t="shared" si="10"/>
        <v>4.2530000000000001</v>
      </c>
      <c r="W29" s="20">
        <f t="shared" si="10"/>
        <v>5.2039999999999997</v>
      </c>
      <c r="X29" s="20">
        <f t="shared" si="10"/>
        <v>6.0540000000000003</v>
      </c>
      <c r="Y29" s="20">
        <f t="shared" si="10"/>
        <v>6.5039999999999996</v>
      </c>
      <c r="Z29" s="20">
        <f t="shared" si="10"/>
        <v>6.79</v>
      </c>
      <c r="AA29" s="20">
        <f t="shared" si="10"/>
        <v>6.9569999999999999</v>
      </c>
      <c r="AB29" s="20">
        <f t="shared" si="10"/>
        <v>7.2140000000000004</v>
      </c>
      <c r="AC29" s="20">
        <f t="shared" si="11"/>
        <v>7.2140000000000004</v>
      </c>
      <c r="AD29" s="20">
        <f t="shared" si="11"/>
        <v>7.2140000000000004</v>
      </c>
      <c r="AE29" s="20">
        <f t="shared" si="11"/>
        <v>7.2140000000000004</v>
      </c>
    </row>
    <row r="30" spans="1:31" x14ac:dyDescent="0.25">
      <c r="A30" s="4" t="s">
        <v>23</v>
      </c>
      <c r="B30" s="4" t="s">
        <v>9</v>
      </c>
      <c r="C30" s="4" t="s">
        <v>26</v>
      </c>
      <c r="D30" s="4" t="s">
        <v>6</v>
      </c>
      <c r="E30" s="4" t="s">
        <v>23</v>
      </c>
      <c r="F30" s="5">
        <v>1.742</v>
      </c>
      <c r="G30" s="5">
        <v>2.8180000000000001</v>
      </c>
      <c r="H30" s="5">
        <v>3.427</v>
      </c>
      <c r="I30" s="5">
        <v>4.29</v>
      </c>
      <c r="J30" s="5">
        <v>5.42</v>
      </c>
      <c r="K30" s="5">
        <v>6.3949999999999996</v>
      </c>
      <c r="L30" s="5">
        <v>7.0129999999999999</v>
      </c>
      <c r="M30" s="5">
        <v>7.5709999999999997</v>
      </c>
      <c r="N30" s="5">
        <v>8.0730000000000004</v>
      </c>
      <c r="O30" s="5">
        <v>8.6790000000000003</v>
      </c>
      <c r="Q30" s="19" t="s">
        <v>35</v>
      </c>
      <c r="R30" s="20" t="s">
        <v>22</v>
      </c>
      <c r="S30" s="20">
        <f t="shared" si="10"/>
        <v>1.042</v>
      </c>
      <c r="T30" s="20">
        <f t="shared" si="10"/>
        <v>0.77300000000000002</v>
      </c>
      <c r="U30" s="20">
        <f t="shared" si="10"/>
        <v>1.5649999999999999</v>
      </c>
      <c r="V30" s="20">
        <f t="shared" si="10"/>
        <v>3.2919999999999998</v>
      </c>
      <c r="W30" s="20">
        <f t="shared" si="10"/>
        <v>6.0270000000000001</v>
      </c>
      <c r="X30" s="20">
        <f t="shared" si="10"/>
        <v>9.1419999999999995</v>
      </c>
      <c r="Y30" s="20">
        <f t="shared" si="10"/>
        <v>12.234999999999999</v>
      </c>
      <c r="Z30" s="20">
        <f t="shared" si="10"/>
        <v>15.084</v>
      </c>
      <c r="AA30" s="20">
        <f t="shared" si="10"/>
        <v>16.501000000000001</v>
      </c>
      <c r="AB30" s="20">
        <f t="shared" si="10"/>
        <v>17.940000000000001</v>
      </c>
      <c r="AC30" s="20">
        <f t="shared" si="11"/>
        <v>17.940000000000001</v>
      </c>
      <c r="AD30" s="20">
        <f t="shared" si="11"/>
        <v>17.940000000000001</v>
      </c>
      <c r="AE30" s="20">
        <f t="shared" si="11"/>
        <v>17.940000000000001</v>
      </c>
    </row>
    <row r="31" spans="1:31" x14ac:dyDescent="0.25">
      <c r="A31" s="4" t="s">
        <v>24</v>
      </c>
      <c r="B31" s="4" t="s">
        <v>9</v>
      </c>
      <c r="C31" s="4" t="s">
        <v>26</v>
      </c>
      <c r="D31" s="4" t="s">
        <v>6</v>
      </c>
      <c r="E31" s="4" t="s">
        <v>24</v>
      </c>
      <c r="F31" s="5">
        <v>3.9780000000000002</v>
      </c>
      <c r="G31" s="5">
        <v>4.4349999999999996</v>
      </c>
      <c r="H31" s="5">
        <v>3.7389999999999999</v>
      </c>
      <c r="I31" s="5">
        <v>3.456</v>
      </c>
      <c r="J31" s="5">
        <v>3.3359999999999999</v>
      </c>
      <c r="K31" s="5">
        <v>3.1850000000000001</v>
      </c>
      <c r="L31" s="5">
        <v>2.9670000000000001</v>
      </c>
      <c r="M31" s="5">
        <v>2.77</v>
      </c>
      <c r="N31" s="5">
        <v>2.6160000000000001</v>
      </c>
      <c r="O31" s="5">
        <v>2.528</v>
      </c>
      <c r="Q31" s="19" t="s">
        <v>35</v>
      </c>
      <c r="R31" s="20" t="s">
        <v>23</v>
      </c>
      <c r="S31" s="20">
        <f t="shared" si="10"/>
        <v>11.548</v>
      </c>
      <c r="T31" s="20">
        <f t="shared" si="10"/>
        <v>13.180999999999999</v>
      </c>
      <c r="U31" s="20">
        <f t="shared" si="10"/>
        <v>12.789</v>
      </c>
      <c r="V31" s="20">
        <f t="shared" si="10"/>
        <v>12.276</v>
      </c>
      <c r="W31" s="20">
        <f t="shared" si="10"/>
        <v>11.861000000000001</v>
      </c>
      <c r="X31" s="20">
        <f t="shared" si="10"/>
        <v>11.537000000000001</v>
      </c>
      <c r="Y31" s="20">
        <f t="shared" si="10"/>
        <v>11.122</v>
      </c>
      <c r="Z31" s="20">
        <f t="shared" si="10"/>
        <v>10.544</v>
      </c>
      <c r="AA31" s="20">
        <f t="shared" si="10"/>
        <v>9.9529999999999994</v>
      </c>
      <c r="AB31" s="20">
        <f t="shared" si="10"/>
        <v>9.4410000000000007</v>
      </c>
      <c r="AC31" s="20">
        <f t="shared" si="11"/>
        <v>9.4410000000000007</v>
      </c>
      <c r="AD31" s="20">
        <f t="shared" si="11"/>
        <v>9.4410000000000007</v>
      </c>
      <c r="AE31" s="20">
        <f t="shared" si="11"/>
        <v>9.4410000000000007</v>
      </c>
    </row>
    <row r="32" spans="1:31" x14ac:dyDescent="0.25">
      <c r="A32" s="4" t="s">
        <v>14</v>
      </c>
      <c r="B32" s="4" t="s">
        <v>9</v>
      </c>
      <c r="C32" s="4" t="s">
        <v>27</v>
      </c>
      <c r="D32" s="4" t="s">
        <v>6</v>
      </c>
      <c r="E32" s="4" t="s">
        <v>14</v>
      </c>
      <c r="F32" s="5">
        <v>0.21</v>
      </c>
      <c r="G32" s="5">
        <v>0.39100000000000001</v>
      </c>
      <c r="H32" s="5">
        <v>0.66900000000000004</v>
      </c>
      <c r="I32" s="5">
        <v>1.181</v>
      </c>
      <c r="J32" s="5">
        <v>2.1139999999999999</v>
      </c>
      <c r="K32" s="5">
        <v>3.7170000000000001</v>
      </c>
      <c r="L32" s="5">
        <v>6.4530000000000003</v>
      </c>
      <c r="M32" s="5">
        <v>10.590999999999999</v>
      </c>
      <c r="N32" s="5">
        <v>16.071000000000002</v>
      </c>
      <c r="O32" s="5">
        <v>23.367999999999999</v>
      </c>
      <c r="Q32" s="20" t="s">
        <v>36</v>
      </c>
      <c r="R32" s="20" t="s">
        <v>14</v>
      </c>
      <c r="S32" s="24">
        <f>F12*0.8</f>
        <v>0.81280000000000008</v>
      </c>
      <c r="T32" s="24">
        <f t="shared" ref="T32:AB33" si="13">G12*0.8</f>
        <v>1.2343999999999999</v>
      </c>
      <c r="U32" s="24">
        <f t="shared" si="13"/>
        <v>1.4784000000000002</v>
      </c>
      <c r="V32" s="24">
        <f t="shared" si="13"/>
        <v>2.0696000000000003</v>
      </c>
      <c r="W32" s="24">
        <f t="shared" si="13"/>
        <v>3.2119999999999997</v>
      </c>
      <c r="X32" s="24">
        <f t="shared" si="13"/>
        <v>4.8536000000000001</v>
      </c>
      <c r="Y32" s="24">
        <f t="shared" si="13"/>
        <v>6.5648</v>
      </c>
      <c r="Z32" s="24">
        <f t="shared" si="13"/>
        <v>8.0080000000000009</v>
      </c>
      <c r="AA32" s="24">
        <f t="shared" si="13"/>
        <v>9.4936000000000007</v>
      </c>
      <c r="AB32" s="24">
        <f t="shared" si="13"/>
        <v>11.3512</v>
      </c>
      <c r="AC32" s="20">
        <f t="shared" si="11"/>
        <v>11.3512</v>
      </c>
      <c r="AD32" s="20">
        <f t="shared" si="11"/>
        <v>11.3512</v>
      </c>
      <c r="AE32" s="20">
        <f t="shared" si="11"/>
        <v>11.3512</v>
      </c>
    </row>
    <row r="33" spans="1:31" x14ac:dyDescent="0.25">
      <c r="A33" s="4" t="s">
        <v>16</v>
      </c>
      <c r="B33" s="4" t="s">
        <v>9</v>
      </c>
      <c r="C33" s="4" t="s">
        <v>27</v>
      </c>
      <c r="D33" s="4" t="s">
        <v>6</v>
      </c>
      <c r="E33" s="4" t="s">
        <v>16</v>
      </c>
      <c r="F33" s="5">
        <v>1.474</v>
      </c>
      <c r="G33" s="5">
        <v>3.0259999999999998</v>
      </c>
      <c r="H33" s="5">
        <v>4.38</v>
      </c>
      <c r="I33" s="5">
        <v>6.1109999999999998</v>
      </c>
      <c r="J33" s="5">
        <v>8.18</v>
      </c>
      <c r="K33" s="5">
        <v>10.087999999999999</v>
      </c>
      <c r="L33" s="5">
        <v>11.846</v>
      </c>
      <c r="M33" s="5">
        <v>12.967000000000001</v>
      </c>
      <c r="N33" s="5">
        <v>13.475</v>
      </c>
      <c r="O33" s="5">
        <v>13.73</v>
      </c>
      <c r="Q33" s="20" t="s">
        <v>36</v>
      </c>
      <c r="R33" s="22" t="s">
        <v>16</v>
      </c>
      <c r="S33" s="24">
        <f t="shared" ref="S33:AB41" si="14">F13*0.8</f>
        <v>10.492000000000001</v>
      </c>
      <c r="T33" s="24">
        <f t="shared" si="13"/>
        <v>13.8896</v>
      </c>
      <c r="U33" s="24">
        <f t="shared" si="13"/>
        <v>13.655200000000001</v>
      </c>
      <c r="V33" s="24">
        <f t="shared" si="13"/>
        <v>13.9184</v>
      </c>
      <c r="W33" s="24">
        <f t="shared" si="13"/>
        <v>14.287200000000002</v>
      </c>
      <c r="X33" s="24">
        <f t="shared" si="13"/>
        <v>13.980000000000002</v>
      </c>
      <c r="Y33" s="24">
        <f t="shared" si="13"/>
        <v>13.316800000000001</v>
      </c>
      <c r="Z33" s="24">
        <f t="shared" si="13"/>
        <v>12.412000000000001</v>
      </c>
      <c r="AA33" s="24">
        <f t="shared" si="13"/>
        <v>10.995200000000001</v>
      </c>
      <c r="AB33" s="24">
        <f t="shared" si="13"/>
        <v>9.6944000000000017</v>
      </c>
      <c r="AC33" s="20">
        <f t="shared" si="11"/>
        <v>9.6944000000000017</v>
      </c>
      <c r="AD33" s="20">
        <f t="shared" si="11"/>
        <v>9.6944000000000017</v>
      </c>
      <c r="AE33" s="20">
        <f t="shared" si="11"/>
        <v>9.6944000000000017</v>
      </c>
    </row>
    <row r="34" spans="1:31" x14ac:dyDescent="0.25">
      <c r="A34" s="4" t="s">
        <v>17</v>
      </c>
      <c r="B34" s="4" t="s">
        <v>9</v>
      </c>
      <c r="C34" s="4" t="s">
        <v>27</v>
      </c>
      <c r="D34" s="4" t="s">
        <v>6</v>
      </c>
      <c r="E34" s="4" t="s">
        <v>17</v>
      </c>
      <c r="F34" s="5">
        <v>0.5</v>
      </c>
      <c r="G34" s="5">
        <v>0.69199999999999995</v>
      </c>
      <c r="H34" s="5">
        <v>0.82399999999999995</v>
      </c>
      <c r="I34" s="5">
        <v>1.0089999999999999</v>
      </c>
      <c r="J34" s="5">
        <v>1.1759999999999999</v>
      </c>
      <c r="K34" s="5">
        <v>1.3069999999999999</v>
      </c>
      <c r="L34" s="5">
        <v>1.45</v>
      </c>
      <c r="M34" s="5">
        <v>1.601</v>
      </c>
      <c r="N34" s="5">
        <v>1.7450000000000001</v>
      </c>
      <c r="O34" s="5">
        <v>1.8740000000000001</v>
      </c>
      <c r="Q34" s="20" t="s">
        <v>36</v>
      </c>
      <c r="R34" s="23" t="s">
        <v>32</v>
      </c>
      <c r="S34" s="24">
        <f>(F14+F21)*0.8</f>
        <v>5.6928000000000001</v>
      </c>
      <c r="T34" s="24">
        <f t="shared" ref="T34:AB34" si="15">(G14+G21)*0.8</f>
        <v>5.6711999999999998</v>
      </c>
      <c r="U34" s="24">
        <f t="shared" si="15"/>
        <v>4.8064</v>
      </c>
      <c r="V34" s="24">
        <f t="shared" si="15"/>
        <v>4.5</v>
      </c>
      <c r="W34" s="24">
        <f t="shared" si="15"/>
        <v>4.5872000000000002</v>
      </c>
      <c r="X34" s="24">
        <f t="shared" si="15"/>
        <v>4.7632000000000003</v>
      </c>
      <c r="Y34" s="24">
        <f t="shared" si="15"/>
        <v>5.1000000000000005</v>
      </c>
      <c r="Z34" s="24">
        <f t="shared" si="15"/>
        <v>5.1776</v>
      </c>
      <c r="AA34" s="24">
        <f t="shared" si="15"/>
        <v>5.2896000000000001</v>
      </c>
      <c r="AB34" s="24">
        <f t="shared" si="15"/>
        <v>5.4832000000000001</v>
      </c>
      <c r="AC34" s="20">
        <f t="shared" si="11"/>
        <v>5.4832000000000001</v>
      </c>
      <c r="AD34" s="20">
        <f t="shared" si="11"/>
        <v>5.4832000000000001</v>
      </c>
      <c r="AE34" s="20">
        <f t="shared" si="11"/>
        <v>5.4832000000000001</v>
      </c>
    </row>
    <row r="35" spans="1:31" x14ac:dyDescent="0.25">
      <c r="A35" s="4" t="s">
        <v>18</v>
      </c>
      <c r="B35" s="4" t="s">
        <v>9</v>
      </c>
      <c r="C35" s="4" t="s">
        <v>27</v>
      </c>
      <c r="D35" s="4" t="s">
        <v>6</v>
      </c>
      <c r="E35" s="4" t="s">
        <v>18</v>
      </c>
      <c r="F35" s="5">
        <v>1.04</v>
      </c>
      <c r="G35" s="5">
        <v>1.484</v>
      </c>
      <c r="H35" s="5">
        <v>1.764</v>
      </c>
      <c r="I35" s="5">
        <v>2.2040000000000002</v>
      </c>
      <c r="J35" s="5">
        <v>2.6070000000000002</v>
      </c>
      <c r="K35" s="5">
        <v>3.0270000000000001</v>
      </c>
      <c r="L35" s="5">
        <v>3.4950000000000001</v>
      </c>
      <c r="M35" s="5">
        <v>3.8889999999999998</v>
      </c>
      <c r="N35" s="5">
        <v>4.266</v>
      </c>
      <c r="O35" s="5">
        <v>4.6040000000000001</v>
      </c>
      <c r="Q35" s="20" t="s">
        <v>36</v>
      </c>
      <c r="R35" s="20" t="s">
        <v>18</v>
      </c>
      <c r="S35" s="24">
        <f t="shared" si="14"/>
        <v>4.5015999999999998</v>
      </c>
      <c r="T35" s="24">
        <f t="shared" si="14"/>
        <v>4.5991999999999997</v>
      </c>
      <c r="U35" s="24">
        <f t="shared" si="14"/>
        <v>3.8616000000000001</v>
      </c>
      <c r="V35" s="24">
        <f t="shared" si="14"/>
        <v>3.66</v>
      </c>
      <c r="W35" s="24">
        <f t="shared" si="14"/>
        <v>3.6304000000000003</v>
      </c>
      <c r="X35" s="24">
        <f t="shared" si="14"/>
        <v>3.6159999999999997</v>
      </c>
      <c r="Y35" s="24">
        <f t="shared" si="14"/>
        <v>3.5408000000000004</v>
      </c>
      <c r="Z35" s="24">
        <f t="shared" si="14"/>
        <v>3.4168000000000003</v>
      </c>
      <c r="AA35" s="24">
        <f t="shared" si="14"/>
        <v>3.2439999999999998</v>
      </c>
      <c r="AB35" s="24">
        <f t="shared" si="14"/>
        <v>3.0824000000000003</v>
      </c>
      <c r="AC35" s="20">
        <f t="shared" si="11"/>
        <v>3.0824000000000003</v>
      </c>
      <c r="AD35" s="20">
        <f t="shared" si="11"/>
        <v>3.0824000000000003</v>
      </c>
      <c r="AE35" s="20">
        <f t="shared" si="11"/>
        <v>3.0824000000000003</v>
      </c>
    </row>
    <row r="36" spans="1:31" x14ac:dyDescent="0.25">
      <c r="A36" s="4" t="s">
        <v>19</v>
      </c>
      <c r="B36" s="4" t="s">
        <v>9</v>
      </c>
      <c r="C36" s="4" t="s">
        <v>27</v>
      </c>
      <c r="D36" s="4" t="s">
        <v>6</v>
      </c>
      <c r="E36" s="4" t="s">
        <v>19</v>
      </c>
      <c r="F36" s="5">
        <v>0.93400000000000005</v>
      </c>
      <c r="G36" s="5">
        <v>1.7490000000000001</v>
      </c>
      <c r="H36" s="5">
        <v>2.6360000000000001</v>
      </c>
      <c r="I36" s="5">
        <v>3.9060000000000001</v>
      </c>
      <c r="J36" s="5">
        <v>5.7560000000000002</v>
      </c>
      <c r="K36" s="5">
        <v>8.1039999999999992</v>
      </c>
      <c r="L36" s="5">
        <v>10.891999999999999</v>
      </c>
      <c r="M36" s="5">
        <v>13.379</v>
      </c>
      <c r="N36" s="5">
        <v>15.445</v>
      </c>
      <c r="O36" s="5">
        <v>17.324999999999999</v>
      </c>
      <c r="Q36" s="20" t="s">
        <v>36</v>
      </c>
      <c r="R36" s="20" t="s">
        <v>33</v>
      </c>
      <c r="S36" s="24">
        <f t="shared" si="14"/>
        <v>2.1648000000000001</v>
      </c>
      <c r="T36" s="24">
        <f t="shared" si="14"/>
        <v>3.5960000000000001</v>
      </c>
      <c r="U36" s="24">
        <f t="shared" si="14"/>
        <v>4.0776000000000003</v>
      </c>
      <c r="V36" s="24">
        <f t="shared" si="14"/>
        <v>4.7136000000000005</v>
      </c>
      <c r="W36" s="24">
        <f t="shared" si="14"/>
        <v>5.5024000000000006</v>
      </c>
      <c r="X36" s="24">
        <f t="shared" si="14"/>
        <v>6.1704000000000008</v>
      </c>
      <c r="Y36" s="24">
        <f t="shared" si="14"/>
        <v>6.3224</v>
      </c>
      <c r="Z36" s="24">
        <f t="shared" si="14"/>
        <v>6.3656000000000006</v>
      </c>
      <c r="AA36" s="24">
        <f t="shared" si="14"/>
        <v>6.3424000000000005</v>
      </c>
      <c r="AB36" s="24">
        <f t="shared" si="14"/>
        <v>6.3128000000000002</v>
      </c>
      <c r="AC36" s="20">
        <f t="shared" si="11"/>
        <v>6.3128000000000002</v>
      </c>
      <c r="AD36" s="20">
        <f t="shared" si="11"/>
        <v>6.3128000000000002</v>
      </c>
      <c r="AE36" s="20">
        <f t="shared" si="11"/>
        <v>6.3128000000000002</v>
      </c>
    </row>
    <row r="37" spans="1:31" x14ac:dyDescent="0.25">
      <c r="A37" s="4" t="s">
        <v>20</v>
      </c>
      <c r="B37" s="4" t="s">
        <v>9</v>
      </c>
      <c r="C37" s="4" t="s">
        <v>27</v>
      </c>
      <c r="D37" s="4" t="s">
        <v>6</v>
      </c>
      <c r="E37" s="4" t="s">
        <v>20</v>
      </c>
      <c r="F37" s="5">
        <v>3.9950000000000001</v>
      </c>
      <c r="G37" s="5">
        <v>5.5540000000000003</v>
      </c>
      <c r="H37" s="5">
        <v>6.3730000000000002</v>
      </c>
      <c r="I37" s="5">
        <v>7.2750000000000004</v>
      </c>
      <c r="J37" s="5">
        <v>8.5289999999999999</v>
      </c>
      <c r="K37" s="5">
        <v>9.6519999999999992</v>
      </c>
      <c r="L37" s="5">
        <v>10.489000000000001</v>
      </c>
      <c r="M37" s="5">
        <v>11.476000000000001</v>
      </c>
      <c r="N37" s="5">
        <v>12.387</v>
      </c>
      <c r="O37" s="5">
        <v>13.003</v>
      </c>
      <c r="Q37" s="20" t="s">
        <v>36</v>
      </c>
      <c r="R37" s="20" t="s">
        <v>19</v>
      </c>
      <c r="S37" s="24">
        <f t="shared" si="14"/>
        <v>6.0152000000000001</v>
      </c>
      <c r="T37" s="24">
        <f t="shared" si="14"/>
        <v>6.5952000000000002</v>
      </c>
      <c r="U37" s="24">
        <f t="shared" si="14"/>
        <v>5.8216000000000001</v>
      </c>
      <c r="V37" s="24">
        <f t="shared" si="14"/>
        <v>5.8632</v>
      </c>
      <c r="W37" s="24">
        <f t="shared" si="14"/>
        <v>6.0768000000000004</v>
      </c>
      <c r="X37" s="24">
        <f t="shared" si="14"/>
        <v>6.3880000000000008</v>
      </c>
      <c r="Y37" s="24">
        <f t="shared" si="14"/>
        <v>6.5343999999999998</v>
      </c>
      <c r="Z37" s="24">
        <f t="shared" si="14"/>
        <v>6.6328000000000005</v>
      </c>
      <c r="AA37" s="24">
        <f t="shared" si="14"/>
        <v>6.6032000000000002</v>
      </c>
      <c r="AB37" s="24">
        <f t="shared" si="14"/>
        <v>6.444</v>
      </c>
      <c r="AC37" s="20">
        <f t="shared" si="11"/>
        <v>6.444</v>
      </c>
      <c r="AD37" s="20">
        <f t="shared" si="11"/>
        <v>6.444</v>
      </c>
      <c r="AE37" s="20">
        <f t="shared" si="11"/>
        <v>6.444</v>
      </c>
    </row>
    <row r="38" spans="1:31" x14ac:dyDescent="0.25">
      <c r="A38" s="4" t="s">
        <v>21</v>
      </c>
      <c r="B38" s="4" t="s">
        <v>9</v>
      </c>
      <c r="C38" s="4" t="s">
        <v>27</v>
      </c>
      <c r="D38" s="4" t="s">
        <v>6</v>
      </c>
      <c r="E38" s="4" t="s">
        <v>21</v>
      </c>
      <c r="F38" s="5">
        <v>1.78</v>
      </c>
      <c r="G38" s="5">
        <v>2.2160000000000002</v>
      </c>
      <c r="H38" s="5">
        <v>2.4</v>
      </c>
      <c r="I38" s="5">
        <v>2.5790000000000002</v>
      </c>
      <c r="J38" s="5">
        <v>2.83</v>
      </c>
      <c r="K38" s="5">
        <v>2.9670000000000001</v>
      </c>
      <c r="L38" s="5">
        <v>3.0219999999999998</v>
      </c>
      <c r="M38" s="5">
        <v>3.0779999999999998</v>
      </c>
      <c r="N38" s="5">
        <v>3.0939999999999999</v>
      </c>
      <c r="O38" s="5">
        <v>3.016</v>
      </c>
      <c r="Q38" s="20" t="s">
        <v>36</v>
      </c>
      <c r="R38" s="20" t="s">
        <v>20</v>
      </c>
      <c r="S38" s="24">
        <f t="shared" si="14"/>
        <v>1.9408000000000003</v>
      </c>
      <c r="T38" s="24">
        <f t="shared" si="14"/>
        <v>2.1384000000000003</v>
      </c>
      <c r="U38" s="24">
        <f t="shared" si="14"/>
        <v>1.8680000000000001</v>
      </c>
      <c r="V38" s="24">
        <f t="shared" si="14"/>
        <v>1.7544000000000002</v>
      </c>
      <c r="W38" s="24">
        <f t="shared" si="14"/>
        <v>1.6936</v>
      </c>
      <c r="X38" s="24">
        <f t="shared" si="14"/>
        <v>1.6440000000000001</v>
      </c>
      <c r="Y38" s="24">
        <f t="shared" si="14"/>
        <v>1.5704000000000002</v>
      </c>
      <c r="Z38" s="24">
        <f t="shared" si="14"/>
        <v>1.4768000000000001</v>
      </c>
      <c r="AA38" s="24">
        <f t="shared" si="14"/>
        <v>1.3768000000000002</v>
      </c>
      <c r="AB38" s="24">
        <f t="shared" si="14"/>
        <v>1.2640000000000002</v>
      </c>
      <c r="AC38" s="20">
        <f t="shared" si="11"/>
        <v>1.2640000000000002</v>
      </c>
      <c r="AD38" s="20">
        <f t="shared" si="11"/>
        <v>1.2640000000000002</v>
      </c>
      <c r="AE38" s="20">
        <f t="shared" si="11"/>
        <v>1.2640000000000002</v>
      </c>
    </row>
    <row r="39" spans="1:31" x14ac:dyDescent="0.25">
      <c r="A39" s="4" t="s">
        <v>22</v>
      </c>
      <c r="B39" s="4" t="s">
        <v>9</v>
      </c>
      <c r="C39" s="4" t="s">
        <v>27</v>
      </c>
      <c r="D39" s="4" t="s">
        <v>6</v>
      </c>
      <c r="E39" s="4" t="s">
        <v>22</v>
      </c>
      <c r="F39" s="5">
        <v>0.878</v>
      </c>
      <c r="G39" s="5">
        <v>1.552</v>
      </c>
      <c r="H39" s="5">
        <v>2.4249999999999998</v>
      </c>
      <c r="I39" s="5">
        <v>3.5710000000000002</v>
      </c>
      <c r="J39" s="5">
        <v>4.9649999999999999</v>
      </c>
      <c r="K39" s="5">
        <v>6.0750000000000002</v>
      </c>
      <c r="L39" s="5">
        <v>7.3150000000000004</v>
      </c>
      <c r="M39" s="5">
        <v>8.3979999999999997</v>
      </c>
      <c r="N39" s="5">
        <v>9.2720000000000002</v>
      </c>
      <c r="O39" s="5">
        <v>10.109</v>
      </c>
      <c r="Q39" s="20" t="s">
        <v>36</v>
      </c>
      <c r="R39" s="20" t="s">
        <v>21</v>
      </c>
      <c r="S39" s="24">
        <f t="shared" si="14"/>
        <v>2.4784000000000002</v>
      </c>
      <c r="T39" s="24">
        <f t="shared" si="14"/>
        <v>3.5624000000000002</v>
      </c>
      <c r="U39" s="24">
        <f t="shared" si="14"/>
        <v>3.6968000000000005</v>
      </c>
      <c r="V39" s="24">
        <f t="shared" si="14"/>
        <v>3.9968000000000004</v>
      </c>
      <c r="W39" s="24">
        <f t="shared" si="14"/>
        <v>4.3224</v>
      </c>
      <c r="X39" s="24">
        <f t="shared" si="14"/>
        <v>4.5304000000000002</v>
      </c>
      <c r="Y39" s="24">
        <f t="shared" si="14"/>
        <v>4.5832000000000006</v>
      </c>
      <c r="Z39" s="24">
        <f t="shared" si="14"/>
        <v>4.5832000000000006</v>
      </c>
      <c r="AA39" s="24">
        <f t="shared" si="14"/>
        <v>4.5728</v>
      </c>
      <c r="AB39" s="24">
        <f t="shared" si="14"/>
        <v>4.4096000000000002</v>
      </c>
      <c r="AC39" s="20">
        <f t="shared" ref="AC39:AE52" si="16">AB39</f>
        <v>4.4096000000000002</v>
      </c>
      <c r="AD39" s="20">
        <f t="shared" si="16"/>
        <v>4.4096000000000002</v>
      </c>
      <c r="AE39" s="20">
        <f t="shared" si="16"/>
        <v>4.4096000000000002</v>
      </c>
    </row>
    <row r="40" spans="1:31" x14ac:dyDescent="0.25">
      <c r="A40" s="4" t="s">
        <v>23</v>
      </c>
      <c r="B40" s="4" t="s">
        <v>9</v>
      </c>
      <c r="C40" s="4" t="s">
        <v>27</v>
      </c>
      <c r="D40" s="4" t="s">
        <v>6</v>
      </c>
      <c r="E40" s="4" t="s">
        <v>23</v>
      </c>
      <c r="F40" s="5">
        <v>0.56499999999999995</v>
      </c>
      <c r="G40" s="5">
        <v>1.3779999999999999</v>
      </c>
      <c r="H40" s="5">
        <v>2.375</v>
      </c>
      <c r="I40" s="5">
        <v>3.6160000000000001</v>
      </c>
      <c r="J40" s="5">
        <v>5.3380000000000001</v>
      </c>
      <c r="K40" s="5">
        <v>7.5410000000000004</v>
      </c>
      <c r="L40" s="5">
        <v>10.468</v>
      </c>
      <c r="M40" s="5">
        <v>13.409000000000001</v>
      </c>
      <c r="N40" s="5">
        <v>16.491</v>
      </c>
      <c r="O40" s="5">
        <v>19.404</v>
      </c>
      <c r="Q40" s="20" t="s">
        <v>36</v>
      </c>
      <c r="R40" s="20" t="s">
        <v>22</v>
      </c>
      <c r="S40" s="24">
        <f t="shared" si="14"/>
        <v>2.4136000000000002</v>
      </c>
      <c r="T40" s="24">
        <f t="shared" si="14"/>
        <v>4.2351999999999999</v>
      </c>
      <c r="U40" s="24">
        <f t="shared" si="14"/>
        <v>5.7824</v>
      </c>
      <c r="V40" s="24">
        <f t="shared" si="14"/>
        <v>7.8144000000000009</v>
      </c>
      <c r="W40" s="24">
        <f t="shared" si="14"/>
        <v>9.6608000000000018</v>
      </c>
      <c r="X40" s="24">
        <f t="shared" si="14"/>
        <v>11.194400000000002</v>
      </c>
      <c r="Y40" s="24">
        <f t="shared" si="14"/>
        <v>12.537600000000001</v>
      </c>
      <c r="Z40" s="24">
        <f t="shared" si="14"/>
        <v>13.9672</v>
      </c>
      <c r="AA40" s="24">
        <f t="shared" si="14"/>
        <v>14.484800000000002</v>
      </c>
      <c r="AB40" s="24">
        <f t="shared" si="14"/>
        <v>14.864800000000001</v>
      </c>
      <c r="AC40" s="20">
        <f t="shared" si="16"/>
        <v>14.864800000000001</v>
      </c>
      <c r="AD40" s="20">
        <f t="shared" si="16"/>
        <v>14.864800000000001</v>
      </c>
      <c r="AE40" s="20">
        <f t="shared" si="16"/>
        <v>14.864800000000001</v>
      </c>
    </row>
    <row r="41" spans="1:31" x14ac:dyDescent="0.25">
      <c r="A41" s="4" t="s">
        <v>24</v>
      </c>
      <c r="B41" s="4" t="s">
        <v>9</v>
      </c>
      <c r="C41" s="4" t="s">
        <v>27</v>
      </c>
      <c r="D41" s="4" t="s">
        <v>6</v>
      </c>
      <c r="E41" s="4" t="s">
        <v>24</v>
      </c>
      <c r="F41" s="5">
        <v>3.0830000000000002</v>
      </c>
      <c r="G41" s="5">
        <v>3.9430000000000001</v>
      </c>
      <c r="H41" s="5">
        <v>4.5229999999999997</v>
      </c>
      <c r="I41" s="5">
        <v>5.2930000000000001</v>
      </c>
      <c r="J41" s="5">
        <v>6.3890000000000002</v>
      </c>
      <c r="K41" s="5">
        <v>7.33</v>
      </c>
      <c r="L41" s="5">
        <v>8.3879999999999999</v>
      </c>
      <c r="M41" s="5">
        <v>9.5039999999999996</v>
      </c>
      <c r="N41" s="5">
        <v>10.621</v>
      </c>
      <c r="O41" s="5">
        <v>11.768000000000001</v>
      </c>
      <c r="Q41" s="20" t="s">
        <v>36</v>
      </c>
      <c r="R41" s="20" t="s">
        <v>23</v>
      </c>
      <c r="S41" s="24">
        <f t="shared" si="14"/>
        <v>4.7952000000000004</v>
      </c>
      <c r="T41" s="24">
        <f t="shared" si="14"/>
        <v>4.7671999999999999</v>
      </c>
      <c r="U41" s="24">
        <f t="shared" si="14"/>
        <v>4.0640000000000001</v>
      </c>
      <c r="V41" s="24">
        <f t="shared" si="14"/>
        <v>3.8000000000000003</v>
      </c>
      <c r="W41" s="24">
        <f t="shared" si="14"/>
        <v>3.8824000000000001</v>
      </c>
      <c r="X41" s="24">
        <f t="shared" si="14"/>
        <v>4.0335999999999999</v>
      </c>
      <c r="Y41" s="24">
        <f t="shared" si="14"/>
        <v>4.3624000000000001</v>
      </c>
      <c r="Z41" s="24">
        <f t="shared" si="14"/>
        <v>4.4552000000000005</v>
      </c>
      <c r="AA41" s="24">
        <f t="shared" si="14"/>
        <v>4.5768000000000004</v>
      </c>
      <c r="AB41" s="24">
        <f t="shared" si="14"/>
        <v>4.78</v>
      </c>
      <c r="AC41" s="20">
        <f t="shared" si="16"/>
        <v>4.78</v>
      </c>
      <c r="AD41" s="20">
        <f t="shared" si="16"/>
        <v>4.78</v>
      </c>
      <c r="AE41" s="20">
        <f t="shared" si="16"/>
        <v>4.78</v>
      </c>
    </row>
    <row r="42" spans="1:31" ht="30" x14ac:dyDescent="0.25">
      <c r="A42" s="4" t="s">
        <v>14</v>
      </c>
      <c r="B42" s="4" t="s">
        <v>9</v>
      </c>
      <c r="C42" s="4" t="s">
        <v>28</v>
      </c>
      <c r="D42" s="4" t="s">
        <v>6</v>
      </c>
      <c r="E42" s="4" t="s">
        <v>14</v>
      </c>
      <c r="F42" s="5">
        <v>1.792</v>
      </c>
      <c r="G42" s="5">
        <v>4.1239999999999997</v>
      </c>
      <c r="H42" s="5">
        <v>6.0129999999999999</v>
      </c>
      <c r="I42" s="5">
        <v>8.0030000000000001</v>
      </c>
      <c r="J42" s="5">
        <v>11.285</v>
      </c>
      <c r="K42" s="5">
        <v>15.291</v>
      </c>
      <c r="L42" s="5">
        <v>19.670999999999999</v>
      </c>
      <c r="M42" s="5">
        <v>24.132000000000001</v>
      </c>
      <c r="N42" s="5">
        <v>28.26</v>
      </c>
      <c r="O42" s="5">
        <v>30.893000000000001</v>
      </c>
      <c r="Q42" s="20" t="s">
        <v>37</v>
      </c>
      <c r="R42" s="20" t="s">
        <v>14</v>
      </c>
      <c r="S42" s="24">
        <f>F12*0.2</f>
        <v>0.20320000000000002</v>
      </c>
      <c r="T42" s="24">
        <f t="shared" ref="T42:AB43" si="17">G12*0.2</f>
        <v>0.30859999999999999</v>
      </c>
      <c r="U42" s="24">
        <f t="shared" si="17"/>
        <v>0.36960000000000004</v>
      </c>
      <c r="V42" s="24">
        <f t="shared" si="17"/>
        <v>0.51740000000000008</v>
      </c>
      <c r="W42" s="24">
        <f t="shared" si="17"/>
        <v>0.80299999999999994</v>
      </c>
      <c r="X42" s="24">
        <f t="shared" si="17"/>
        <v>1.2134</v>
      </c>
      <c r="Y42" s="24">
        <f t="shared" si="17"/>
        <v>1.6412</v>
      </c>
      <c r="Z42" s="24">
        <f t="shared" si="17"/>
        <v>2.0020000000000002</v>
      </c>
      <c r="AA42" s="24">
        <f t="shared" si="17"/>
        <v>2.3734000000000002</v>
      </c>
      <c r="AB42" s="24">
        <f t="shared" si="17"/>
        <v>2.8378000000000001</v>
      </c>
      <c r="AC42" s="20">
        <f t="shared" si="16"/>
        <v>2.8378000000000001</v>
      </c>
      <c r="AD42" s="20">
        <f t="shared" si="16"/>
        <v>2.8378000000000001</v>
      </c>
      <c r="AE42" s="20">
        <f t="shared" si="16"/>
        <v>2.8378000000000001</v>
      </c>
    </row>
    <row r="43" spans="1:31" ht="30" x14ac:dyDescent="0.25">
      <c r="A43" s="4" t="s">
        <v>16</v>
      </c>
      <c r="B43" s="4" t="s">
        <v>9</v>
      </c>
      <c r="C43" s="4" t="s">
        <v>28</v>
      </c>
      <c r="D43" s="4" t="s">
        <v>6</v>
      </c>
      <c r="E43" s="4" t="s">
        <v>16</v>
      </c>
      <c r="F43" s="5">
        <v>4.6959999999999997</v>
      </c>
      <c r="G43" s="5">
        <v>9.7289999999999992</v>
      </c>
      <c r="H43" s="5">
        <v>13.849</v>
      </c>
      <c r="I43" s="5">
        <v>16.315999999999999</v>
      </c>
      <c r="J43" s="5">
        <v>16.966999999999999</v>
      </c>
      <c r="K43" s="5">
        <v>16.827999999999999</v>
      </c>
      <c r="L43" s="5">
        <v>16.154</v>
      </c>
      <c r="M43" s="5">
        <v>15.135999999999999</v>
      </c>
      <c r="N43" s="5">
        <v>14.042</v>
      </c>
      <c r="O43" s="5">
        <v>13.098000000000001</v>
      </c>
      <c r="Q43" s="20" t="s">
        <v>37</v>
      </c>
      <c r="R43" s="22" t="s">
        <v>16</v>
      </c>
      <c r="S43" s="24">
        <f t="shared" ref="S43:AB51" si="18">F13*0.2</f>
        <v>2.6230000000000002</v>
      </c>
      <c r="T43" s="24">
        <f t="shared" si="17"/>
        <v>3.4723999999999999</v>
      </c>
      <c r="U43" s="24">
        <f t="shared" si="17"/>
        <v>3.4138000000000002</v>
      </c>
      <c r="V43" s="24">
        <f t="shared" si="17"/>
        <v>3.4796</v>
      </c>
      <c r="W43" s="24">
        <f t="shared" si="17"/>
        <v>3.5718000000000005</v>
      </c>
      <c r="X43" s="24">
        <f t="shared" si="17"/>
        <v>3.4950000000000006</v>
      </c>
      <c r="Y43" s="24">
        <f t="shared" si="17"/>
        <v>3.3292000000000002</v>
      </c>
      <c r="Z43" s="24">
        <f t="shared" si="17"/>
        <v>3.1030000000000002</v>
      </c>
      <c r="AA43" s="24">
        <f t="shared" si="17"/>
        <v>2.7488000000000001</v>
      </c>
      <c r="AB43" s="24">
        <f t="shared" si="17"/>
        <v>2.4236000000000004</v>
      </c>
      <c r="AC43" s="20">
        <f t="shared" si="16"/>
        <v>2.4236000000000004</v>
      </c>
      <c r="AD43" s="20">
        <f t="shared" si="16"/>
        <v>2.4236000000000004</v>
      </c>
      <c r="AE43" s="20">
        <f t="shared" si="16"/>
        <v>2.4236000000000004</v>
      </c>
    </row>
    <row r="44" spans="1:31" ht="30" x14ac:dyDescent="0.25">
      <c r="A44" s="4" t="s">
        <v>17</v>
      </c>
      <c r="B44" s="4" t="s">
        <v>9</v>
      </c>
      <c r="C44" s="4" t="s">
        <v>28</v>
      </c>
      <c r="D44" s="4" t="s">
        <v>6</v>
      </c>
      <c r="E44" s="4" t="s">
        <v>17</v>
      </c>
      <c r="F44" s="5">
        <v>2.0289999999999999</v>
      </c>
      <c r="G44" s="5">
        <v>2.496</v>
      </c>
      <c r="H44" s="5">
        <v>2.323</v>
      </c>
      <c r="I44" s="5">
        <v>2.25</v>
      </c>
      <c r="J44" s="5">
        <v>2.1859999999999999</v>
      </c>
      <c r="K44" s="5">
        <v>2.129</v>
      </c>
      <c r="L44" s="5">
        <v>2.0609999999999999</v>
      </c>
      <c r="M44" s="5">
        <v>1.984</v>
      </c>
      <c r="N44" s="5">
        <v>1.9079999999999999</v>
      </c>
      <c r="O44" s="5">
        <v>1.827</v>
      </c>
      <c r="Q44" s="20" t="s">
        <v>37</v>
      </c>
      <c r="R44" s="23" t="s">
        <v>32</v>
      </c>
      <c r="S44" s="24">
        <f>(F14+F21)*0.2</f>
        <v>1.4232</v>
      </c>
      <c r="T44" s="24">
        <f t="shared" ref="T44:AB44" si="19">(G14+G21)*0.2</f>
        <v>1.4177999999999999</v>
      </c>
      <c r="U44" s="24">
        <f t="shared" si="19"/>
        <v>1.2016</v>
      </c>
      <c r="V44" s="24">
        <f t="shared" si="19"/>
        <v>1.125</v>
      </c>
      <c r="W44" s="24">
        <f t="shared" si="19"/>
        <v>1.1468</v>
      </c>
      <c r="X44" s="24">
        <f t="shared" si="19"/>
        <v>1.1908000000000001</v>
      </c>
      <c r="Y44" s="24">
        <f t="shared" si="19"/>
        <v>1.2750000000000001</v>
      </c>
      <c r="Z44" s="24">
        <f t="shared" si="19"/>
        <v>1.2944</v>
      </c>
      <c r="AA44" s="24">
        <f t="shared" si="19"/>
        <v>1.3224</v>
      </c>
      <c r="AB44" s="24">
        <f t="shared" si="19"/>
        <v>1.3708</v>
      </c>
      <c r="AC44" s="20">
        <f t="shared" si="16"/>
        <v>1.3708</v>
      </c>
      <c r="AD44" s="20">
        <f t="shared" si="16"/>
        <v>1.3708</v>
      </c>
      <c r="AE44" s="20">
        <f t="shared" si="16"/>
        <v>1.3708</v>
      </c>
    </row>
    <row r="45" spans="1:31" ht="30" x14ac:dyDescent="0.25">
      <c r="A45" s="4" t="s">
        <v>18</v>
      </c>
      <c r="B45" s="4" t="s">
        <v>9</v>
      </c>
      <c r="C45" s="4" t="s">
        <v>28</v>
      </c>
      <c r="D45" s="4" t="s">
        <v>6</v>
      </c>
      <c r="E45" s="4" t="s">
        <v>18</v>
      </c>
      <c r="F45" s="5">
        <v>7.1429999999999998</v>
      </c>
      <c r="G45" s="5">
        <v>7.6870000000000003</v>
      </c>
      <c r="H45" s="5">
        <v>6.9619999999999997</v>
      </c>
      <c r="I45" s="5">
        <v>6.7350000000000003</v>
      </c>
      <c r="J45" s="5">
        <v>6.8140000000000001</v>
      </c>
      <c r="K45" s="5">
        <v>6.9189999999999996</v>
      </c>
      <c r="L45" s="5">
        <v>6.8470000000000004</v>
      </c>
      <c r="M45" s="5">
        <v>6.6070000000000002</v>
      </c>
      <c r="N45" s="5">
        <v>6.2910000000000004</v>
      </c>
      <c r="O45" s="5">
        <v>6.032</v>
      </c>
      <c r="Q45" s="20" t="s">
        <v>37</v>
      </c>
      <c r="R45" s="20" t="s">
        <v>18</v>
      </c>
      <c r="S45" s="24">
        <f t="shared" si="18"/>
        <v>1.1254</v>
      </c>
      <c r="T45" s="24">
        <f t="shared" si="18"/>
        <v>1.1497999999999999</v>
      </c>
      <c r="U45" s="24">
        <f t="shared" si="18"/>
        <v>0.96540000000000004</v>
      </c>
      <c r="V45" s="24">
        <f t="shared" si="18"/>
        <v>0.91500000000000004</v>
      </c>
      <c r="W45" s="24">
        <f t="shared" si="18"/>
        <v>0.90760000000000007</v>
      </c>
      <c r="X45" s="24">
        <f t="shared" si="18"/>
        <v>0.90399999999999991</v>
      </c>
      <c r="Y45" s="24">
        <f t="shared" si="18"/>
        <v>0.8852000000000001</v>
      </c>
      <c r="Z45" s="24">
        <f t="shared" si="18"/>
        <v>0.85420000000000007</v>
      </c>
      <c r="AA45" s="24">
        <f t="shared" si="18"/>
        <v>0.81099999999999994</v>
      </c>
      <c r="AB45" s="24">
        <f t="shared" si="18"/>
        <v>0.77060000000000006</v>
      </c>
      <c r="AC45" s="20">
        <f t="shared" si="16"/>
        <v>0.77060000000000006</v>
      </c>
      <c r="AD45" s="20">
        <f t="shared" si="16"/>
        <v>0.77060000000000006</v>
      </c>
      <c r="AE45" s="20">
        <f t="shared" si="16"/>
        <v>0.77060000000000006</v>
      </c>
    </row>
    <row r="46" spans="1:31" ht="30" x14ac:dyDescent="0.25">
      <c r="A46" s="4" t="s">
        <v>19</v>
      </c>
      <c r="B46" s="4" t="s">
        <v>9</v>
      </c>
      <c r="C46" s="4" t="s">
        <v>28</v>
      </c>
      <c r="D46" s="4" t="s">
        <v>6</v>
      </c>
      <c r="E46" s="4" t="s">
        <v>19</v>
      </c>
      <c r="F46" s="5">
        <v>2.46</v>
      </c>
      <c r="G46" s="5">
        <v>3.8679999999999999</v>
      </c>
      <c r="H46" s="5">
        <v>5.1059999999999999</v>
      </c>
      <c r="I46" s="5">
        <v>6.5629999999999997</v>
      </c>
      <c r="J46" s="5">
        <v>7.5590000000000002</v>
      </c>
      <c r="K46" s="5">
        <v>8.5039999999999996</v>
      </c>
      <c r="L46" s="5">
        <v>9.2409999999999997</v>
      </c>
      <c r="M46" s="5">
        <v>9.7029999999999994</v>
      </c>
      <c r="N46" s="5">
        <v>10.077999999999999</v>
      </c>
      <c r="O46" s="5">
        <v>10.555999999999999</v>
      </c>
      <c r="Q46" s="20" t="s">
        <v>37</v>
      </c>
      <c r="R46" s="20" t="s">
        <v>33</v>
      </c>
      <c r="S46" s="24">
        <f t="shared" si="18"/>
        <v>0.54120000000000001</v>
      </c>
      <c r="T46" s="24">
        <f t="shared" si="18"/>
        <v>0.89900000000000002</v>
      </c>
      <c r="U46" s="24">
        <f t="shared" si="18"/>
        <v>1.0194000000000001</v>
      </c>
      <c r="V46" s="24">
        <f t="shared" si="18"/>
        <v>1.1784000000000001</v>
      </c>
      <c r="W46" s="24">
        <f t="shared" si="18"/>
        <v>1.3756000000000002</v>
      </c>
      <c r="X46" s="24">
        <f t="shared" si="18"/>
        <v>1.5426000000000002</v>
      </c>
      <c r="Y46" s="24">
        <f t="shared" si="18"/>
        <v>1.5806</v>
      </c>
      <c r="Z46" s="24">
        <f t="shared" si="18"/>
        <v>1.5914000000000001</v>
      </c>
      <c r="AA46" s="24">
        <f t="shared" si="18"/>
        <v>1.5856000000000001</v>
      </c>
      <c r="AB46" s="24">
        <f t="shared" si="18"/>
        <v>1.5782</v>
      </c>
      <c r="AC46" s="20">
        <f t="shared" si="16"/>
        <v>1.5782</v>
      </c>
      <c r="AD46" s="20">
        <f t="shared" si="16"/>
        <v>1.5782</v>
      </c>
      <c r="AE46" s="20">
        <f t="shared" si="16"/>
        <v>1.5782</v>
      </c>
    </row>
    <row r="47" spans="1:31" ht="30" x14ac:dyDescent="0.25">
      <c r="A47" s="4" t="s">
        <v>20</v>
      </c>
      <c r="B47" s="4" t="s">
        <v>9</v>
      </c>
      <c r="C47" s="4" t="s">
        <v>28</v>
      </c>
      <c r="D47" s="4" t="s">
        <v>6</v>
      </c>
      <c r="E47" s="4" t="s">
        <v>20</v>
      </c>
      <c r="F47" s="5">
        <v>13.967000000000001</v>
      </c>
      <c r="G47" s="5">
        <v>15.38</v>
      </c>
      <c r="H47" s="5">
        <v>14.815</v>
      </c>
      <c r="I47" s="5">
        <v>14.079000000000001</v>
      </c>
      <c r="J47" s="5">
        <v>13.869</v>
      </c>
      <c r="K47" s="5">
        <v>14.454000000000001</v>
      </c>
      <c r="L47" s="5">
        <v>14.154999999999999</v>
      </c>
      <c r="M47" s="5">
        <v>13.83</v>
      </c>
      <c r="N47" s="5">
        <v>13.188000000000001</v>
      </c>
      <c r="O47" s="5">
        <v>12.459</v>
      </c>
      <c r="Q47" s="20" t="s">
        <v>37</v>
      </c>
      <c r="R47" s="20" t="s">
        <v>19</v>
      </c>
      <c r="S47" s="24">
        <f t="shared" si="18"/>
        <v>1.5038</v>
      </c>
      <c r="T47" s="24">
        <f t="shared" si="18"/>
        <v>1.6488</v>
      </c>
      <c r="U47" s="24">
        <f t="shared" si="18"/>
        <v>1.4554</v>
      </c>
      <c r="V47" s="24">
        <f t="shared" si="18"/>
        <v>1.4658</v>
      </c>
      <c r="W47" s="24">
        <f t="shared" si="18"/>
        <v>1.5192000000000001</v>
      </c>
      <c r="X47" s="24">
        <f t="shared" si="18"/>
        <v>1.5970000000000002</v>
      </c>
      <c r="Y47" s="24">
        <f t="shared" si="18"/>
        <v>1.6335999999999999</v>
      </c>
      <c r="Z47" s="24">
        <f t="shared" si="18"/>
        <v>1.6582000000000001</v>
      </c>
      <c r="AA47" s="24">
        <f t="shared" si="18"/>
        <v>1.6508</v>
      </c>
      <c r="AB47" s="24">
        <f t="shared" si="18"/>
        <v>1.611</v>
      </c>
      <c r="AC47" s="20">
        <f t="shared" si="16"/>
        <v>1.611</v>
      </c>
      <c r="AD47" s="20">
        <f t="shared" si="16"/>
        <v>1.611</v>
      </c>
      <c r="AE47" s="20">
        <f t="shared" si="16"/>
        <v>1.611</v>
      </c>
    </row>
    <row r="48" spans="1:31" ht="30" x14ac:dyDescent="0.25">
      <c r="A48" s="4" t="s">
        <v>21</v>
      </c>
      <c r="B48" s="4" t="s">
        <v>9</v>
      </c>
      <c r="C48" s="4" t="s">
        <v>28</v>
      </c>
      <c r="D48" s="4" t="s">
        <v>6</v>
      </c>
      <c r="E48" s="4" t="s">
        <v>21</v>
      </c>
      <c r="F48" s="5">
        <v>2.2719999999999998</v>
      </c>
      <c r="G48" s="5">
        <v>2.7040000000000002</v>
      </c>
      <c r="H48" s="5">
        <v>2.7719999999999998</v>
      </c>
      <c r="I48" s="5">
        <v>2.6960000000000002</v>
      </c>
      <c r="J48" s="5">
        <v>2.6280000000000001</v>
      </c>
      <c r="K48" s="5">
        <v>2.605</v>
      </c>
      <c r="L48" s="5">
        <v>2.5150000000000001</v>
      </c>
      <c r="M48" s="5">
        <v>2.4260000000000002</v>
      </c>
      <c r="N48" s="5">
        <v>2.3119999999999998</v>
      </c>
      <c r="O48" s="5">
        <v>2.1949999999999998</v>
      </c>
      <c r="Q48" s="20" t="s">
        <v>37</v>
      </c>
      <c r="R48" s="20" t="s">
        <v>20</v>
      </c>
      <c r="S48" s="24">
        <f t="shared" si="18"/>
        <v>0.48520000000000008</v>
      </c>
      <c r="T48" s="24">
        <f t="shared" si="18"/>
        <v>0.53460000000000008</v>
      </c>
      <c r="U48" s="24">
        <f t="shared" si="18"/>
        <v>0.46700000000000003</v>
      </c>
      <c r="V48" s="24">
        <f t="shared" si="18"/>
        <v>0.43860000000000005</v>
      </c>
      <c r="W48" s="24">
        <f t="shared" si="18"/>
        <v>0.4234</v>
      </c>
      <c r="X48" s="24">
        <f t="shared" si="18"/>
        <v>0.41100000000000003</v>
      </c>
      <c r="Y48" s="24">
        <f t="shared" si="18"/>
        <v>0.39260000000000006</v>
      </c>
      <c r="Z48" s="24">
        <f t="shared" si="18"/>
        <v>0.36920000000000003</v>
      </c>
      <c r="AA48" s="24">
        <f t="shared" si="18"/>
        <v>0.34420000000000006</v>
      </c>
      <c r="AB48" s="24">
        <f t="shared" si="18"/>
        <v>0.31600000000000006</v>
      </c>
      <c r="AC48" s="20">
        <f t="shared" si="16"/>
        <v>0.31600000000000006</v>
      </c>
      <c r="AD48" s="20">
        <f t="shared" si="16"/>
        <v>0.31600000000000006</v>
      </c>
      <c r="AE48" s="20">
        <f t="shared" si="16"/>
        <v>0.31600000000000006</v>
      </c>
    </row>
    <row r="49" spans="1:31" ht="30" x14ac:dyDescent="0.25">
      <c r="A49" s="4" t="s">
        <v>22</v>
      </c>
      <c r="B49" s="4" t="s">
        <v>9</v>
      </c>
      <c r="C49" s="4" t="s">
        <v>28</v>
      </c>
      <c r="D49" s="4" t="s">
        <v>6</v>
      </c>
      <c r="E49" s="4" t="s">
        <v>22</v>
      </c>
      <c r="F49" s="5">
        <v>1.4119999999999999</v>
      </c>
      <c r="G49" s="5">
        <v>2.12</v>
      </c>
      <c r="H49" s="5">
        <v>3.1019999999999999</v>
      </c>
      <c r="I49" s="5">
        <v>4.2530000000000001</v>
      </c>
      <c r="J49" s="5">
        <v>5.2039999999999997</v>
      </c>
      <c r="K49" s="5">
        <v>6.0540000000000003</v>
      </c>
      <c r="L49" s="5">
        <v>6.5039999999999996</v>
      </c>
      <c r="M49" s="5">
        <v>6.79</v>
      </c>
      <c r="N49" s="5">
        <v>6.9569999999999999</v>
      </c>
      <c r="O49" s="5">
        <v>7.2140000000000004</v>
      </c>
      <c r="Q49" s="20" t="s">
        <v>37</v>
      </c>
      <c r="R49" s="20" t="s">
        <v>21</v>
      </c>
      <c r="S49" s="24">
        <f t="shared" si="18"/>
        <v>0.61960000000000004</v>
      </c>
      <c r="T49" s="24">
        <f t="shared" si="18"/>
        <v>0.89060000000000006</v>
      </c>
      <c r="U49" s="24">
        <f t="shared" si="18"/>
        <v>0.92420000000000013</v>
      </c>
      <c r="V49" s="24">
        <f t="shared" si="18"/>
        <v>0.99920000000000009</v>
      </c>
      <c r="W49" s="24">
        <f t="shared" si="18"/>
        <v>1.0806</v>
      </c>
      <c r="X49" s="24">
        <f t="shared" si="18"/>
        <v>1.1326000000000001</v>
      </c>
      <c r="Y49" s="24">
        <f t="shared" si="18"/>
        <v>1.1458000000000002</v>
      </c>
      <c r="Z49" s="24">
        <f t="shared" si="18"/>
        <v>1.1458000000000002</v>
      </c>
      <c r="AA49" s="24">
        <f t="shared" si="18"/>
        <v>1.1432</v>
      </c>
      <c r="AB49" s="24">
        <f t="shared" si="18"/>
        <v>1.1024</v>
      </c>
      <c r="AC49" s="20">
        <f t="shared" si="16"/>
        <v>1.1024</v>
      </c>
      <c r="AD49" s="20">
        <f t="shared" si="16"/>
        <v>1.1024</v>
      </c>
      <c r="AE49" s="20">
        <f t="shared" si="16"/>
        <v>1.1024</v>
      </c>
    </row>
    <row r="50" spans="1:31" ht="30" x14ac:dyDescent="0.25">
      <c r="A50" s="4" t="s">
        <v>23</v>
      </c>
      <c r="B50" s="4" t="s">
        <v>9</v>
      </c>
      <c r="C50" s="4" t="s">
        <v>28</v>
      </c>
      <c r="D50" s="4" t="s">
        <v>6</v>
      </c>
      <c r="E50" s="4" t="s">
        <v>23</v>
      </c>
      <c r="F50" s="5">
        <v>1.042</v>
      </c>
      <c r="G50" s="5">
        <v>0.77300000000000002</v>
      </c>
      <c r="H50" s="5">
        <v>1.5649999999999999</v>
      </c>
      <c r="I50" s="5">
        <v>3.2919999999999998</v>
      </c>
      <c r="J50" s="5">
        <v>6.0270000000000001</v>
      </c>
      <c r="K50" s="5">
        <v>9.1419999999999995</v>
      </c>
      <c r="L50" s="5">
        <v>12.234999999999999</v>
      </c>
      <c r="M50" s="5">
        <v>15.084</v>
      </c>
      <c r="N50" s="5">
        <v>16.501000000000001</v>
      </c>
      <c r="O50" s="5">
        <v>17.940000000000001</v>
      </c>
      <c r="Q50" s="20" t="s">
        <v>37</v>
      </c>
      <c r="R50" s="20" t="s">
        <v>22</v>
      </c>
      <c r="S50" s="24">
        <f t="shared" si="18"/>
        <v>0.60340000000000005</v>
      </c>
      <c r="T50" s="24">
        <f t="shared" si="18"/>
        <v>1.0588</v>
      </c>
      <c r="U50" s="24">
        <f t="shared" si="18"/>
        <v>1.4456</v>
      </c>
      <c r="V50" s="24">
        <f t="shared" si="18"/>
        <v>1.9536000000000002</v>
      </c>
      <c r="W50" s="24">
        <f t="shared" si="18"/>
        <v>2.4152000000000005</v>
      </c>
      <c r="X50" s="24">
        <f t="shared" si="18"/>
        <v>2.7986000000000004</v>
      </c>
      <c r="Y50" s="24">
        <f t="shared" si="18"/>
        <v>3.1344000000000003</v>
      </c>
      <c r="Z50" s="24">
        <f t="shared" si="18"/>
        <v>3.4918</v>
      </c>
      <c r="AA50" s="24">
        <f t="shared" si="18"/>
        <v>3.6212000000000004</v>
      </c>
      <c r="AB50" s="24">
        <f t="shared" si="18"/>
        <v>3.7162000000000002</v>
      </c>
      <c r="AC50" s="20">
        <f t="shared" si="16"/>
        <v>3.7162000000000002</v>
      </c>
      <c r="AD50" s="20">
        <f t="shared" si="16"/>
        <v>3.7162000000000002</v>
      </c>
      <c r="AE50" s="20">
        <f t="shared" si="16"/>
        <v>3.7162000000000002</v>
      </c>
    </row>
    <row r="51" spans="1:31" ht="30" x14ac:dyDescent="0.25">
      <c r="A51" s="4" t="s">
        <v>24</v>
      </c>
      <c r="B51" s="4" t="s">
        <v>9</v>
      </c>
      <c r="C51" s="4" t="s">
        <v>28</v>
      </c>
      <c r="D51" s="4" t="s">
        <v>6</v>
      </c>
      <c r="E51" s="4" t="s">
        <v>24</v>
      </c>
      <c r="F51" s="5">
        <v>11.548</v>
      </c>
      <c r="G51" s="5">
        <v>13.180999999999999</v>
      </c>
      <c r="H51" s="5">
        <v>12.789</v>
      </c>
      <c r="I51" s="5">
        <v>12.276</v>
      </c>
      <c r="J51" s="5">
        <v>11.861000000000001</v>
      </c>
      <c r="K51" s="5">
        <v>11.537000000000001</v>
      </c>
      <c r="L51" s="5">
        <v>11.122</v>
      </c>
      <c r="M51" s="5">
        <v>10.544</v>
      </c>
      <c r="N51" s="5">
        <v>9.9529999999999994</v>
      </c>
      <c r="O51" s="5">
        <v>9.4410000000000007</v>
      </c>
      <c r="Q51" s="20" t="s">
        <v>37</v>
      </c>
      <c r="R51" s="20" t="s">
        <v>23</v>
      </c>
      <c r="S51" s="24">
        <f t="shared" si="18"/>
        <v>1.1988000000000001</v>
      </c>
      <c r="T51" s="24">
        <f t="shared" si="18"/>
        <v>1.1918</v>
      </c>
      <c r="U51" s="24">
        <f t="shared" si="18"/>
        <v>1.016</v>
      </c>
      <c r="V51" s="24">
        <f t="shared" si="18"/>
        <v>0.95000000000000007</v>
      </c>
      <c r="W51" s="24">
        <f t="shared" si="18"/>
        <v>0.97060000000000002</v>
      </c>
      <c r="X51" s="24">
        <f t="shared" si="18"/>
        <v>1.0084</v>
      </c>
      <c r="Y51" s="24">
        <f t="shared" si="18"/>
        <v>1.0906</v>
      </c>
      <c r="Z51" s="24">
        <f t="shared" si="18"/>
        <v>1.1138000000000001</v>
      </c>
      <c r="AA51" s="24">
        <f t="shared" si="18"/>
        <v>1.1442000000000001</v>
      </c>
      <c r="AB51" s="24">
        <f t="shared" si="18"/>
        <v>1.1950000000000001</v>
      </c>
      <c r="AC51" s="20">
        <f t="shared" si="16"/>
        <v>1.1950000000000001</v>
      </c>
      <c r="AD51" s="20">
        <f t="shared" si="16"/>
        <v>1.1950000000000001</v>
      </c>
      <c r="AE51" s="20">
        <f t="shared" si="16"/>
        <v>1.1950000000000001</v>
      </c>
    </row>
    <row r="52" spans="1:31" x14ac:dyDescent="0.25">
      <c r="A52" s="4" t="s">
        <v>14</v>
      </c>
      <c r="B52" s="4" t="s">
        <v>9</v>
      </c>
      <c r="C52" s="4" t="s">
        <v>29</v>
      </c>
      <c r="D52" s="4" t="s">
        <v>6</v>
      </c>
      <c r="E52" s="4" t="s">
        <v>14</v>
      </c>
      <c r="F52" s="5">
        <v>1.802</v>
      </c>
      <c r="G52" s="5">
        <v>2.8690000000000002</v>
      </c>
      <c r="H52" s="5">
        <v>3.8380000000000001</v>
      </c>
      <c r="I52" s="5">
        <v>5.3470000000000004</v>
      </c>
      <c r="J52" s="5">
        <v>7.6959999999999997</v>
      </c>
      <c r="K52" s="5">
        <v>10.629</v>
      </c>
      <c r="L52" s="5">
        <v>14.204000000000001</v>
      </c>
      <c r="M52" s="5">
        <v>19.390999999999998</v>
      </c>
      <c r="N52" s="5">
        <v>26.579000000000001</v>
      </c>
      <c r="O52" s="5">
        <v>35.966999999999999</v>
      </c>
      <c r="Q52" s="20" t="s">
        <v>38</v>
      </c>
      <c r="R52" s="20" t="s">
        <v>14</v>
      </c>
      <c r="S52" s="20">
        <f>F22</f>
        <v>0.20399999999999999</v>
      </c>
      <c r="T52" s="20">
        <f t="shared" ref="T52:AB53" si="20">G22</f>
        <v>0.23899999999999999</v>
      </c>
      <c r="U52" s="20">
        <f t="shared" si="20"/>
        <v>0.26300000000000001</v>
      </c>
      <c r="V52" s="20">
        <f t="shared" si="20"/>
        <v>0.375</v>
      </c>
      <c r="W52" s="20">
        <f t="shared" si="20"/>
        <v>0.69199999999999995</v>
      </c>
      <c r="X52" s="20">
        <f t="shared" si="20"/>
        <v>1.4339999999999999</v>
      </c>
      <c r="Y52" s="20">
        <f t="shared" si="20"/>
        <v>2.5830000000000002</v>
      </c>
      <c r="Z52" s="20">
        <f t="shared" si="20"/>
        <v>3.2360000000000002</v>
      </c>
      <c r="AA52" s="20">
        <f t="shared" si="20"/>
        <v>3.8079999999999998</v>
      </c>
      <c r="AB52" s="20">
        <f t="shared" si="20"/>
        <v>4.5529999999999999</v>
      </c>
      <c r="AC52" s="24">
        <f>AB52</f>
        <v>4.5529999999999999</v>
      </c>
      <c r="AD52" s="24">
        <f t="shared" si="16"/>
        <v>4.5529999999999999</v>
      </c>
      <c r="AE52" s="24">
        <f t="shared" si="16"/>
        <v>4.5529999999999999</v>
      </c>
    </row>
    <row r="53" spans="1:31" x14ac:dyDescent="0.25">
      <c r="A53" s="4" t="s">
        <v>16</v>
      </c>
      <c r="B53" s="4" t="s">
        <v>9</v>
      </c>
      <c r="C53" s="4" t="s">
        <v>29</v>
      </c>
      <c r="D53" s="4" t="s">
        <v>6</v>
      </c>
      <c r="E53" s="4" t="s">
        <v>16</v>
      </c>
      <c r="F53" s="5">
        <v>8.8770000000000007</v>
      </c>
      <c r="G53" s="5">
        <v>15.209</v>
      </c>
      <c r="H53" s="5">
        <v>19.12</v>
      </c>
      <c r="I53" s="5">
        <v>22.513999999999999</v>
      </c>
      <c r="J53" s="5">
        <v>25.044</v>
      </c>
      <c r="K53" s="5">
        <v>25.815000000000001</v>
      </c>
      <c r="L53" s="5">
        <v>25.337</v>
      </c>
      <c r="M53" s="5">
        <v>23.960999999999999</v>
      </c>
      <c r="N53" s="5">
        <v>22.43</v>
      </c>
      <c r="O53" s="5">
        <v>21.350999999999999</v>
      </c>
      <c r="Q53" s="20" t="s">
        <v>38</v>
      </c>
      <c r="R53" s="22" t="s">
        <v>16</v>
      </c>
      <c r="S53" s="20">
        <f>F23</f>
        <v>5.5540000000000003</v>
      </c>
      <c r="T53" s="20">
        <f t="shared" si="20"/>
        <v>6.8970000000000002</v>
      </c>
      <c r="U53" s="20">
        <f t="shared" si="20"/>
        <v>6.4480000000000004</v>
      </c>
      <c r="V53" s="20">
        <f t="shared" si="20"/>
        <v>6.298</v>
      </c>
      <c r="W53" s="20">
        <f t="shared" si="20"/>
        <v>6.29</v>
      </c>
      <c r="X53" s="20">
        <f t="shared" si="20"/>
        <v>6.1909999999999998</v>
      </c>
      <c r="Y53" s="20">
        <f t="shared" si="20"/>
        <v>5.9279999999999999</v>
      </c>
      <c r="Z53" s="20">
        <f t="shared" si="20"/>
        <v>5.5590000000000002</v>
      </c>
      <c r="AA53" s="20">
        <f t="shared" si="20"/>
        <v>5.1139999999999999</v>
      </c>
      <c r="AB53" s="20">
        <f t="shared" si="20"/>
        <v>4.718</v>
      </c>
      <c r="AC53" s="24">
        <f t="shared" ref="AC53:AE61" si="21">AB53</f>
        <v>4.718</v>
      </c>
      <c r="AD53" s="24">
        <f t="shared" si="21"/>
        <v>4.718</v>
      </c>
      <c r="AE53" s="24">
        <f t="shared" si="21"/>
        <v>4.718</v>
      </c>
    </row>
    <row r="54" spans="1:31" x14ac:dyDescent="0.25">
      <c r="A54" s="4" t="s">
        <v>17</v>
      </c>
      <c r="B54" s="4" t="s">
        <v>9</v>
      </c>
      <c r="C54" s="4" t="s">
        <v>29</v>
      </c>
      <c r="D54" s="4" t="s">
        <v>6</v>
      </c>
      <c r="E54" s="4" t="s">
        <v>17</v>
      </c>
      <c r="F54" s="5">
        <v>2.173</v>
      </c>
      <c r="G54" s="5">
        <v>2.8260000000000001</v>
      </c>
      <c r="H54" s="5">
        <v>2.8879999999999999</v>
      </c>
      <c r="I54" s="5">
        <v>3.0760000000000001</v>
      </c>
      <c r="J54" s="5">
        <v>3.258</v>
      </c>
      <c r="K54" s="5">
        <v>3.37</v>
      </c>
      <c r="L54" s="5">
        <v>3.383</v>
      </c>
      <c r="M54" s="5">
        <v>3.2949999999999999</v>
      </c>
      <c r="N54" s="5">
        <v>3.1549999999999998</v>
      </c>
      <c r="O54" s="5">
        <v>3.0680000000000001</v>
      </c>
      <c r="Q54" s="20" t="s">
        <v>38</v>
      </c>
      <c r="R54" s="23" t="s">
        <v>32</v>
      </c>
      <c r="S54" s="20">
        <f>F24+F31</f>
        <v>4.6080000000000005</v>
      </c>
      <c r="T54" s="20">
        <f t="shared" ref="T54:AB54" si="22">G24+G31</f>
        <v>5.125</v>
      </c>
      <c r="U54" s="20">
        <f t="shared" si="22"/>
        <v>4.3079999999999998</v>
      </c>
      <c r="V54" s="20">
        <f t="shared" si="22"/>
        <v>3.9859999999999998</v>
      </c>
      <c r="W54" s="20">
        <f t="shared" si="22"/>
        <v>3.827</v>
      </c>
      <c r="X54" s="20">
        <f t="shared" si="22"/>
        <v>3.653</v>
      </c>
      <c r="Y54" s="20">
        <f t="shared" si="22"/>
        <v>3.4159999999999999</v>
      </c>
      <c r="Z54" s="20">
        <f t="shared" si="22"/>
        <v>3.19</v>
      </c>
      <c r="AA54" s="20">
        <f t="shared" si="22"/>
        <v>3.0110000000000001</v>
      </c>
      <c r="AB54" s="20">
        <f t="shared" si="22"/>
        <v>2.9060000000000001</v>
      </c>
      <c r="AC54" s="24">
        <f t="shared" si="21"/>
        <v>2.9060000000000001</v>
      </c>
      <c r="AD54" s="24">
        <f t="shared" si="21"/>
        <v>2.9060000000000001</v>
      </c>
      <c r="AE54" s="24">
        <f t="shared" si="21"/>
        <v>2.9060000000000001</v>
      </c>
    </row>
    <row r="55" spans="1:31" x14ac:dyDescent="0.25">
      <c r="A55" s="4" t="s">
        <v>18</v>
      </c>
      <c r="B55" s="4" t="s">
        <v>9</v>
      </c>
      <c r="C55" s="4" t="s">
        <v>29</v>
      </c>
      <c r="D55" s="4" t="s">
        <v>6</v>
      </c>
      <c r="E55" s="4" t="s">
        <v>18</v>
      </c>
      <c r="F55" s="5">
        <v>4.6550000000000002</v>
      </c>
      <c r="G55" s="5">
        <v>6.0469999999999997</v>
      </c>
      <c r="H55" s="5">
        <v>6.5069999999999997</v>
      </c>
      <c r="I55" s="5">
        <v>7.1440000000000001</v>
      </c>
      <c r="J55" s="5">
        <v>7.6879999999999997</v>
      </c>
      <c r="K55" s="5">
        <v>8.2200000000000006</v>
      </c>
      <c r="L55" s="5">
        <v>8.6080000000000005</v>
      </c>
      <c r="M55" s="5">
        <v>8.7279999999999998</v>
      </c>
      <c r="N55" s="5">
        <v>8.6750000000000007</v>
      </c>
      <c r="O55" s="5">
        <v>8.7309999999999999</v>
      </c>
      <c r="Q55" s="20" t="s">
        <v>38</v>
      </c>
      <c r="R55" s="20" t="s">
        <v>18</v>
      </c>
      <c r="S55" s="20">
        <f t="shared" ref="S55:AB61" si="23">F25</f>
        <v>2.6120000000000001</v>
      </c>
      <c r="T55" s="20">
        <f t="shared" si="23"/>
        <v>3.472</v>
      </c>
      <c r="U55" s="20">
        <f t="shared" si="23"/>
        <v>2.8479999999999999</v>
      </c>
      <c r="V55" s="20">
        <f t="shared" si="23"/>
        <v>2.4990000000000001</v>
      </c>
      <c r="W55" s="20">
        <f t="shared" si="23"/>
        <v>2.323</v>
      </c>
      <c r="X55" s="20">
        <f t="shared" si="23"/>
        <v>2.1819999999999999</v>
      </c>
      <c r="Y55" s="20">
        <f t="shared" si="23"/>
        <v>2.0059999999999998</v>
      </c>
      <c r="Z55" s="20">
        <f t="shared" si="23"/>
        <v>1.837</v>
      </c>
      <c r="AA55" s="20">
        <f t="shared" si="23"/>
        <v>1.6859999999999999</v>
      </c>
      <c r="AB55" s="20">
        <f t="shared" si="23"/>
        <v>1.5529999999999999</v>
      </c>
      <c r="AC55" s="24">
        <f t="shared" si="21"/>
        <v>1.5529999999999999</v>
      </c>
      <c r="AD55" s="24">
        <f t="shared" si="21"/>
        <v>1.5529999999999999</v>
      </c>
      <c r="AE55" s="24">
        <f t="shared" si="21"/>
        <v>1.5529999999999999</v>
      </c>
    </row>
    <row r="56" spans="1:31" x14ac:dyDescent="0.25">
      <c r="A56" s="4" t="s">
        <v>19</v>
      </c>
      <c r="B56" s="4" t="s">
        <v>9</v>
      </c>
      <c r="C56" s="4" t="s">
        <v>29</v>
      </c>
      <c r="D56" s="4" t="s">
        <v>6</v>
      </c>
      <c r="E56" s="4" t="s">
        <v>19</v>
      </c>
      <c r="F56" s="5">
        <v>7.0659999999999998</v>
      </c>
      <c r="G56" s="5">
        <v>9.2509999999999994</v>
      </c>
      <c r="H56" s="5">
        <v>9.9870000000000001</v>
      </c>
      <c r="I56" s="5">
        <v>11.512</v>
      </c>
      <c r="J56" s="5">
        <v>13.961</v>
      </c>
      <c r="K56" s="5">
        <v>16.565000000000001</v>
      </c>
      <c r="L56" s="5">
        <v>18.931999999999999</v>
      </c>
      <c r="M56" s="5">
        <v>21.077999999999999</v>
      </c>
      <c r="N56" s="5">
        <v>22.956</v>
      </c>
      <c r="O56" s="5">
        <v>24.898</v>
      </c>
      <c r="Q56" s="20" t="s">
        <v>38</v>
      </c>
      <c r="R56" s="20" t="s">
        <v>33</v>
      </c>
      <c r="S56" s="20">
        <f t="shared" si="23"/>
        <v>3.2029999999999998</v>
      </c>
      <c r="T56" s="20">
        <f t="shared" si="23"/>
        <v>4.2830000000000004</v>
      </c>
      <c r="U56" s="20">
        <f t="shared" si="23"/>
        <v>4.6050000000000004</v>
      </c>
      <c r="V56" s="20">
        <f t="shared" si="23"/>
        <v>4.9539999999999997</v>
      </c>
      <c r="W56" s="20">
        <f t="shared" si="23"/>
        <v>5.3029999999999999</v>
      </c>
      <c r="X56" s="20">
        <f t="shared" si="23"/>
        <v>5.4560000000000004</v>
      </c>
      <c r="Y56" s="20">
        <f t="shared" si="23"/>
        <v>5.47</v>
      </c>
      <c r="Z56" s="20">
        <f t="shared" si="23"/>
        <v>5.3120000000000003</v>
      </c>
      <c r="AA56" s="20">
        <f t="shared" si="23"/>
        <v>5.0910000000000002</v>
      </c>
      <c r="AB56" s="20">
        <f t="shared" si="23"/>
        <v>4.9960000000000004</v>
      </c>
      <c r="AC56" s="24">
        <f t="shared" si="21"/>
        <v>4.9960000000000004</v>
      </c>
      <c r="AD56" s="24">
        <f t="shared" si="21"/>
        <v>4.9960000000000004</v>
      </c>
      <c r="AE56" s="24">
        <f t="shared" si="21"/>
        <v>4.9960000000000004</v>
      </c>
    </row>
    <row r="57" spans="1:31" x14ac:dyDescent="0.25">
      <c r="A57" s="4" t="s">
        <v>20</v>
      </c>
      <c r="B57" s="4" t="s">
        <v>9</v>
      </c>
      <c r="C57" s="4" t="s">
        <v>29</v>
      </c>
      <c r="D57" s="4" t="s">
        <v>6</v>
      </c>
      <c r="E57" s="4" t="s">
        <v>20</v>
      </c>
      <c r="F57" s="5">
        <v>27.186</v>
      </c>
      <c r="G57" s="5">
        <v>30.536000000000001</v>
      </c>
      <c r="H57" s="5">
        <v>27.942</v>
      </c>
      <c r="I57" s="5">
        <v>26.963999999999999</v>
      </c>
      <c r="J57" s="5">
        <v>27.491</v>
      </c>
      <c r="K57" s="5">
        <v>28.06</v>
      </c>
      <c r="L57" s="5">
        <v>27.826000000000001</v>
      </c>
      <c r="M57" s="5">
        <v>26.908999999999999</v>
      </c>
      <c r="N57" s="5">
        <v>25.45</v>
      </c>
      <c r="O57" s="5">
        <v>24.263000000000002</v>
      </c>
      <c r="Q57" s="20" t="s">
        <v>38</v>
      </c>
      <c r="R57" s="20" t="s">
        <v>19</v>
      </c>
      <c r="S57" s="20">
        <f t="shared" si="23"/>
        <v>6.6550000000000002</v>
      </c>
      <c r="T57" s="20">
        <f t="shared" si="23"/>
        <v>6.9329999999999998</v>
      </c>
      <c r="U57" s="20">
        <f t="shared" si="23"/>
        <v>5.8310000000000004</v>
      </c>
      <c r="V57" s="20">
        <f t="shared" si="23"/>
        <v>5.4059999999999997</v>
      </c>
      <c r="W57" s="20">
        <f t="shared" si="23"/>
        <v>5.2750000000000004</v>
      </c>
      <c r="X57" s="20">
        <f t="shared" si="23"/>
        <v>5.1829999999999998</v>
      </c>
      <c r="Y57" s="20">
        <f t="shared" si="23"/>
        <v>4.9749999999999996</v>
      </c>
      <c r="Z57" s="20">
        <f t="shared" si="23"/>
        <v>4.5039999999999996</v>
      </c>
      <c r="AA57" s="20">
        <f t="shared" si="23"/>
        <v>4.08</v>
      </c>
      <c r="AB57" s="20">
        <f t="shared" si="23"/>
        <v>3.7829999999999999</v>
      </c>
      <c r="AC57" s="24">
        <f t="shared" si="21"/>
        <v>3.7829999999999999</v>
      </c>
      <c r="AD57" s="24">
        <f t="shared" si="21"/>
        <v>3.7829999999999999</v>
      </c>
      <c r="AE57" s="24">
        <f t="shared" si="21"/>
        <v>3.7829999999999999</v>
      </c>
    </row>
    <row r="58" spans="1:31" x14ac:dyDescent="0.25">
      <c r="A58" s="4" t="s">
        <v>21</v>
      </c>
      <c r="B58" s="4" t="s">
        <v>9</v>
      </c>
      <c r="C58" s="4" t="s">
        <v>29</v>
      </c>
      <c r="D58" s="4" t="s">
        <v>6</v>
      </c>
      <c r="E58" s="4" t="s">
        <v>21</v>
      </c>
      <c r="F58" s="5">
        <v>5.27</v>
      </c>
      <c r="G58" s="5">
        <v>5.8449999999999998</v>
      </c>
      <c r="H58" s="5">
        <v>5.4480000000000004</v>
      </c>
      <c r="I58" s="5">
        <v>5.2560000000000002</v>
      </c>
      <c r="J58" s="5">
        <v>5.2389999999999999</v>
      </c>
      <c r="K58" s="5">
        <v>5.2229999999999999</v>
      </c>
      <c r="L58" s="5">
        <v>5.0430000000000001</v>
      </c>
      <c r="M58" s="5">
        <v>4.742</v>
      </c>
      <c r="N58" s="5">
        <v>4.423</v>
      </c>
      <c r="O58" s="5">
        <v>4.1719999999999997</v>
      </c>
      <c r="Q58" s="20" t="s">
        <v>38</v>
      </c>
      <c r="R58" s="20" t="s">
        <v>20</v>
      </c>
      <c r="S58" s="20">
        <f t="shared" si="23"/>
        <v>1.734</v>
      </c>
      <c r="T58" s="20">
        <f t="shared" si="23"/>
        <v>1.919</v>
      </c>
      <c r="U58" s="20">
        <f t="shared" si="23"/>
        <v>1.5129999999999999</v>
      </c>
      <c r="V58" s="20">
        <f t="shared" si="23"/>
        <v>1.3089999999999999</v>
      </c>
      <c r="W58" s="20">
        <f t="shared" si="23"/>
        <v>1.1830000000000001</v>
      </c>
      <c r="X58" s="20">
        <f t="shared" si="23"/>
        <v>1.117</v>
      </c>
      <c r="Y58" s="20">
        <f t="shared" si="23"/>
        <v>1.002</v>
      </c>
      <c r="Z58" s="20">
        <f t="shared" si="23"/>
        <v>0.84499999999999997</v>
      </c>
      <c r="AA58" s="20">
        <f t="shared" si="23"/>
        <v>0.72399999999999998</v>
      </c>
      <c r="AB58" s="20">
        <f t="shared" si="23"/>
        <v>0.64</v>
      </c>
      <c r="AC58" s="24">
        <f t="shared" si="21"/>
        <v>0.64</v>
      </c>
      <c r="AD58" s="24">
        <f t="shared" si="21"/>
        <v>0.64</v>
      </c>
      <c r="AE58" s="24">
        <f t="shared" si="21"/>
        <v>0.64</v>
      </c>
    </row>
    <row r="59" spans="1:31" x14ac:dyDescent="0.25">
      <c r="A59" s="4" t="s">
        <v>22</v>
      </c>
      <c r="B59" s="4" t="s">
        <v>9</v>
      </c>
      <c r="C59" s="4" t="s">
        <v>29</v>
      </c>
      <c r="D59" s="4" t="s">
        <v>6</v>
      </c>
      <c r="E59" s="4" t="s">
        <v>22</v>
      </c>
      <c r="F59" s="5">
        <v>6.0650000000000004</v>
      </c>
      <c r="G59" s="5">
        <v>7.3819999999999997</v>
      </c>
      <c r="H59" s="5">
        <v>8.1199999999999992</v>
      </c>
      <c r="I59" s="5">
        <v>9.6219999999999999</v>
      </c>
      <c r="J59" s="5">
        <v>11.698</v>
      </c>
      <c r="K59" s="5">
        <v>13.737</v>
      </c>
      <c r="L59" s="5">
        <v>15.396000000000001</v>
      </c>
      <c r="M59" s="5">
        <v>16.481000000000002</v>
      </c>
      <c r="N59" s="5">
        <v>17.068999999999999</v>
      </c>
      <c r="O59" s="5">
        <v>17.846</v>
      </c>
      <c r="Q59" s="20" t="s">
        <v>38</v>
      </c>
      <c r="R59" s="20" t="s">
        <v>21</v>
      </c>
      <c r="S59" s="20">
        <f t="shared" si="23"/>
        <v>4.3099999999999996</v>
      </c>
      <c r="T59" s="20">
        <f t="shared" si="23"/>
        <v>6.1559999999999997</v>
      </c>
      <c r="U59" s="20">
        <f t="shared" si="23"/>
        <v>6.4169999999999998</v>
      </c>
      <c r="V59" s="20">
        <f t="shared" si="23"/>
        <v>6.4969999999999999</v>
      </c>
      <c r="W59" s="20">
        <f t="shared" si="23"/>
        <v>6.4370000000000003</v>
      </c>
      <c r="X59" s="20">
        <f t="shared" si="23"/>
        <v>6.3570000000000002</v>
      </c>
      <c r="Y59" s="20">
        <f t="shared" si="23"/>
        <v>5.8949999999999996</v>
      </c>
      <c r="Z59" s="20">
        <f t="shared" si="23"/>
        <v>5.3070000000000004</v>
      </c>
      <c r="AA59" s="20">
        <f t="shared" si="23"/>
        <v>4.7690000000000001</v>
      </c>
      <c r="AB59" s="20">
        <f t="shared" si="23"/>
        <v>4.2309999999999999</v>
      </c>
      <c r="AC59" s="24">
        <f t="shared" si="21"/>
        <v>4.2309999999999999</v>
      </c>
      <c r="AD59" s="24">
        <f t="shared" si="21"/>
        <v>4.2309999999999999</v>
      </c>
      <c r="AE59" s="24">
        <f t="shared" si="21"/>
        <v>4.2309999999999999</v>
      </c>
    </row>
    <row r="60" spans="1:31" x14ac:dyDescent="0.25">
      <c r="A60" s="4" t="s">
        <v>23</v>
      </c>
      <c r="B60" s="4" t="s">
        <v>9</v>
      </c>
      <c r="C60" s="4" t="s">
        <v>29</v>
      </c>
      <c r="D60" s="4" t="s">
        <v>6</v>
      </c>
      <c r="E60" s="4" t="s">
        <v>23</v>
      </c>
      <c r="F60" s="5">
        <v>3.5059999999999998</v>
      </c>
      <c r="G60" s="5">
        <v>5.5839999999999996</v>
      </c>
      <c r="H60" s="5">
        <v>7.569</v>
      </c>
      <c r="I60" s="5">
        <v>10.138</v>
      </c>
      <c r="J60" s="5">
        <v>14.433999999999999</v>
      </c>
      <c r="K60" s="5">
        <v>19.512</v>
      </c>
      <c r="L60" s="5">
        <v>24.318000000000001</v>
      </c>
      <c r="M60" s="5">
        <v>29.11</v>
      </c>
      <c r="N60" s="5">
        <v>33.106999999999999</v>
      </c>
      <c r="O60" s="5">
        <v>37.067999999999998</v>
      </c>
      <c r="Q60" s="20" t="s">
        <v>38</v>
      </c>
      <c r="R60" s="20" t="s">
        <v>22</v>
      </c>
      <c r="S60" s="20">
        <f t="shared" si="23"/>
        <v>1.742</v>
      </c>
      <c r="T60" s="20">
        <f t="shared" si="23"/>
        <v>2.8180000000000001</v>
      </c>
      <c r="U60" s="20">
        <f t="shared" si="23"/>
        <v>3.427</v>
      </c>
      <c r="V60" s="20">
        <f t="shared" si="23"/>
        <v>4.29</v>
      </c>
      <c r="W60" s="20">
        <f t="shared" si="23"/>
        <v>5.42</v>
      </c>
      <c r="X60" s="20">
        <f t="shared" si="23"/>
        <v>6.3949999999999996</v>
      </c>
      <c r="Y60" s="20">
        <f t="shared" si="23"/>
        <v>7.0129999999999999</v>
      </c>
      <c r="Z60" s="20">
        <f t="shared" si="23"/>
        <v>7.5709999999999997</v>
      </c>
      <c r="AA60" s="20">
        <f t="shared" si="23"/>
        <v>8.0730000000000004</v>
      </c>
      <c r="AB60" s="20">
        <f t="shared" si="23"/>
        <v>8.6790000000000003</v>
      </c>
      <c r="AC60" s="24">
        <f t="shared" si="21"/>
        <v>8.6790000000000003</v>
      </c>
      <c r="AD60" s="24">
        <f t="shared" si="21"/>
        <v>8.6790000000000003</v>
      </c>
      <c r="AE60" s="24">
        <f t="shared" si="21"/>
        <v>8.6790000000000003</v>
      </c>
    </row>
    <row r="61" spans="1:31" x14ac:dyDescent="0.25">
      <c r="A61" s="4" t="s">
        <v>24</v>
      </c>
      <c r="B61" s="4" t="s">
        <v>9</v>
      </c>
      <c r="C61" s="4" t="s">
        <v>29</v>
      </c>
      <c r="D61" s="4" t="s">
        <v>6</v>
      </c>
      <c r="E61" s="4" t="s">
        <v>24</v>
      </c>
      <c r="F61" s="5">
        <v>15.252000000000001</v>
      </c>
      <c r="G61" s="5">
        <v>17.667999999999999</v>
      </c>
      <c r="H61" s="5">
        <v>16.957999999999998</v>
      </c>
      <c r="I61" s="5">
        <v>17.190999999999999</v>
      </c>
      <c r="J61" s="5">
        <v>18.199000000000002</v>
      </c>
      <c r="K61" s="5">
        <v>19.02</v>
      </c>
      <c r="L61" s="5">
        <v>19.391999999999999</v>
      </c>
      <c r="M61" s="5">
        <v>19.251000000000001</v>
      </c>
      <c r="N61" s="5">
        <v>18.907</v>
      </c>
      <c r="O61" s="5">
        <v>18.919</v>
      </c>
      <c r="Q61" s="20" t="s">
        <v>38</v>
      </c>
      <c r="R61" s="20" t="s">
        <v>23</v>
      </c>
      <c r="S61" s="20">
        <f t="shared" si="23"/>
        <v>3.9780000000000002</v>
      </c>
      <c r="T61" s="20">
        <f t="shared" si="23"/>
        <v>4.4349999999999996</v>
      </c>
      <c r="U61" s="20">
        <f t="shared" si="23"/>
        <v>3.7389999999999999</v>
      </c>
      <c r="V61" s="20">
        <f t="shared" si="23"/>
        <v>3.456</v>
      </c>
      <c r="W61" s="20">
        <f t="shared" si="23"/>
        <v>3.3359999999999999</v>
      </c>
      <c r="X61" s="20">
        <f t="shared" si="23"/>
        <v>3.1850000000000001</v>
      </c>
      <c r="Y61" s="20">
        <f t="shared" si="23"/>
        <v>2.9670000000000001</v>
      </c>
      <c r="Z61" s="20">
        <f t="shared" si="23"/>
        <v>2.77</v>
      </c>
      <c r="AA61" s="20">
        <f t="shared" si="23"/>
        <v>2.6160000000000001</v>
      </c>
      <c r="AB61" s="20">
        <f t="shared" si="23"/>
        <v>2.528</v>
      </c>
      <c r="AC61" s="24">
        <f t="shared" si="21"/>
        <v>2.528</v>
      </c>
      <c r="AD61" s="24">
        <f t="shared" si="21"/>
        <v>2.528</v>
      </c>
      <c r="AE61" s="24">
        <f t="shared" si="21"/>
        <v>2.528</v>
      </c>
    </row>
    <row r="62" spans="1:31" x14ac:dyDescent="0.25">
      <c r="A62" s="4" t="s">
        <v>14</v>
      </c>
      <c r="B62" s="4" t="s">
        <v>9</v>
      </c>
      <c r="C62" s="4" t="s">
        <v>30</v>
      </c>
      <c r="D62" s="4" t="s">
        <v>6</v>
      </c>
      <c r="E62" s="4" t="s">
        <v>14</v>
      </c>
      <c r="F62" s="5">
        <v>0.873</v>
      </c>
      <c r="G62" s="5">
        <v>1.0089999999999999</v>
      </c>
      <c r="H62" s="5">
        <v>1.1279999999999999</v>
      </c>
      <c r="I62" s="5">
        <v>1.1990000000000001</v>
      </c>
      <c r="J62" s="5">
        <v>1.155</v>
      </c>
      <c r="K62" s="5">
        <v>0.98499999999999999</v>
      </c>
      <c r="L62" s="5">
        <v>0.66400000000000003</v>
      </c>
      <c r="M62" s="5">
        <v>0.32400000000000001</v>
      </c>
      <c r="N62" s="5">
        <v>0</v>
      </c>
      <c r="O62" s="5">
        <v>0</v>
      </c>
    </row>
    <row r="63" spans="1:31" x14ac:dyDescent="0.25">
      <c r="A63" s="4" t="s">
        <v>16</v>
      </c>
      <c r="B63" s="4" t="s">
        <v>9</v>
      </c>
      <c r="C63" s="4" t="s">
        <v>30</v>
      </c>
      <c r="D63" s="4" t="s">
        <v>6</v>
      </c>
      <c r="E63" s="4" t="s">
        <v>16</v>
      </c>
      <c r="F63" s="5">
        <v>1.0249999999999999</v>
      </c>
      <c r="G63" s="5">
        <v>0.67600000000000005</v>
      </c>
      <c r="H63" s="5">
        <v>0.29899999999999999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S63" s="8">
        <v>2010</v>
      </c>
      <c r="T63" s="8">
        <v>2020</v>
      </c>
      <c r="U63" s="8">
        <v>2030</v>
      </c>
      <c r="V63" s="8">
        <v>2040</v>
      </c>
      <c r="W63" s="8">
        <v>2050</v>
      </c>
      <c r="X63" s="8">
        <v>2060</v>
      </c>
      <c r="Y63" s="8">
        <v>2070</v>
      </c>
      <c r="Z63" s="8">
        <v>2080</v>
      </c>
      <c r="AA63" s="8">
        <v>2090</v>
      </c>
      <c r="AB63" s="8">
        <v>2100</v>
      </c>
    </row>
    <row r="64" spans="1:31" x14ac:dyDescent="0.25">
      <c r="A64" s="4" t="s">
        <v>17</v>
      </c>
      <c r="B64" s="4" t="s">
        <v>9</v>
      </c>
      <c r="C64" s="4" t="s">
        <v>30</v>
      </c>
      <c r="D64" s="4" t="s">
        <v>6</v>
      </c>
      <c r="E64" s="4" t="s">
        <v>17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Q64" s="11" t="s">
        <v>39</v>
      </c>
      <c r="R64" s="11" t="s">
        <v>14</v>
      </c>
      <c r="S64" s="13">
        <v>0.37271319145650555</v>
      </c>
      <c r="T64" s="13">
        <v>0.42697703326978864</v>
      </c>
      <c r="U64" s="13">
        <v>0.47759544006920623</v>
      </c>
      <c r="V64" s="13">
        <v>0.52445802346810866</v>
      </c>
      <c r="W64" s="13">
        <v>0.5673147092827916</v>
      </c>
      <c r="X64" s="13">
        <v>0.60602689350837391</v>
      </c>
      <c r="Y64" s="13">
        <v>0.64080919830158312</v>
      </c>
      <c r="Z64" s="13">
        <v>0.67181187024540223</v>
      </c>
      <c r="AA64" s="13">
        <v>0.6993562804758402</v>
      </c>
      <c r="AB64" s="13">
        <v>0.72381660781429935</v>
      </c>
      <c r="AC64" s="13">
        <v>0.72381660781429935</v>
      </c>
      <c r="AD64" s="13">
        <v>0.72381660781429935</v>
      </c>
      <c r="AE64" s="13">
        <v>0.72381660781429935</v>
      </c>
    </row>
    <row r="65" spans="1:31" x14ac:dyDescent="0.25">
      <c r="A65" s="4" t="s">
        <v>18</v>
      </c>
      <c r="B65" s="4" t="s">
        <v>9</v>
      </c>
      <c r="C65" s="4" t="s">
        <v>30</v>
      </c>
      <c r="D65" s="4" t="s">
        <v>6</v>
      </c>
      <c r="E65" s="4" t="s">
        <v>18</v>
      </c>
      <c r="F65" s="5">
        <v>2.8000000000000001E-2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Q65" s="11" t="s">
        <v>39</v>
      </c>
      <c r="R65" s="12" t="s">
        <v>16</v>
      </c>
      <c r="S65" s="13">
        <v>0.45943524952575931</v>
      </c>
      <c r="T65" s="13">
        <v>0.53405638011030832</v>
      </c>
      <c r="U65" s="13">
        <v>0.59536621689430536</v>
      </c>
      <c r="V65" s="13">
        <v>0.64481388144325291</v>
      </c>
      <c r="W65" s="13">
        <v>0.6846597810034305</v>
      </c>
      <c r="X65" s="13">
        <v>0.71708825852408398</v>
      </c>
      <c r="Y65" s="13">
        <v>0.74377796566845544</v>
      </c>
      <c r="Z65" s="13">
        <v>0.7660144319820964</v>
      </c>
      <c r="AA65" s="13">
        <v>0.78471632686188453</v>
      </c>
      <c r="AB65" s="13">
        <v>0.80059503858780579</v>
      </c>
      <c r="AC65" s="13">
        <v>0.80059503858780579</v>
      </c>
      <c r="AD65" s="13">
        <v>0.80059503858780579</v>
      </c>
      <c r="AE65" s="13">
        <v>0.80059503858780579</v>
      </c>
    </row>
    <row r="66" spans="1:31" x14ac:dyDescent="0.25">
      <c r="A66" s="4" t="s">
        <v>19</v>
      </c>
      <c r="B66" s="4" t="s">
        <v>9</v>
      </c>
      <c r="C66" s="4" t="s">
        <v>30</v>
      </c>
      <c r="D66" s="4" t="s">
        <v>6</v>
      </c>
      <c r="E66" s="4" t="s">
        <v>19</v>
      </c>
      <c r="F66" s="5">
        <v>5.0999999999999997E-2</v>
      </c>
      <c r="G66" s="5">
        <v>2.8000000000000001E-2</v>
      </c>
      <c r="H66" s="5">
        <v>1.0999999999999999E-2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Q66" s="11" t="s">
        <v>39</v>
      </c>
      <c r="R66" s="6" t="s">
        <v>32</v>
      </c>
      <c r="S66" s="13">
        <v>0.7273935931721599</v>
      </c>
      <c r="T66" s="13">
        <v>0.76507398700644091</v>
      </c>
      <c r="U66" s="13">
        <v>0.79633205758471848</v>
      </c>
      <c r="V66" s="13">
        <v>0.82260312228163424</v>
      </c>
      <c r="W66" s="13">
        <v>0.84492048285232124</v>
      </c>
      <c r="X66" s="13">
        <v>0.86406198547970992</v>
      </c>
      <c r="Y66" s="13">
        <v>0.88059982647679635</v>
      </c>
      <c r="Z66" s="13">
        <v>0.89488547300958587</v>
      </c>
      <c r="AA66" s="13">
        <v>0.90709422037526299</v>
      </c>
      <c r="AB66" s="13">
        <v>0.91748708952251112</v>
      </c>
      <c r="AC66" s="13">
        <v>0.91748708952251112</v>
      </c>
      <c r="AD66" s="13">
        <v>0.91748708952251112</v>
      </c>
      <c r="AE66" s="13">
        <v>0.91748708952251112</v>
      </c>
    </row>
    <row r="67" spans="1:31" x14ac:dyDescent="0.25">
      <c r="A67" s="4" t="s">
        <v>20</v>
      </c>
      <c r="B67" s="4" t="s">
        <v>9</v>
      </c>
      <c r="C67" s="4" t="s">
        <v>30</v>
      </c>
      <c r="D67" s="4" t="s">
        <v>6</v>
      </c>
      <c r="E67" s="4" t="s">
        <v>20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Q67" s="11" t="s">
        <v>39</v>
      </c>
      <c r="R67" s="11" t="s">
        <v>18</v>
      </c>
      <c r="S67" s="13">
        <v>0.6425589949805145</v>
      </c>
      <c r="T67" s="13">
        <v>0.68242514311023006</v>
      </c>
      <c r="U67" s="13">
        <v>0.71790129775278888</v>
      </c>
      <c r="V67" s="13">
        <v>0.7497279843439566</v>
      </c>
      <c r="W67" s="13">
        <v>0.77811068833719754</v>
      </c>
      <c r="X67" s="13">
        <v>0.80325228463375098</v>
      </c>
      <c r="Y67" s="13">
        <v>0.82497915837947833</v>
      </c>
      <c r="Z67" s="13">
        <v>0.84367791357121813</v>
      </c>
      <c r="AA67" s="13">
        <v>0.85967838446571521</v>
      </c>
      <c r="AB67" s="13">
        <v>0.87325703413994571</v>
      </c>
      <c r="AC67" s="13">
        <v>0.87325703413994571</v>
      </c>
      <c r="AD67" s="13">
        <v>0.87325703413994571</v>
      </c>
      <c r="AE67" s="13">
        <v>0.87325703413994571</v>
      </c>
    </row>
    <row r="68" spans="1:31" x14ac:dyDescent="0.25">
      <c r="A68" s="4" t="s">
        <v>21</v>
      </c>
      <c r="B68" s="4" t="s">
        <v>9</v>
      </c>
      <c r="C68" s="4" t="s">
        <v>30</v>
      </c>
      <c r="D68" s="4" t="s">
        <v>6</v>
      </c>
      <c r="E68" s="4" t="s">
        <v>21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Q68" s="11" t="s">
        <v>39</v>
      </c>
      <c r="R68" s="11" t="s">
        <v>33</v>
      </c>
      <c r="S68" s="13">
        <v>0.7949417288050532</v>
      </c>
      <c r="T68" s="13">
        <v>0.82525160184504287</v>
      </c>
      <c r="U68" s="13">
        <v>0.84933058126556327</v>
      </c>
      <c r="V68" s="13">
        <v>0.8687326485697221</v>
      </c>
      <c r="W68" s="13">
        <v>0.88456780189866935</v>
      </c>
      <c r="X68" s="13">
        <v>0.8976239943364922</v>
      </c>
      <c r="Y68" s="13">
        <v>0.90842772279723305</v>
      </c>
      <c r="Z68" s="13">
        <v>0.91745322388915229</v>
      </c>
      <c r="AA68" s="13">
        <v>0.92510591463266945</v>
      </c>
      <c r="AB68" s="13">
        <v>0.9316440777655739</v>
      </c>
      <c r="AC68" s="13">
        <v>0.9316440777655739</v>
      </c>
      <c r="AD68" s="13">
        <v>0.9316440777655739</v>
      </c>
      <c r="AE68" s="13">
        <v>0.9316440777655739</v>
      </c>
    </row>
    <row r="69" spans="1:31" x14ac:dyDescent="0.25">
      <c r="A69" s="4" t="s">
        <v>22</v>
      </c>
      <c r="B69" s="4" t="s">
        <v>9</v>
      </c>
      <c r="C69" s="4" t="s">
        <v>30</v>
      </c>
      <c r="D69" s="4" t="s">
        <v>6</v>
      </c>
      <c r="E69" s="4" t="s">
        <v>22</v>
      </c>
      <c r="F69" s="5">
        <v>0.35</v>
      </c>
      <c r="G69" s="5">
        <v>0.28799999999999998</v>
      </c>
      <c r="H69" s="5">
        <v>0.23400000000000001</v>
      </c>
      <c r="I69" s="5">
        <v>0.16500000000000001</v>
      </c>
      <c r="J69" s="5">
        <v>7.0999999999999994E-2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Q69" s="11" t="s">
        <v>39</v>
      </c>
      <c r="R69" s="11" t="s">
        <v>19</v>
      </c>
      <c r="S69" s="13">
        <v>0.62084189627558695</v>
      </c>
      <c r="T69" s="13">
        <v>0.66917633232038776</v>
      </c>
      <c r="U69" s="13">
        <v>0.70884518343135305</v>
      </c>
      <c r="V69" s="13">
        <v>0.74226336702701512</v>
      </c>
      <c r="W69" s="13">
        <v>0.77035162713927297</v>
      </c>
      <c r="X69" s="13">
        <v>0.79405020796321035</v>
      </c>
      <c r="Y69" s="13">
        <v>0.81401052159314558</v>
      </c>
      <c r="Z69" s="13">
        <v>0.83092759331975952</v>
      </c>
      <c r="AA69" s="13">
        <v>0.84541437471255965</v>
      </c>
      <c r="AB69" s="13">
        <v>0.85794158100916074</v>
      </c>
      <c r="AC69" s="13">
        <v>0.85794158100916074</v>
      </c>
      <c r="AD69" s="13">
        <v>0.85794158100916074</v>
      </c>
      <c r="AE69" s="13">
        <v>0.85794158100916074</v>
      </c>
    </row>
    <row r="70" spans="1:31" x14ac:dyDescent="0.25">
      <c r="A70" s="4" t="s">
        <v>23</v>
      </c>
      <c r="B70" s="4" t="s">
        <v>9</v>
      </c>
      <c r="C70" s="4" t="s">
        <v>30</v>
      </c>
      <c r="D70" s="4" t="s">
        <v>6</v>
      </c>
      <c r="E70" s="4" t="s">
        <v>23</v>
      </c>
      <c r="F70" s="5">
        <v>1.133</v>
      </c>
      <c r="G70" s="5">
        <v>1.254</v>
      </c>
      <c r="H70" s="5">
        <v>1.349</v>
      </c>
      <c r="I70" s="5">
        <v>1.2629999999999999</v>
      </c>
      <c r="J70" s="5">
        <v>0.93600000000000005</v>
      </c>
      <c r="K70" s="5">
        <v>0.58599999999999997</v>
      </c>
      <c r="L70" s="5">
        <v>0.307</v>
      </c>
      <c r="M70" s="5">
        <v>0</v>
      </c>
      <c r="N70" s="5">
        <v>0</v>
      </c>
      <c r="O70" s="5">
        <v>0</v>
      </c>
      <c r="Q70" s="11" t="s">
        <v>39</v>
      </c>
      <c r="R70" s="11" t="s">
        <v>20</v>
      </c>
      <c r="S70" s="13">
        <v>0.82301237550577577</v>
      </c>
      <c r="T70" s="13">
        <v>0.85085724329191192</v>
      </c>
      <c r="U70" s="13">
        <v>0.87494536367527165</v>
      </c>
      <c r="V70" s="13">
        <v>0.89564488363118877</v>
      </c>
      <c r="W70" s="13">
        <v>0.91327114471559112</v>
      </c>
      <c r="X70" s="13">
        <v>0.92817167342158058</v>
      </c>
      <c r="Y70" s="13">
        <v>0.94069431377384327</v>
      </c>
      <c r="Z70" s="13">
        <v>0.95116074537157702</v>
      </c>
      <c r="AA70" s="13">
        <v>0.95986810484513141</v>
      </c>
      <c r="AB70" s="13">
        <v>0.96708507717301229</v>
      </c>
      <c r="AC70" s="13">
        <v>0.96708507717301229</v>
      </c>
      <c r="AD70" s="13">
        <v>0.96708507717301229</v>
      </c>
      <c r="AE70" s="13">
        <v>0.96708507717301229</v>
      </c>
    </row>
    <row r="71" spans="1:31" x14ac:dyDescent="0.25">
      <c r="A71" s="9" t="s">
        <v>24</v>
      </c>
      <c r="B71" s="9" t="s">
        <v>5</v>
      </c>
      <c r="C71" s="9" t="s">
        <v>30</v>
      </c>
      <c r="D71" s="9" t="s">
        <v>6</v>
      </c>
      <c r="E71" s="9" t="s">
        <v>24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Q71" s="11" t="s">
        <v>39</v>
      </c>
      <c r="R71" s="11" t="s">
        <v>21</v>
      </c>
      <c r="S71" s="13">
        <v>0.70623668500485581</v>
      </c>
      <c r="T71" s="13">
        <v>0.74587084562796324</v>
      </c>
      <c r="U71" s="13">
        <v>0.78128498307401006</v>
      </c>
      <c r="V71" s="13">
        <v>0.81240795979616343</v>
      </c>
      <c r="W71" s="13">
        <v>0.83963819911972049</v>
      </c>
      <c r="X71" s="13">
        <v>0.86316983260960678</v>
      </c>
      <c r="Y71" s="13">
        <v>0.88336182605307245</v>
      </c>
      <c r="Z71" s="13">
        <v>0.90054103872158631</v>
      </c>
      <c r="AA71" s="13">
        <v>0.9150868757602002</v>
      </c>
      <c r="AB71" s="13">
        <v>0.9272674078248051</v>
      </c>
      <c r="AC71" s="13">
        <v>0.9272674078248051</v>
      </c>
      <c r="AD71" s="13">
        <v>0.9272674078248051</v>
      </c>
      <c r="AE71" s="13">
        <v>0.9272674078248051</v>
      </c>
    </row>
    <row r="72" spans="1:31" x14ac:dyDescent="0.25">
      <c r="Q72" s="11" t="s">
        <v>39</v>
      </c>
      <c r="R72" s="11" t="s">
        <v>22</v>
      </c>
      <c r="S72" s="13">
        <v>0.42275531266524952</v>
      </c>
      <c r="T72" s="13">
        <v>0.47844541234072901</v>
      </c>
      <c r="U72" s="13">
        <v>0.5298137508804639</v>
      </c>
      <c r="V72" s="13">
        <v>0.57619024444573674</v>
      </c>
      <c r="W72" s="13">
        <v>0.6173846859709482</v>
      </c>
      <c r="X72" s="13">
        <v>0.65382863321535634</v>
      </c>
      <c r="Y72" s="13">
        <v>0.68591761426143039</v>
      </c>
      <c r="Z72" s="13">
        <v>0.71403829820382936</v>
      </c>
      <c r="AA72" s="13">
        <v>0.7386686689110783</v>
      </c>
      <c r="AB72" s="13">
        <v>0.76020494926754323</v>
      </c>
      <c r="AC72" s="13">
        <v>0.76020494926754323</v>
      </c>
      <c r="AD72" s="13">
        <v>0.76020494926754323</v>
      </c>
      <c r="AE72" s="13">
        <v>0.76020494926754323</v>
      </c>
    </row>
    <row r="73" spans="1:31" x14ac:dyDescent="0.25">
      <c r="Q73" s="11" t="s">
        <v>39</v>
      </c>
      <c r="R73" s="11" t="s">
        <v>23</v>
      </c>
      <c r="S73" s="13">
        <v>0.3058387617544468</v>
      </c>
      <c r="T73" s="13">
        <v>0.36342223381788863</v>
      </c>
      <c r="U73" s="13">
        <v>0.42167579386090837</v>
      </c>
      <c r="V73" s="13">
        <v>0.47857822644389081</v>
      </c>
      <c r="W73" s="13">
        <v>0.53263632063582389</v>
      </c>
      <c r="X73" s="13">
        <v>0.58274899203825092</v>
      </c>
      <c r="Y73" s="13">
        <v>0.62836505515095797</v>
      </c>
      <c r="Z73" s="13">
        <v>0.66931601867691215</v>
      </c>
      <c r="AA73" s="13">
        <v>0.70569331390600276</v>
      </c>
      <c r="AB73" s="13">
        <v>0.73779706110351229</v>
      </c>
      <c r="AC73" s="13">
        <v>0.73779706110351229</v>
      </c>
      <c r="AD73" s="13">
        <v>0.73779706110351229</v>
      </c>
      <c r="AE73" s="13">
        <v>0.73779706110351229</v>
      </c>
    </row>
    <row r="74" spans="1:31" x14ac:dyDescent="0.25">
      <c r="R74" s="8" t="s">
        <v>4</v>
      </c>
      <c r="S74" s="8">
        <v>0.50536871179005827</v>
      </c>
      <c r="T74" s="8">
        <v>0.5535752080675711</v>
      </c>
      <c r="U74" s="8">
        <v>0.59685768465572908</v>
      </c>
      <c r="V74" s="8">
        <v>0.63562220110444589</v>
      </c>
      <c r="W74" s="8">
        <v>0.67040762897039097</v>
      </c>
      <c r="X74" s="8">
        <v>0.70184511595197929</v>
      </c>
      <c r="Y74" s="8">
        <v>0.73011089595934908</v>
      </c>
      <c r="Z74" s="8">
        <v>0.75531685595330367</v>
      </c>
      <c r="AA74" s="8">
        <v>0.77772034381758248</v>
      </c>
      <c r="AB74" s="8">
        <v>0.79754536453546276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1544-9E15-4880-9D9D-4671BD0FE825}">
  <dimension ref="A1:AE74"/>
  <sheetViews>
    <sheetView tabSelected="1" topLeftCell="D1" workbookViewId="0">
      <selection activeCell="P37" sqref="P37"/>
    </sheetView>
  </sheetViews>
  <sheetFormatPr defaultRowHeight="15" x14ac:dyDescent="0.25"/>
  <cols>
    <col min="1" max="1" width="9.140625" style="8"/>
    <col min="2" max="2" width="30.140625" style="8" customWidth="1"/>
    <col min="3" max="3" width="34" style="8" customWidth="1"/>
    <col min="4" max="16" width="9.140625" style="8"/>
    <col min="17" max="17" width="12.140625" style="8" customWidth="1"/>
    <col min="18" max="16384" width="9.140625" style="8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  <c r="M1" s="1">
        <v>2080</v>
      </c>
      <c r="N1" s="1">
        <v>2090</v>
      </c>
      <c r="O1" s="1">
        <v>2100</v>
      </c>
      <c r="Q1" s="19"/>
      <c r="R1" s="19"/>
      <c r="S1" s="19">
        <v>2010</v>
      </c>
      <c r="T1" s="19">
        <f t="shared" ref="T1:AE1" si="0">S1+10</f>
        <v>2020</v>
      </c>
      <c r="U1" s="19">
        <f t="shared" si="0"/>
        <v>2030</v>
      </c>
      <c r="V1" s="19">
        <f t="shared" si="0"/>
        <v>2040</v>
      </c>
      <c r="W1" s="19">
        <f t="shared" si="0"/>
        <v>2050</v>
      </c>
      <c r="X1" s="19">
        <f t="shared" si="0"/>
        <v>2060</v>
      </c>
      <c r="Y1" s="19">
        <f t="shared" si="0"/>
        <v>2070</v>
      </c>
      <c r="Z1" s="19">
        <f t="shared" si="0"/>
        <v>2080</v>
      </c>
      <c r="AA1" s="19">
        <f t="shared" si="0"/>
        <v>2090</v>
      </c>
      <c r="AB1" s="19">
        <f t="shared" si="0"/>
        <v>2100</v>
      </c>
      <c r="AC1" s="19">
        <f t="shared" si="0"/>
        <v>2110</v>
      </c>
      <c r="AD1" s="19">
        <f t="shared" si="0"/>
        <v>2120</v>
      </c>
      <c r="AE1" s="19">
        <f t="shared" si="0"/>
        <v>2130</v>
      </c>
    </row>
    <row r="2" spans="1:31" x14ac:dyDescent="0.25">
      <c r="A2" s="2" t="s">
        <v>14</v>
      </c>
      <c r="B2" s="2" t="s">
        <v>10</v>
      </c>
      <c r="C2" s="2" t="s">
        <v>15</v>
      </c>
      <c r="D2" s="2" t="s">
        <v>6</v>
      </c>
      <c r="E2" s="2" t="s">
        <v>14</v>
      </c>
      <c r="F2" s="3">
        <v>0.43099999999999999</v>
      </c>
      <c r="G2" s="3">
        <v>0.67100000000000004</v>
      </c>
      <c r="H2" s="3">
        <v>1.036</v>
      </c>
      <c r="I2" s="3">
        <v>1.6870000000000001</v>
      </c>
      <c r="J2" s="3">
        <v>2.9340000000000002</v>
      </c>
      <c r="K2" s="3">
        <v>4.9560000000000004</v>
      </c>
      <c r="L2" s="3">
        <v>7.234</v>
      </c>
      <c r="M2" s="3">
        <v>9.6219999999999999</v>
      </c>
      <c r="N2" s="3">
        <v>12.111000000000001</v>
      </c>
      <c r="O2" s="3">
        <v>15.016999999999999</v>
      </c>
      <c r="Q2" s="20" t="s">
        <v>31</v>
      </c>
      <c r="R2" s="20" t="s">
        <v>14</v>
      </c>
      <c r="S2" s="21">
        <f>F2+F32</f>
        <v>0.64100000000000001</v>
      </c>
      <c r="T2" s="21">
        <f t="shared" ref="T2:AB3" si="1">G2+G32</f>
        <v>1.0620000000000001</v>
      </c>
      <c r="U2" s="21">
        <f t="shared" si="1"/>
        <v>1.7410000000000001</v>
      </c>
      <c r="V2" s="21">
        <f t="shared" si="1"/>
        <v>2.96</v>
      </c>
      <c r="W2" s="21">
        <f t="shared" si="1"/>
        <v>5.2030000000000003</v>
      </c>
      <c r="X2" s="21">
        <f t="shared" si="1"/>
        <v>8.8770000000000007</v>
      </c>
      <c r="Y2" s="21">
        <f t="shared" si="1"/>
        <v>13.986000000000001</v>
      </c>
      <c r="Z2" s="21">
        <f t="shared" si="1"/>
        <v>20.736000000000001</v>
      </c>
      <c r="AA2" s="21">
        <f t="shared" si="1"/>
        <v>28.974</v>
      </c>
      <c r="AB2" s="21">
        <f t="shared" si="1"/>
        <v>39.480000000000004</v>
      </c>
      <c r="AC2" s="21">
        <f t="shared" ref="AC2:AE21" si="2">AB2</f>
        <v>39.480000000000004</v>
      </c>
      <c r="AD2" s="21">
        <f t="shared" si="2"/>
        <v>39.480000000000004</v>
      </c>
      <c r="AE2" s="21">
        <f t="shared" si="2"/>
        <v>39.480000000000004</v>
      </c>
    </row>
    <row r="3" spans="1:31" x14ac:dyDescent="0.25">
      <c r="A3" s="2" t="s">
        <v>16</v>
      </c>
      <c r="B3" s="2" t="s">
        <v>10</v>
      </c>
      <c r="C3" s="2" t="s">
        <v>15</v>
      </c>
      <c r="D3" s="2" t="s">
        <v>6</v>
      </c>
      <c r="E3" s="2" t="s">
        <v>16</v>
      </c>
      <c r="F3" s="3">
        <v>5.6790000000000003</v>
      </c>
      <c r="G3" s="3">
        <v>9.5269999999999992</v>
      </c>
      <c r="H3" s="3">
        <v>11.260999999999999</v>
      </c>
      <c r="I3" s="3">
        <v>11.989000000000001</v>
      </c>
      <c r="J3" s="3">
        <v>12.013999999999999</v>
      </c>
      <c r="K3" s="3">
        <v>11.574999999999999</v>
      </c>
      <c r="L3" s="3">
        <v>10.933</v>
      </c>
      <c r="M3" s="3">
        <v>10.176</v>
      </c>
      <c r="N3" s="3">
        <v>9.234</v>
      </c>
      <c r="O3" s="3">
        <v>8.3360000000000003</v>
      </c>
      <c r="Q3" s="20" t="s">
        <v>31</v>
      </c>
      <c r="R3" s="22" t="s">
        <v>16</v>
      </c>
      <c r="S3" s="21">
        <f t="shared" ref="S3:AB11" si="3">F3+F33</f>
        <v>7.1530000000000005</v>
      </c>
      <c r="T3" s="21">
        <f t="shared" si="1"/>
        <v>12.552999999999999</v>
      </c>
      <c r="U3" s="21">
        <f t="shared" si="1"/>
        <v>15.899999999999999</v>
      </c>
      <c r="V3" s="21">
        <f t="shared" si="1"/>
        <v>18.472999999999999</v>
      </c>
      <c r="W3" s="21">
        <f t="shared" si="1"/>
        <v>20.634999999999998</v>
      </c>
      <c r="X3" s="21">
        <f t="shared" si="1"/>
        <v>22.173000000000002</v>
      </c>
      <c r="Y3" s="21">
        <f t="shared" si="1"/>
        <v>23.404</v>
      </c>
      <c r="Z3" s="21">
        <f t="shared" si="1"/>
        <v>23.838000000000001</v>
      </c>
      <c r="AA3" s="21">
        <f t="shared" si="1"/>
        <v>23.426000000000002</v>
      </c>
      <c r="AB3" s="21">
        <f t="shared" si="1"/>
        <v>22.805</v>
      </c>
      <c r="AC3" s="21">
        <f t="shared" si="2"/>
        <v>22.805</v>
      </c>
      <c r="AD3" s="21">
        <f t="shared" si="2"/>
        <v>22.805</v>
      </c>
      <c r="AE3" s="21">
        <f t="shared" si="2"/>
        <v>22.805</v>
      </c>
    </row>
    <row r="4" spans="1:31" x14ac:dyDescent="0.25">
      <c r="A4" s="2" t="s">
        <v>17</v>
      </c>
      <c r="B4" s="2" t="s">
        <v>10</v>
      </c>
      <c r="C4" s="2" t="s">
        <v>15</v>
      </c>
      <c r="D4" s="2" t="s">
        <v>6</v>
      </c>
      <c r="E4" s="2" t="s">
        <v>17</v>
      </c>
      <c r="F4" s="3">
        <v>0.40600000000000003</v>
      </c>
      <c r="G4" s="3">
        <v>0.433</v>
      </c>
      <c r="H4" s="3">
        <v>0.45800000000000002</v>
      </c>
      <c r="I4" s="3">
        <v>0.498</v>
      </c>
      <c r="J4" s="3">
        <v>0.53600000000000003</v>
      </c>
      <c r="K4" s="3">
        <v>0.56299999999999994</v>
      </c>
      <c r="L4" s="3">
        <v>0.58399999999999996</v>
      </c>
      <c r="M4" s="3">
        <v>0.59699999999999998</v>
      </c>
      <c r="N4" s="3">
        <v>0.60699999999999998</v>
      </c>
      <c r="O4" s="3">
        <v>0.61799999999999999</v>
      </c>
      <c r="Q4" s="20" t="s">
        <v>31</v>
      </c>
      <c r="R4" s="23" t="s">
        <v>32</v>
      </c>
      <c r="S4" s="21">
        <f>F4+F34+F11+F41</f>
        <v>6.9939999999999998</v>
      </c>
      <c r="T4" s="21">
        <f t="shared" ref="T4:AB4" si="4">G4+G34+G11+G41</f>
        <v>8.3209999999999997</v>
      </c>
      <c r="U4" s="21">
        <f t="shared" si="4"/>
        <v>9.3840000000000003</v>
      </c>
      <c r="V4" s="21">
        <f t="shared" si="4"/>
        <v>10.791</v>
      </c>
      <c r="W4" s="21">
        <f t="shared" si="4"/>
        <v>12.407</v>
      </c>
      <c r="X4" s="21">
        <f t="shared" si="4"/>
        <v>13.853</v>
      </c>
      <c r="Y4" s="21">
        <f t="shared" si="4"/>
        <v>15.241</v>
      </c>
      <c r="Z4" s="21">
        <f t="shared" si="4"/>
        <v>16.713000000000001</v>
      </c>
      <c r="AA4" s="21">
        <f t="shared" si="4"/>
        <v>18.094000000000001</v>
      </c>
      <c r="AB4" s="21">
        <f t="shared" si="4"/>
        <v>19.43</v>
      </c>
      <c r="AC4" s="21">
        <f t="shared" si="2"/>
        <v>19.43</v>
      </c>
      <c r="AD4" s="21">
        <f t="shared" si="2"/>
        <v>19.43</v>
      </c>
      <c r="AE4" s="21">
        <f t="shared" si="2"/>
        <v>19.43</v>
      </c>
    </row>
    <row r="5" spans="1:31" x14ac:dyDescent="0.25">
      <c r="A5" s="2" t="s">
        <v>18</v>
      </c>
      <c r="B5" s="2" t="s">
        <v>10</v>
      </c>
      <c r="C5" s="2" t="s">
        <v>15</v>
      </c>
      <c r="D5" s="2" t="s">
        <v>6</v>
      </c>
      <c r="E5" s="2" t="s">
        <v>18</v>
      </c>
      <c r="F5" s="3">
        <v>1.179</v>
      </c>
      <c r="G5" s="3">
        <v>1.5309999999999999</v>
      </c>
      <c r="H5" s="3">
        <v>1.6950000000000001</v>
      </c>
      <c r="I5" s="3">
        <v>1.7869999999999999</v>
      </c>
      <c r="J5" s="3">
        <v>1.863</v>
      </c>
      <c r="K5" s="3">
        <v>1.917</v>
      </c>
      <c r="L5" s="3">
        <v>1.9850000000000001</v>
      </c>
      <c r="M5" s="3">
        <v>2.0390000000000001</v>
      </c>
      <c r="N5" s="3">
        <v>2.0739999999999998</v>
      </c>
      <c r="O5" s="3">
        <v>2.069</v>
      </c>
      <c r="Q5" s="20" t="s">
        <v>31</v>
      </c>
      <c r="R5" s="20" t="s">
        <v>18</v>
      </c>
      <c r="S5" s="21">
        <f t="shared" si="3"/>
        <v>2.2190000000000003</v>
      </c>
      <c r="T5" s="21">
        <f t="shared" si="3"/>
        <v>3.0149999999999997</v>
      </c>
      <c r="U5" s="21">
        <f t="shared" si="3"/>
        <v>3.5630000000000002</v>
      </c>
      <c r="V5" s="21">
        <f t="shared" si="3"/>
        <v>4.1219999999999999</v>
      </c>
      <c r="W5" s="21">
        <f t="shared" si="3"/>
        <v>4.6029999999999998</v>
      </c>
      <c r="X5" s="21">
        <f t="shared" si="3"/>
        <v>5.0750000000000002</v>
      </c>
      <c r="Y5" s="21">
        <f t="shared" si="3"/>
        <v>5.6349999999999998</v>
      </c>
      <c r="Z5" s="21">
        <f t="shared" si="3"/>
        <v>6.1029999999999998</v>
      </c>
      <c r="AA5" s="21">
        <f t="shared" si="3"/>
        <v>6.5259999999999998</v>
      </c>
      <c r="AB5" s="21">
        <f t="shared" si="3"/>
        <v>6.8609999999999998</v>
      </c>
      <c r="AC5" s="21">
        <f t="shared" si="2"/>
        <v>6.8609999999999998</v>
      </c>
      <c r="AD5" s="21">
        <f t="shared" si="2"/>
        <v>6.8609999999999998</v>
      </c>
      <c r="AE5" s="21">
        <f t="shared" si="2"/>
        <v>6.8609999999999998</v>
      </c>
    </row>
    <row r="6" spans="1:31" x14ac:dyDescent="0.25">
      <c r="A6" s="2" t="s">
        <v>19</v>
      </c>
      <c r="B6" s="2" t="s">
        <v>10</v>
      </c>
      <c r="C6" s="2" t="s">
        <v>15</v>
      </c>
      <c r="D6" s="2" t="s">
        <v>6</v>
      </c>
      <c r="E6" s="2" t="s">
        <v>19</v>
      </c>
      <c r="F6" s="3">
        <v>0.73699999999999999</v>
      </c>
      <c r="G6" s="3">
        <v>0.77100000000000002</v>
      </c>
      <c r="H6" s="3">
        <v>1.1240000000000001</v>
      </c>
      <c r="I6" s="3">
        <v>1.5009999999999999</v>
      </c>
      <c r="J6" s="3">
        <v>1.9610000000000001</v>
      </c>
      <c r="K6" s="3">
        <v>2.3679999999999999</v>
      </c>
      <c r="L6" s="3">
        <v>2.9020000000000001</v>
      </c>
      <c r="M6" s="3">
        <v>3.5190000000000001</v>
      </c>
      <c r="N6" s="3">
        <v>4.1539999999999999</v>
      </c>
      <c r="O6" s="3">
        <v>4.875</v>
      </c>
      <c r="Q6" s="20" t="s">
        <v>31</v>
      </c>
      <c r="R6" s="20" t="s">
        <v>33</v>
      </c>
      <c r="S6" s="21">
        <f t="shared" si="3"/>
        <v>1.671</v>
      </c>
      <c r="T6" s="21">
        <f t="shared" si="3"/>
        <v>2.52</v>
      </c>
      <c r="U6" s="21">
        <f t="shared" si="3"/>
        <v>3.9950000000000001</v>
      </c>
      <c r="V6" s="21">
        <f t="shared" si="3"/>
        <v>5.9730000000000008</v>
      </c>
      <c r="W6" s="21">
        <f t="shared" si="3"/>
        <v>8.532</v>
      </c>
      <c r="X6" s="21">
        <f t="shared" si="3"/>
        <v>11.548</v>
      </c>
      <c r="Y6" s="21">
        <f t="shared" si="3"/>
        <v>15.146000000000001</v>
      </c>
      <c r="Z6" s="21">
        <f t="shared" si="3"/>
        <v>18.207000000000001</v>
      </c>
      <c r="AA6" s="21">
        <f t="shared" si="3"/>
        <v>20.486000000000001</v>
      </c>
      <c r="AB6" s="21">
        <f t="shared" si="3"/>
        <v>22.672999999999998</v>
      </c>
      <c r="AC6" s="21">
        <f t="shared" si="2"/>
        <v>22.672999999999998</v>
      </c>
      <c r="AD6" s="21">
        <f t="shared" si="2"/>
        <v>22.672999999999998</v>
      </c>
      <c r="AE6" s="21">
        <f t="shared" si="2"/>
        <v>22.672999999999998</v>
      </c>
    </row>
    <row r="7" spans="1:31" x14ac:dyDescent="0.25">
      <c r="A7" s="2" t="s">
        <v>20</v>
      </c>
      <c r="B7" s="2" t="s">
        <v>10</v>
      </c>
      <c r="C7" s="2" t="s">
        <v>15</v>
      </c>
      <c r="D7" s="2" t="s">
        <v>6</v>
      </c>
      <c r="E7" s="2" t="s">
        <v>20</v>
      </c>
      <c r="F7" s="3">
        <v>3.1949999999999998</v>
      </c>
      <c r="G7" s="3">
        <v>3.2</v>
      </c>
      <c r="H7" s="3">
        <v>3.4929999999999999</v>
      </c>
      <c r="I7" s="3">
        <v>3.7440000000000002</v>
      </c>
      <c r="J7" s="3">
        <v>3.976</v>
      </c>
      <c r="K7" s="3">
        <v>4.218</v>
      </c>
      <c r="L7" s="3">
        <v>4.4509999999999996</v>
      </c>
      <c r="M7" s="3">
        <v>4.6820000000000004</v>
      </c>
      <c r="N7" s="3">
        <v>4.83</v>
      </c>
      <c r="O7" s="3">
        <v>4.9470000000000001</v>
      </c>
      <c r="Q7" s="20" t="s">
        <v>31</v>
      </c>
      <c r="R7" s="20" t="s">
        <v>19</v>
      </c>
      <c r="S7" s="21">
        <f t="shared" si="3"/>
        <v>7.1899999999999995</v>
      </c>
      <c r="T7" s="21">
        <f t="shared" si="3"/>
        <v>8.7540000000000013</v>
      </c>
      <c r="U7" s="21">
        <f t="shared" si="3"/>
        <v>10.372999999999999</v>
      </c>
      <c r="V7" s="21">
        <f t="shared" si="3"/>
        <v>11.882</v>
      </c>
      <c r="W7" s="21">
        <f t="shared" si="3"/>
        <v>13.364000000000001</v>
      </c>
      <c r="X7" s="21">
        <f t="shared" si="3"/>
        <v>14.55</v>
      </c>
      <c r="Y7" s="21">
        <f t="shared" si="3"/>
        <v>15.724999999999998</v>
      </c>
      <c r="Z7" s="21">
        <f t="shared" si="3"/>
        <v>16.884999999999998</v>
      </c>
      <c r="AA7" s="21">
        <f t="shared" si="3"/>
        <v>17.814</v>
      </c>
      <c r="AB7" s="21">
        <f t="shared" si="3"/>
        <v>18.670999999999999</v>
      </c>
      <c r="AC7" s="21">
        <f t="shared" si="2"/>
        <v>18.670999999999999</v>
      </c>
      <c r="AD7" s="21">
        <f t="shared" si="2"/>
        <v>18.670999999999999</v>
      </c>
      <c r="AE7" s="21">
        <f t="shared" si="2"/>
        <v>18.670999999999999</v>
      </c>
    </row>
    <row r="8" spans="1:31" x14ac:dyDescent="0.25">
      <c r="A8" s="2" t="s">
        <v>21</v>
      </c>
      <c r="B8" s="2" t="s">
        <v>10</v>
      </c>
      <c r="C8" s="2" t="s">
        <v>15</v>
      </c>
      <c r="D8" s="2" t="s">
        <v>6</v>
      </c>
      <c r="E8" s="2" t="s">
        <v>21</v>
      </c>
      <c r="F8" s="3">
        <v>1.254</v>
      </c>
      <c r="G8" s="3">
        <v>1.179</v>
      </c>
      <c r="H8" s="3">
        <v>1.159</v>
      </c>
      <c r="I8" s="3">
        <v>1.1419999999999999</v>
      </c>
      <c r="J8" s="3">
        <v>1.1439999999999999</v>
      </c>
      <c r="K8" s="3">
        <v>1.161</v>
      </c>
      <c r="L8" s="3">
        <v>1.171</v>
      </c>
      <c r="M8" s="3">
        <v>1.173</v>
      </c>
      <c r="N8" s="3">
        <v>1.1859999999999999</v>
      </c>
      <c r="O8" s="3">
        <v>1.202</v>
      </c>
      <c r="Q8" s="20" t="s">
        <v>31</v>
      </c>
      <c r="R8" s="20" t="s">
        <v>20</v>
      </c>
      <c r="S8" s="21">
        <f t="shared" si="3"/>
        <v>3.0339999999999998</v>
      </c>
      <c r="T8" s="21">
        <f t="shared" si="3"/>
        <v>3.3950000000000005</v>
      </c>
      <c r="U8" s="21">
        <f t="shared" si="3"/>
        <v>3.7030000000000003</v>
      </c>
      <c r="V8" s="21">
        <f t="shared" si="3"/>
        <v>3.9329999999999998</v>
      </c>
      <c r="W8" s="21">
        <f t="shared" si="3"/>
        <v>4.173</v>
      </c>
      <c r="X8" s="21">
        <f t="shared" si="3"/>
        <v>4.2959999999999994</v>
      </c>
      <c r="Y8" s="21">
        <f t="shared" si="3"/>
        <v>4.3689999999999998</v>
      </c>
      <c r="Z8" s="21">
        <f t="shared" si="3"/>
        <v>4.3849999999999998</v>
      </c>
      <c r="AA8" s="21">
        <f t="shared" si="3"/>
        <v>4.3840000000000003</v>
      </c>
      <c r="AB8" s="21">
        <f t="shared" si="3"/>
        <v>4.3309999999999995</v>
      </c>
      <c r="AC8" s="21">
        <f t="shared" si="2"/>
        <v>4.3309999999999995</v>
      </c>
      <c r="AD8" s="21">
        <f t="shared" si="2"/>
        <v>4.3309999999999995</v>
      </c>
      <c r="AE8" s="21">
        <f t="shared" si="2"/>
        <v>4.3309999999999995</v>
      </c>
    </row>
    <row r="9" spans="1:31" x14ac:dyDescent="0.25">
      <c r="A9" s="2" t="s">
        <v>22</v>
      </c>
      <c r="B9" s="2" t="s">
        <v>10</v>
      </c>
      <c r="C9" s="2" t="s">
        <v>15</v>
      </c>
      <c r="D9" s="2" t="s">
        <v>6</v>
      </c>
      <c r="E9" s="2" t="s">
        <v>22</v>
      </c>
      <c r="F9" s="3">
        <v>1.5069999999999999</v>
      </c>
      <c r="G9" s="3">
        <v>2.069</v>
      </c>
      <c r="H9" s="3">
        <v>2.7450000000000001</v>
      </c>
      <c r="I9" s="3">
        <v>3.32</v>
      </c>
      <c r="J9" s="3">
        <v>3.9750000000000001</v>
      </c>
      <c r="K9" s="3">
        <v>4.3360000000000003</v>
      </c>
      <c r="L9" s="3">
        <v>4.6130000000000004</v>
      </c>
      <c r="M9" s="3">
        <v>4.7910000000000004</v>
      </c>
      <c r="N9" s="3">
        <v>4.8929999999999998</v>
      </c>
      <c r="O9" s="3">
        <v>4.9509999999999996</v>
      </c>
      <c r="Q9" s="20" t="s">
        <v>31</v>
      </c>
      <c r="R9" s="20" t="s">
        <v>21</v>
      </c>
      <c r="S9" s="21">
        <f t="shared" si="3"/>
        <v>2.3849999999999998</v>
      </c>
      <c r="T9" s="21">
        <f t="shared" si="3"/>
        <v>3.621</v>
      </c>
      <c r="U9" s="21">
        <f t="shared" si="3"/>
        <v>5.28</v>
      </c>
      <c r="V9" s="21">
        <f t="shared" si="3"/>
        <v>7.1470000000000002</v>
      </c>
      <c r="W9" s="21">
        <f t="shared" si="3"/>
        <v>9.3070000000000004</v>
      </c>
      <c r="X9" s="21">
        <f t="shared" si="3"/>
        <v>10.760000000000002</v>
      </c>
      <c r="Y9" s="21">
        <f t="shared" si="3"/>
        <v>12.327999999999999</v>
      </c>
      <c r="Z9" s="21">
        <f t="shared" si="3"/>
        <v>13.684000000000001</v>
      </c>
      <c r="AA9" s="21">
        <f t="shared" si="3"/>
        <v>14.794</v>
      </c>
      <c r="AB9" s="21">
        <f t="shared" si="3"/>
        <v>15.812999999999999</v>
      </c>
      <c r="AC9" s="21">
        <f t="shared" si="2"/>
        <v>15.812999999999999</v>
      </c>
      <c r="AD9" s="21">
        <f t="shared" si="2"/>
        <v>15.812999999999999</v>
      </c>
      <c r="AE9" s="21">
        <f t="shared" si="2"/>
        <v>15.812999999999999</v>
      </c>
    </row>
    <row r="10" spans="1:31" x14ac:dyDescent="0.25">
      <c r="A10" s="2" t="s">
        <v>23</v>
      </c>
      <c r="B10" s="2" t="s">
        <v>10</v>
      </c>
      <c r="C10" s="2" t="s">
        <v>15</v>
      </c>
      <c r="D10" s="2" t="s">
        <v>6</v>
      </c>
      <c r="E10" s="2" t="s">
        <v>23</v>
      </c>
      <c r="F10" s="3">
        <v>1.1890000000000001</v>
      </c>
      <c r="G10" s="3">
        <v>1.843</v>
      </c>
      <c r="H10" s="3">
        <v>3.056</v>
      </c>
      <c r="I10" s="3">
        <v>5.04</v>
      </c>
      <c r="J10" s="3">
        <v>7.2110000000000003</v>
      </c>
      <c r="K10" s="3">
        <v>9.4060000000000006</v>
      </c>
      <c r="L10" s="3">
        <v>11.443</v>
      </c>
      <c r="M10" s="3">
        <v>13.531000000000001</v>
      </c>
      <c r="N10" s="3">
        <v>15.452999999999999</v>
      </c>
      <c r="O10" s="3">
        <v>17.315000000000001</v>
      </c>
      <c r="Q10" s="20" t="s">
        <v>31</v>
      </c>
      <c r="R10" s="20" t="s">
        <v>22</v>
      </c>
      <c r="S10" s="21">
        <f t="shared" si="3"/>
        <v>1.754</v>
      </c>
      <c r="T10" s="21">
        <f t="shared" si="3"/>
        <v>3.2210000000000001</v>
      </c>
      <c r="U10" s="21">
        <f t="shared" si="3"/>
        <v>5.6040000000000001</v>
      </c>
      <c r="V10" s="21">
        <f t="shared" si="3"/>
        <v>9.01</v>
      </c>
      <c r="W10" s="21">
        <f t="shared" si="3"/>
        <v>12.853000000000002</v>
      </c>
      <c r="X10" s="21">
        <f t="shared" si="3"/>
        <v>17.402000000000001</v>
      </c>
      <c r="Y10" s="21">
        <f t="shared" si="3"/>
        <v>22.674999999999997</v>
      </c>
      <c r="Z10" s="21">
        <f t="shared" si="3"/>
        <v>27.928000000000001</v>
      </c>
      <c r="AA10" s="21">
        <f t="shared" si="3"/>
        <v>33.317</v>
      </c>
      <c r="AB10" s="21">
        <f t="shared" si="3"/>
        <v>38.591999999999999</v>
      </c>
      <c r="AC10" s="21">
        <f t="shared" si="2"/>
        <v>38.591999999999999</v>
      </c>
      <c r="AD10" s="21">
        <f t="shared" si="2"/>
        <v>38.591999999999999</v>
      </c>
      <c r="AE10" s="21">
        <f t="shared" si="2"/>
        <v>38.591999999999999</v>
      </c>
    </row>
    <row r="11" spans="1:31" x14ac:dyDescent="0.25">
      <c r="A11" s="2" t="s">
        <v>24</v>
      </c>
      <c r="B11" s="2" t="s">
        <v>10</v>
      </c>
      <c r="C11" s="2" t="s">
        <v>15</v>
      </c>
      <c r="D11" s="2" t="s">
        <v>6</v>
      </c>
      <c r="E11" s="2" t="s">
        <v>24</v>
      </c>
      <c r="F11" s="3">
        <v>3.0049999999999999</v>
      </c>
      <c r="G11" s="3">
        <v>3.2530000000000001</v>
      </c>
      <c r="H11" s="3">
        <v>3.35</v>
      </c>
      <c r="I11" s="3">
        <v>3.5249999999999999</v>
      </c>
      <c r="J11" s="3">
        <v>3.7770000000000001</v>
      </c>
      <c r="K11" s="3">
        <v>4.0279999999999996</v>
      </c>
      <c r="L11" s="3">
        <v>4.2469999999999999</v>
      </c>
      <c r="M11" s="3">
        <v>4.4580000000000002</v>
      </c>
      <c r="N11" s="3">
        <v>4.6399999999999997</v>
      </c>
      <c r="O11" s="3">
        <v>4.7750000000000004</v>
      </c>
      <c r="Q11" s="20" t="s">
        <v>31</v>
      </c>
      <c r="R11" s="20" t="s">
        <v>23</v>
      </c>
      <c r="S11" s="21">
        <f t="shared" si="3"/>
        <v>6.0880000000000001</v>
      </c>
      <c r="T11" s="21">
        <f t="shared" si="3"/>
        <v>7.1959999999999997</v>
      </c>
      <c r="U11" s="21">
        <f t="shared" si="3"/>
        <v>8.0570000000000004</v>
      </c>
      <c r="V11" s="21">
        <f t="shared" si="3"/>
        <v>9.2159999999999993</v>
      </c>
      <c r="W11" s="21">
        <f t="shared" si="3"/>
        <v>10.620000000000001</v>
      </c>
      <c r="X11" s="21">
        <f t="shared" si="3"/>
        <v>11.898</v>
      </c>
      <c r="Y11" s="21">
        <f t="shared" si="3"/>
        <v>13.108000000000001</v>
      </c>
      <c r="Z11" s="21">
        <f t="shared" si="3"/>
        <v>14.431000000000001</v>
      </c>
      <c r="AA11" s="21">
        <f t="shared" si="3"/>
        <v>15.686</v>
      </c>
      <c r="AB11" s="21">
        <f t="shared" si="3"/>
        <v>16.881</v>
      </c>
      <c r="AC11" s="21">
        <f t="shared" si="2"/>
        <v>16.881</v>
      </c>
      <c r="AD11" s="21">
        <f t="shared" si="2"/>
        <v>16.881</v>
      </c>
      <c r="AE11" s="21">
        <f t="shared" si="2"/>
        <v>16.881</v>
      </c>
    </row>
    <row r="12" spans="1:31" x14ac:dyDescent="0.25">
      <c r="A12" s="2" t="s">
        <v>14</v>
      </c>
      <c r="B12" s="2" t="s">
        <v>10</v>
      </c>
      <c r="C12" s="2" t="s">
        <v>25</v>
      </c>
      <c r="D12" s="2" t="s">
        <v>6</v>
      </c>
      <c r="E12" s="2" t="s">
        <v>14</v>
      </c>
      <c r="F12" s="3">
        <v>1.016</v>
      </c>
      <c r="G12" s="3">
        <v>1.5429999999999999</v>
      </c>
      <c r="H12" s="3">
        <v>2.1309999999999998</v>
      </c>
      <c r="I12" s="3">
        <v>3.141</v>
      </c>
      <c r="J12" s="3">
        <v>4.97</v>
      </c>
      <c r="K12" s="3">
        <v>7.5759999999999996</v>
      </c>
      <c r="L12" s="3">
        <v>10.026999999999999</v>
      </c>
      <c r="M12" s="3">
        <v>12.362</v>
      </c>
      <c r="N12" s="3">
        <v>14.839</v>
      </c>
      <c r="O12" s="3">
        <v>17.844999999999999</v>
      </c>
      <c r="Q12" s="23" t="s">
        <v>34</v>
      </c>
      <c r="R12" s="20" t="s">
        <v>14</v>
      </c>
      <c r="S12" s="20">
        <v>0</v>
      </c>
      <c r="T12" s="20">
        <v>1</v>
      </c>
      <c r="U12" s="20">
        <v>2</v>
      </c>
      <c r="V12" s="20">
        <v>3</v>
      </c>
      <c r="W12" s="20">
        <v>4</v>
      </c>
      <c r="X12" s="20">
        <v>5</v>
      </c>
      <c r="Y12" s="20">
        <v>6</v>
      </c>
      <c r="Z12" s="20">
        <v>7</v>
      </c>
      <c r="AA12" s="20">
        <v>8</v>
      </c>
      <c r="AB12" s="20">
        <v>9</v>
      </c>
      <c r="AC12" s="20">
        <f t="shared" si="2"/>
        <v>9</v>
      </c>
      <c r="AD12" s="20">
        <f t="shared" si="2"/>
        <v>9</v>
      </c>
      <c r="AE12" s="20">
        <f t="shared" si="2"/>
        <v>9</v>
      </c>
    </row>
    <row r="13" spans="1:31" x14ac:dyDescent="0.25">
      <c r="A13" s="2" t="s">
        <v>16</v>
      </c>
      <c r="B13" s="2" t="s">
        <v>10</v>
      </c>
      <c r="C13" s="2" t="s">
        <v>25</v>
      </c>
      <c r="D13" s="2" t="s">
        <v>6</v>
      </c>
      <c r="E13" s="2" t="s">
        <v>16</v>
      </c>
      <c r="F13" s="3">
        <v>13.115</v>
      </c>
      <c r="G13" s="3">
        <v>17.361999999999998</v>
      </c>
      <c r="H13" s="3">
        <v>19.300999999999998</v>
      </c>
      <c r="I13" s="3">
        <v>20.445</v>
      </c>
      <c r="J13" s="3">
        <v>20.785</v>
      </c>
      <c r="K13" s="3">
        <v>20.143999999999998</v>
      </c>
      <c r="L13" s="3">
        <v>19.257999999999999</v>
      </c>
      <c r="M13" s="3">
        <v>18.009</v>
      </c>
      <c r="N13" s="3">
        <v>16.056000000000001</v>
      </c>
      <c r="O13" s="3">
        <v>14.289</v>
      </c>
      <c r="Q13" s="23" t="s">
        <v>34</v>
      </c>
      <c r="R13" s="22" t="s">
        <v>16</v>
      </c>
      <c r="S13" s="20">
        <f>F43*0.8*S65</f>
        <v>1.7260063454183727</v>
      </c>
      <c r="T13" s="20">
        <f t="shared" ref="T13:AB13" si="5">G43*0.8*T65</f>
        <v>4.1566676176745521</v>
      </c>
      <c r="U13" s="20">
        <f t="shared" si="5"/>
        <v>7.2048838103681261</v>
      </c>
      <c r="V13" s="20">
        <f t="shared" si="5"/>
        <v>9.3229770234591278</v>
      </c>
      <c r="W13" s="20">
        <f t="shared" si="5"/>
        <v>10.190476180455059</v>
      </c>
      <c r="X13" s="20">
        <f t="shared" si="5"/>
        <v>10.506777163894879</v>
      </c>
      <c r="Y13" s="20">
        <f t="shared" si="5"/>
        <v>10.578307738923041</v>
      </c>
      <c r="Z13" s="20">
        <f t="shared" si="5"/>
        <v>10.37673790140227</v>
      </c>
      <c r="AA13" s="20">
        <f t="shared" si="5"/>
        <v>10.049391168324037</v>
      </c>
      <c r="AB13" s="20">
        <f t="shared" si="5"/>
        <v>9.6968071073755056</v>
      </c>
      <c r="AC13" s="20">
        <f t="shared" si="2"/>
        <v>9.6968071073755056</v>
      </c>
      <c r="AD13" s="20">
        <f t="shared" si="2"/>
        <v>9.6968071073755056</v>
      </c>
      <c r="AE13" s="20">
        <f t="shared" si="2"/>
        <v>9.6968071073755056</v>
      </c>
    </row>
    <row r="14" spans="1:31" x14ac:dyDescent="0.25">
      <c r="A14" s="2" t="s">
        <v>17</v>
      </c>
      <c r="B14" s="2" t="s">
        <v>10</v>
      </c>
      <c r="C14" s="2" t="s">
        <v>25</v>
      </c>
      <c r="D14" s="2" t="s">
        <v>6</v>
      </c>
      <c r="E14" s="2" t="s">
        <v>17</v>
      </c>
      <c r="F14" s="3">
        <v>1.1220000000000001</v>
      </c>
      <c r="G14" s="3">
        <v>1.1299999999999999</v>
      </c>
      <c r="H14" s="3">
        <v>1.006</v>
      </c>
      <c r="I14" s="3">
        <v>1.008</v>
      </c>
      <c r="J14" s="3">
        <v>1.0289999999999999</v>
      </c>
      <c r="K14" s="3">
        <v>1.0680000000000001</v>
      </c>
      <c r="L14" s="3">
        <v>1.073</v>
      </c>
      <c r="M14" s="3">
        <v>1.03</v>
      </c>
      <c r="N14" s="3">
        <v>0.999</v>
      </c>
      <c r="O14" s="3">
        <v>0.98499999999999999</v>
      </c>
      <c r="Q14" s="23" t="s">
        <v>34</v>
      </c>
      <c r="R14" s="23" t="s">
        <v>32</v>
      </c>
      <c r="S14" s="20">
        <f>(F44+F51)*0.8*S66</f>
        <v>7.9006582515987329</v>
      </c>
      <c r="T14" s="20">
        <f t="shared" ref="T14:AB14" si="6">(G44+G51)*0.8*T66</f>
        <v>9.5952519154399791</v>
      </c>
      <c r="U14" s="20">
        <f t="shared" si="6"/>
        <v>10.296892037393444</v>
      </c>
      <c r="V14" s="20">
        <f t="shared" si="6"/>
        <v>10.866916286589301</v>
      </c>
      <c r="W14" s="20">
        <f t="shared" si="6"/>
        <v>10.802139389170357</v>
      </c>
      <c r="X14" s="20">
        <f t="shared" si="6"/>
        <v>10.57611870227165</v>
      </c>
      <c r="Y14" s="20">
        <f t="shared" si="6"/>
        <v>10.440391542708898</v>
      </c>
      <c r="Z14" s="20">
        <f t="shared" si="6"/>
        <v>10.349887426639668</v>
      </c>
      <c r="AA14" s="20">
        <f t="shared" si="6"/>
        <v>10.242182261101171</v>
      </c>
      <c r="AB14" s="20">
        <f t="shared" si="6"/>
        <v>10.09309197441924</v>
      </c>
      <c r="AC14" s="20">
        <f t="shared" si="2"/>
        <v>10.09309197441924</v>
      </c>
      <c r="AD14" s="20">
        <f t="shared" si="2"/>
        <v>10.09309197441924</v>
      </c>
      <c r="AE14" s="20">
        <f t="shared" si="2"/>
        <v>10.09309197441924</v>
      </c>
    </row>
    <row r="15" spans="1:31" x14ac:dyDescent="0.25">
      <c r="A15" s="2" t="s">
        <v>18</v>
      </c>
      <c r="B15" s="2" t="s">
        <v>10</v>
      </c>
      <c r="C15" s="2" t="s">
        <v>25</v>
      </c>
      <c r="D15" s="2" t="s">
        <v>6</v>
      </c>
      <c r="E15" s="2" t="s">
        <v>18</v>
      </c>
      <c r="F15" s="3">
        <v>5.6269999999999998</v>
      </c>
      <c r="G15" s="3">
        <v>5.7489999999999997</v>
      </c>
      <c r="H15" s="3">
        <v>5.468</v>
      </c>
      <c r="I15" s="3">
        <v>5.3380000000000001</v>
      </c>
      <c r="J15" s="3">
        <v>5.23</v>
      </c>
      <c r="K15" s="3">
        <v>5.0940000000000003</v>
      </c>
      <c r="L15" s="3">
        <v>4.9630000000000001</v>
      </c>
      <c r="M15" s="3">
        <v>4.8090000000000002</v>
      </c>
      <c r="N15" s="3">
        <v>4.5839999999999996</v>
      </c>
      <c r="O15" s="3">
        <v>4.3840000000000003</v>
      </c>
      <c r="Q15" s="23" t="s">
        <v>34</v>
      </c>
      <c r="R15" s="20" t="s">
        <v>18</v>
      </c>
      <c r="S15" s="20">
        <f t="shared" ref="S15:AB18" si="7">F45*0.8*S67</f>
        <v>3.6718391209166521</v>
      </c>
      <c r="T15" s="20">
        <f t="shared" si="7"/>
        <v>4.1966416600706706</v>
      </c>
      <c r="U15" s="20">
        <f t="shared" si="7"/>
        <v>4.4349070569976288</v>
      </c>
      <c r="V15" s="20">
        <f t="shared" si="7"/>
        <v>4.6807017518561906</v>
      </c>
      <c r="W15" s="20">
        <f t="shared" si="7"/>
        <v>4.8168164050825881</v>
      </c>
      <c r="X15" s="20">
        <f t="shared" si="7"/>
        <v>4.8516437991878556</v>
      </c>
      <c r="Y15" s="20">
        <f t="shared" si="7"/>
        <v>4.9122559006547659</v>
      </c>
      <c r="Z15" s="20">
        <f t="shared" si="7"/>
        <v>4.9277539575867717</v>
      </c>
      <c r="AA15" s="20">
        <f t="shared" si="7"/>
        <v>4.8382699477730453</v>
      </c>
      <c r="AB15" s="20">
        <f t="shared" si="7"/>
        <v>4.7498196600939933</v>
      </c>
      <c r="AC15" s="20">
        <f t="shared" si="2"/>
        <v>4.7498196600939933</v>
      </c>
      <c r="AD15" s="20">
        <f t="shared" si="2"/>
        <v>4.7498196600939933</v>
      </c>
      <c r="AE15" s="20">
        <f t="shared" si="2"/>
        <v>4.7498196600939933</v>
      </c>
    </row>
    <row r="16" spans="1:31" x14ac:dyDescent="0.25">
      <c r="A16" s="2" t="s">
        <v>19</v>
      </c>
      <c r="B16" s="2" t="s">
        <v>10</v>
      </c>
      <c r="C16" s="2" t="s">
        <v>25</v>
      </c>
      <c r="D16" s="2" t="s">
        <v>6</v>
      </c>
      <c r="E16" s="2" t="s">
        <v>19</v>
      </c>
      <c r="F16" s="3">
        <v>2.706</v>
      </c>
      <c r="G16" s="3">
        <v>4.4950000000000001</v>
      </c>
      <c r="H16" s="3">
        <v>5.7439999999999998</v>
      </c>
      <c r="I16" s="3">
        <v>7.0270000000000001</v>
      </c>
      <c r="J16" s="3">
        <v>8.4079999999999995</v>
      </c>
      <c r="K16" s="3">
        <v>9.5749999999999993</v>
      </c>
      <c r="L16" s="3">
        <v>9.9459999999999997</v>
      </c>
      <c r="M16" s="3">
        <v>10.087</v>
      </c>
      <c r="N16" s="3">
        <v>10.09</v>
      </c>
      <c r="O16" s="3">
        <v>10.08</v>
      </c>
      <c r="Q16" s="23" t="s">
        <v>34</v>
      </c>
      <c r="R16" s="20" t="s">
        <v>33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f t="shared" si="2"/>
        <v>0</v>
      </c>
      <c r="AD16" s="20">
        <f t="shared" si="2"/>
        <v>0</v>
      </c>
      <c r="AE16" s="20">
        <f t="shared" si="2"/>
        <v>0</v>
      </c>
    </row>
    <row r="17" spans="1:31" x14ac:dyDescent="0.25">
      <c r="A17" s="2" t="s">
        <v>20</v>
      </c>
      <c r="B17" s="2" t="s">
        <v>10</v>
      </c>
      <c r="C17" s="2" t="s">
        <v>25</v>
      </c>
      <c r="D17" s="2" t="s">
        <v>6</v>
      </c>
      <c r="E17" s="2" t="s">
        <v>20</v>
      </c>
      <c r="F17" s="3">
        <v>7.5190000000000001</v>
      </c>
      <c r="G17" s="3">
        <v>8.2439999999999998</v>
      </c>
      <c r="H17" s="3">
        <v>8.2089999999999996</v>
      </c>
      <c r="I17" s="3">
        <v>8.5909999999999993</v>
      </c>
      <c r="J17" s="3">
        <v>9.0419999999999998</v>
      </c>
      <c r="K17" s="3">
        <v>9.4149999999999991</v>
      </c>
      <c r="L17" s="3">
        <v>9.7010000000000005</v>
      </c>
      <c r="M17" s="3">
        <v>9.7309999999999999</v>
      </c>
      <c r="N17" s="3">
        <v>9.468</v>
      </c>
      <c r="O17" s="3">
        <v>9.2100000000000009</v>
      </c>
      <c r="Q17" s="23" t="s">
        <v>34</v>
      </c>
      <c r="R17" s="20" t="s">
        <v>19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f t="shared" si="2"/>
        <v>0</v>
      </c>
      <c r="AD17" s="20">
        <f t="shared" si="2"/>
        <v>0</v>
      </c>
      <c r="AE17" s="20">
        <f t="shared" si="2"/>
        <v>0</v>
      </c>
    </row>
    <row r="18" spans="1:31" x14ac:dyDescent="0.25">
      <c r="A18" s="2" t="s">
        <v>21</v>
      </c>
      <c r="B18" s="2" t="s">
        <v>10</v>
      </c>
      <c r="C18" s="2" t="s">
        <v>25</v>
      </c>
      <c r="D18" s="2" t="s">
        <v>6</v>
      </c>
      <c r="E18" s="2" t="s">
        <v>21</v>
      </c>
      <c r="F18" s="3">
        <v>2.4260000000000002</v>
      </c>
      <c r="G18" s="3">
        <v>2.673</v>
      </c>
      <c r="H18" s="3">
        <v>2.556</v>
      </c>
      <c r="I18" s="3">
        <v>2.4929999999999999</v>
      </c>
      <c r="J18" s="3">
        <v>2.4540000000000002</v>
      </c>
      <c r="K18" s="3">
        <v>2.4140000000000001</v>
      </c>
      <c r="L18" s="3">
        <v>2.2949999999999999</v>
      </c>
      <c r="M18" s="3">
        <v>2.1389999999999998</v>
      </c>
      <c r="N18" s="3">
        <v>1.998</v>
      </c>
      <c r="O18" s="3">
        <v>1.859</v>
      </c>
      <c r="Q18" s="23" t="s">
        <v>34</v>
      </c>
      <c r="R18" s="20" t="s">
        <v>20</v>
      </c>
      <c r="S18" s="20">
        <f t="shared" si="7"/>
        <v>1.4959072937192979</v>
      </c>
      <c r="T18" s="20">
        <f t="shared" si="7"/>
        <v>1.840574388689064</v>
      </c>
      <c r="U18" s="20">
        <f t="shared" si="7"/>
        <v>2.112468086057576</v>
      </c>
      <c r="V18" s="20">
        <f t="shared" si="7"/>
        <v>2.1724762297358118</v>
      </c>
      <c r="W18" s="20">
        <f t="shared" si="7"/>
        <v>2.1575117522761125</v>
      </c>
      <c r="X18" s="20">
        <f t="shared" si="7"/>
        <v>2.1110336540300429</v>
      </c>
      <c r="Y18" s="20">
        <f t="shared" si="7"/>
        <v>2.0755479339106078</v>
      </c>
      <c r="Z18" s="20">
        <f t="shared" si="7"/>
        <v>2.0461369954433368</v>
      </c>
      <c r="AA18" s="20">
        <f t="shared" si="7"/>
        <v>2.0072761808521391</v>
      </c>
      <c r="AB18" s="20">
        <f t="shared" si="7"/>
        <v>1.958927532321654</v>
      </c>
      <c r="AC18" s="20">
        <f t="shared" si="2"/>
        <v>1.958927532321654</v>
      </c>
      <c r="AD18" s="20">
        <f t="shared" si="2"/>
        <v>1.958927532321654</v>
      </c>
      <c r="AE18" s="20">
        <f t="shared" si="2"/>
        <v>1.958927532321654</v>
      </c>
    </row>
    <row r="19" spans="1:31" x14ac:dyDescent="0.25">
      <c r="A19" s="2" t="s">
        <v>22</v>
      </c>
      <c r="B19" s="2" t="s">
        <v>10</v>
      </c>
      <c r="C19" s="2" t="s">
        <v>25</v>
      </c>
      <c r="D19" s="2" t="s">
        <v>6</v>
      </c>
      <c r="E19" s="2" t="s">
        <v>22</v>
      </c>
      <c r="F19" s="3">
        <v>3.0979999999999999</v>
      </c>
      <c r="G19" s="3">
        <v>4.4530000000000003</v>
      </c>
      <c r="H19" s="3">
        <v>5.14</v>
      </c>
      <c r="I19" s="3">
        <v>5.843</v>
      </c>
      <c r="J19" s="3">
        <v>6.4630000000000001</v>
      </c>
      <c r="K19" s="3">
        <v>6.81</v>
      </c>
      <c r="L19" s="3">
        <v>6.91</v>
      </c>
      <c r="M19" s="3">
        <v>6.9690000000000003</v>
      </c>
      <c r="N19" s="3">
        <v>7.0510000000000002</v>
      </c>
      <c r="O19" s="3">
        <v>6.875</v>
      </c>
      <c r="Q19" s="23" t="s">
        <v>34</v>
      </c>
      <c r="R19" s="20" t="s">
        <v>21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f t="shared" si="2"/>
        <v>0</v>
      </c>
      <c r="AD19" s="20">
        <f t="shared" si="2"/>
        <v>0</v>
      </c>
      <c r="AE19" s="20">
        <f t="shared" si="2"/>
        <v>0</v>
      </c>
    </row>
    <row r="20" spans="1:31" x14ac:dyDescent="0.25">
      <c r="A20" s="2" t="s">
        <v>23</v>
      </c>
      <c r="B20" s="2" t="s">
        <v>10</v>
      </c>
      <c r="C20" s="2" t="s">
        <v>25</v>
      </c>
      <c r="D20" s="2" t="s">
        <v>6</v>
      </c>
      <c r="E20" s="2" t="s">
        <v>23</v>
      </c>
      <c r="F20" s="3">
        <v>3.0169999999999999</v>
      </c>
      <c r="G20" s="3">
        <v>5.2939999999999996</v>
      </c>
      <c r="H20" s="3">
        <v>8.0709999999999997</v>
      </c>
      <c r="I20" s="3">
        <v>11.529</v>
      </c>
      <c r="J20" s="3">
        <v>14.343</v>
      </c>
      <c r="K20" s="3">
        <v>16.91</v>
      </c>
      <c r="L20" s="3">
        <v>19.55</v>
      </c>
      <c r="M20" s="3">
        <v>22.248999999999999</v>
      </c>
      <c r="N20" s="3">
        <v>23.582999999999998</v>
      </c>
      <c r="O20" s="3">
        <v>24.538</v>
      </c>
      <c r="Q20" s="23" t="s">
        <v>34</v>
      </c>
      <c r="R20" s="20" t="s">
        <v>22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f t="shared" si="2"/>
        <v>0</v>
      </c>
      <c r="AD20" s="20">
        <f t="shared" si="2"/>
        <v>0</v>
      </c>
      <c r="AE20" s="20">
        <f t="shared" si="2"/>
        <v>0</v>
      </c>
    </row>
    <row r="21" spans="1:31" x14ac:dyDescent="0.25">
      <c r="A21" s="2" t="s">
        <v>24</v>
      </c>
      <c r="B21" s="2" t="s">
        <v>10</v>
      </c>
      <c r="C21" s="2" t="s">
        <v>25</v>
      </c>
      <c r="D21" s="2" t="s">
        <v>6</v>
      </c>
      <c r="E21" s="2" t="s">
        <v>24</v>
      </c>
      <c r="F21" s="3">
        <v>5.9939999999999998</v>
      </c>
      <c r="G21" s="3">
        <v>5.9589999999999996</v>
      </c>
      <c r="H21" s="3">
        <v>5.6280000000000001</v>
      </c>
      <c r="I21" s="3">
        <v>5.6280000000000001</v>
      </c>
      <c r="J21" s="3">
        <v>5.859</v>
      </c>
      <c r="K21" s="3">
        <v>6.0570000000000004</v>
      </c>
      <c r="L21" s="3">
        <v>6.4130000000000003</v>
      </c>
      <c r="M21" s="3">
        <v>6.4980000000000002</v>
      </c>
      <c r="N21" s="3">
        <v>6.6680000000000001</v>
      </c>
      <c r="O21" s="3">
        <v>7.008</v>
      </c>
      <c r="Q21" s="23" t="s">
        <v>34</v>
      </c>
      <c r="R21" s="20" t="s">
        <v>23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f t="shared" si="2"/>
        <v>0</v>
      </c>
      <c r="AD21" s="20">
        <f t="shared" si="2"/>
        <v>0</v>
      </c>
      <c r="AE21" s="20">
        <f t="shared" si="2"/>
        <v>0</v>
      </c>
    </row>
    <row r="22" spans="1:31" x14ac:dyDescent="0.25">
      <c r="A22" s="2" t="s">
        <v>14</v>
      </c>
      <c r="B22" s="2" t="s">
        <v>10</v>
      </c>
      <c r="C22" s="2" t="s">
        <v>26</v>
      </c>
      <c r="D22" s="2" t="s">
        <v>6</v>
      </c>
      <c r="E22" s="2" t="s">
        <v>14</v>
      </c>
      <c r="F22" s="3">
        <v>0.20399999999999999</v>
      </c>
      <c r="G22" s="3">
        <v>0.23899999999999999</v>
      </c>
      <c r="H22" s="3">
        <v>0.309</v>
      </c>
      <c r="I22" s="3">
        <v>0.46400000000000002</v>
      </c>
      <c r="J22" s="3">
        <v>0.86299999999999999</v>
      </c>
      <c r="K22" s="3">
        <v>1.76</v>
      </c>
      <c r="L22" s="3">
        <v>3.1520000000000001</v>
      </c>
      <c r="M22" s="3">
        <v>4.0880000000000001</v>
      </c>
      <c r="N22" s="3">
        <v>4.8460000000000001</v>
      </c>
      <c r="O22" s="3">
        <v>5.8120000000000003</v>
      </c>
      <c r="Q22" s="19" t="s">
        <v>35</v>
      </c>
      <c r="R22" s="20" t="s">
        <v>14</v>
      </c>
      <c r="S22" s="20">
        <f>F42-S12</f>
        <v>1.792</v>
      </c>
      <c r="T22" s="20">
        <f t="shared" ref="T22:AB23" si="8">G42-T12</f>
        <v>3.1239999999999997</v>
      </c>
      <c r="U22" s="20">
        <f t="shared" si="8"/>
        <v>4.5250000000000004</v>
      </c>
      <c r="V22" s="20">
        <f t="shared" si="8"/>
        <v>5.9019999999999992</v>
      </c>
      <c r="W22" s="20">
        <f t="shared" si="8"/>
        <v>8.577</v>
      </c>
      <c r="X22" s="20">
        <f t="shared" si="8"/>
        <v>11.791</v>
      </c>
      <c r="Y22" s="20">
        <f t="shared" si="8"/>
        <v>15.643000000000001</v>
      </c>
      <c r="Z22" s="20">
        <f t="shared" si="8"/>
        <v>20.74</v>
      </c>
      <c r="AA22" s="20">
        <f t="shared" si="8"/>
        <v>24.802</v>
      </c>
      <c r="AB22" s="20">
        <f t="shared" si="8"/>
        <v>26.966999999999999</v>
      </c>
      <c r="AC22" s="20">
        <f>AB22</f>
        <v>26.966999999999999</v>
      </c>
      <c r="AD22" s="20">
        <f t="shared" ref="AD22:AE22" si="9">AC22</f>
        <v>26.966999999999999</v>
      </c>
      <c r="AE22" s="20">
        <f t="shared" si="9"/>
        <v>26.966999999999999</v>
      </c>
    </row>
    <row r="23" spans="1:31" x14ac:dyDescent="0.25">
      <c r="A23" s="2" t="s">
        <v>16</v>
      </c>
      <c r="B23" s="2" t="s">
        <v>10</v>
      </c>
      <c r="C23" s="2" t="s">
        <v>26</v>
      </c>
      <c r="D23" s="2" t="s">
        <v>6</v>
      </c>
      <c r="E23" s="2" t="s">
        <v>16</v>
      </c>
      <c r="F23" s="3">
        <v>5.5540000000000003</v>
      </c>
      <c r="G23" s="3">
        <v>6.8970000000000002</v>
      </c>
      <c r="H23" s="3">
        <v>7.4660000000000002</v>
      </c>
      <c r="I23" s="3">
        <v>7.7240000000000002</v>
      </c>
      <c r="J23" s="3">
        <v>7.8719999999999999</v>
      </c>
      <c r="K23" s="3">
        <v>7.6890000000000001</v>
      </c>
      <c r="L23" s="3">
        <v>7.3689999999999998</v>
      </c>
      <c r="M23" s="3">
        <v>7.016</v>
      </c>
      <c r="N23" s="3">
        <v>6.5419999999999998</v>
      </c>
      <c r="O23" s="3">
        <v>6.1</v>
      </c>
      <c r="Q23" s="19" t="s">
        <v>35</v>
      </c>
      <c r="R23" s="22" t="s">
        <v>16</v>
      </c>
      <c r="S23" s="20">
        <f t="shared" ref="S23:AB31" si="10">F43-S13</f>
        <v>2.9699936545816268</v>
      </c>
      <c r="T23" s="20">
        <f t="shared" si="8"/>
        <v>5.5723323823254471</v>
      </c>
      <c r="U23" s="20">
        <f t="shared" si="8"/>
        <v>7.9221161896318746</v>
      </c>
      <c r="V23" s="20">
        <f t="shared" si="8"/>
        <v>8.7500229765408726</v>
      </c>
      <c r="W23" s="20">
        <f t="shared" si="8"/>
        <v>8.4145238195449412</v>
      </c>
      <c r="X23" s="20">
        <f t="shared" si="8"/>
        <v>7.8082228361051218</v>
      </c>
      <c r="Y23" s="20">
        <f t="shared" si="8"/>
        <v>7.199692261076958</v>
      </c>
      <c r="Z23" s="20">
        <f t="shared" si="8"/>
        <v>6.5562620985977293</v>
      </c>
      <c r="AA23" s="20">
        <f t="shared" si="8"/>
        <v>5.9586088316759618</v>
      </c>
      <c r="AB23" s="20">
        <f t="shared" si="8"/>
        <v>5.443192892624495</v>
      </c>
      <c r="AC23" s="20">
        <f t="shared" ref="AC23:AE38" si="11">AB23</f>
        <v>5.443192892624495</v>
      </c>
      <c r="AD23" s="20">
        <f t="shared" si="11"/>
        <v>5.443192892624495</v>
      </c>
      <c r="AE23" s="20">
        <f t="shared" si="11"/>
        <v>5.443192892624495</v>
      </c>
    </row>
    <row r="24" spans="1:31" x14ac:dyDescent="0.25">
      <c r="A24" s="2" t="s">
        <v>17</v>
      </c>
      <c r="B24" s="2" t="s">
        <v>10</v>
      </c>
      <c r="C24" s="2" t="s">
        <v>26</v>
      </c>
      <c r="D24" s="2" t="s">
        <v>6</v>
      </c>
      <c r="E24" s="2" t="s">
        <v>17</v>
      </c>
      <c r="F24" s="3">
        <v>0.63</v>
      </c>
      <c r="G24" s="3">
        <v>0.69</v>
      </c>
      <c r="H24" s="3">
        <v>0.63900000000000001</v>
      </c>
      <c r="I24" s="3">
        <v>0.64100000000000001</v>
      </c>
      <c r="J24" s="3">
        <v>0.61199999999999999</v>
      </c>
      <c r="K24" s="3">
        <v>0.59899999999999998</v>
      </c>
      <c r="L24" s="3">
        <v>0.58099999999999996</v>
      </c>
      <c r="M24" s="3">
        <v>0.55400000000000005</v>
      </c>
      <c r="N24" s="3">
        <v>0.52800000000000002</v>
      </c>
      <c r="O24" s="3">
        <v>0.51300000000000001</v>
      </c>
      <c r="Q24" s="19" t="s">
        <v>35</v>
      </c>
      <c r="R24" s="23" t="s">
        <v>32</v>
      </c>
      <c r="S24" s="20">
        <f>F44+F51-S14</f>
        <v>5.676341748401267</v>
      </c>
      <c r="T24" s="20">
        <f t="shared" ref="T24:AB24" si="12">G44+G51-T14</f>
        <v>6.0817480845600205</v>
      </c>
      <c r="U24" s="20">
        <f t="shared" si="12"/>
        <v>5.8661079626065558</v>
      </c>
      <c r="V24" s="20">
        <f t="shared" si="12"/>
        <v>5.6460837134106967</v>
      </c>
      <c r="W24" s="20">
        <f t="shared" si="12"/>
        <v>5.1788606108296431</v>
      </c>
      <c r="X24" s="20">
        <f t="shared" si="12"/>
        <v>4.7238812977283491</v>
      </c>
      <c r="Y24" s="20">
        <f t="shared" si="12"/>
        <v>4.379608457291102</v>
      </c>
      <c r="Z24" s="20">
        <f t="shared" si="12"/>
        <v>4.1071125733603324</v>
      </c>
      <c r="AA24" s="20">
        <f t="shared" si="12"/>
        <v>3.8718177388988302</v>
      </c>
      <c r="AB24" s="20">
        <f t="shared" si="12"/>
        <v>3.6579080255807597</v>
      </c>
      <c r="AC24" s="20">
        <f t="shared" si="11"/>
        <v>3.6579080255807597</v>
      </c>
      <c r="AD24" s="20">
        <f t="shared" si="11"/>
        <v>3.6579080255807597</v>
      </c>
      <c r="AE24" s="20">
        <f t="shared" si="11"/>
        <v>3.6579080255807597</v>
      </c>
    </row>
    <row r="25" spans="1:31" x14ac:dyDescent="0.25">
      <c r="A25" s="2" t="s">
        <v>18</v>
      </c>
      <c r="B25" s="2" t="s">
        <v>10</v>
      </c>
      <c r="C25" s="2" t="s">
        <v>26</v>
      </c>
      <c r="D25" s="2" t="s">
        <v>6</v>
      </c>
      <c r="E25" s="2" t="s">
        <v>18</v>
      </c>
      <c r="F25" s="3">
        <v>2.6120000000000001</v>
      </c>
      <c r="G25" s="3">
        <v>3.472</v>
      </c>
      <c r="H25" s="3">
        <v>3.343</v>
      </c>
      <c r="I25" s="3">
        <v>3.1760000000000002</v>
      </c>
      <c r="J25" s="3">
        <v>3.0070000000000001</v>
      </c>
      <c r="K25" s="3">
        <v>2.8439999999999999</v>
      </c>
      <c r="L25" s="3">
        <v>2.6589999999999998</v>
      </c>
      <c r="M25" s="3">
        <v>2.4790000000000001</v>
      </c>
      <c r="N25" s="3">
        <v>2.3079999999999998</v>
      </c>
      <c r="O25" s="3">
        <v>2.1560000000000001</v>
      </c>
      <c r="Q25" s="19" t="s">
        <v>35</v>
      </c>
      <c r="R25" s="20" t="s">
        <v>18</v>
      </c>
      <c r="S25" s="20">
        <f t="shared" si="10"/>
        <v>3.4711608790833477</v>
      </c>
      <c r="T25" s="20">
        <f t="shared" si="10"/>
        <v>3.4903583399293296</v>
      </c>
      <c r="U25" s="20">
        <f t="shared" si="10"/>
        <v>3.2870929430023716</v>
      </c>
      <c r="V25" s="20">
        <f t="shared" si="10"/>
        <v>3.1232982481438096</v>
      </c>
      <c r="W25" s="20">
        <f t="shared" si="10"/>
        <v>2.9211835949174123</v>
      </c>
      <c r="X25" s="20">
        <f t="shared" si="10"/>
        <v>2.6983562008121442</v>
      </c>
      <c r="Y25" s="20">
        <f t="shared" si="10"/>
        <v>2.5307440993452337</v>
      </c>
      <c r="Z25" s="20">
        <f t="shared" si="10"/>
        <v>2.3732460424132285</v>
      </c>
      <c r="AA25" s="20">
        <f t="shared" si="10"/>
        <v>2.1967300522269548</v>
      </c>
      <c r="AB25" s="20">
        <f t="shared" si="10"/>
        <v>2.0491803399060071</v>
      </c>
      <c r="AC25" s="20">
        <f t="shared" si="11"/>
        <v>2.0491803399060071</v>
      </c>
      <c r="AD25" s="20">
        <f t="shared" si="11"/>
        <v>2.0491803399060071</v>
      </c>
      <c r="AE25" s="20">
        <f t="shared" si="11"/>
        <v>2.0491803399060071</v>
      </c>
    </row>
    <row r="26" spans="1:31" x14ac:dyDescent="0.25">
      <c r="A26" s="2" t="s">
        <v>19</v>
      </c>
      <c r="B26" s="2" t="s">
        <v>10</v>
      </c>
      <c r="C26" s="2" t="s">
        <v>26</v>
      </c>
      <c r="D26" s="2" t="s">
        <v>6</v>
      </c>
      <c r="E26" s="2" t="s">
        <v>19</v>
      </c>
      <c r="F26" s="3">
        <v>3.2</v>
      </c>
      <c r="G26" s="3">
        <v>4.2830000000000004</v>
      </c>
      <c r="H26" s="3">
        <v>5.3289999999999997</v>
      </c>
      <c r="I26" s="3">
        <v>6.0679999999999996</v>
      </c>
      <c r="J26" s="3">
        <v>6.657</v>
      </c>
      <c r="K26" s="3">
        <v>6.9740000000000002</v>
      </c>
      <c r="L26" s="3">
        <v>7.0970000000000004</v>
      </c>
      <c r="M26" s="3">
        <v>6.9539999999999997</v>
      </c>
      <c r="N26" s="3">
        <v>6.7130000000000001</v>
      </c>
      <c r="O26" s="3">
        <v>6.625</v>
      </c>
      <c r="Q26" s="19" t="s">
        <v>35</v>
      </c>
      <c r="R26" s="20" t="s">
        <v>33</v>
      </c>
      <c r="S26" s="20">
        <f t="shared" si="10"/>
        <v>2.46</v>
      </c>
      <c r="T26" s="20">
        <f t="shared" si="10"/>
        <v>3.8679999999999999</v>
      </c>
      <c r="U26" s="20">
        <f t="shared" si="10"/>
        <v>5.6269999999999998</v>
      </c>
      <c r="V26" s="20">
        <f t="shared" si="10"/>
        <v>7.5970000000000004</v>
      </c>
      <c r="W26" s="20">
        <f t="shared" si="10"/>
        <v>8.9260000000000002</v>
      </c>
      <c r="X26" s="20">
        <f t="shared" si="10"/>
        <v>10.115</v>
      </c>
      <c r="Y26" s="20">
        <f t="shared" si="10"/>
        <v>11.170999999999999</v>
      </c>
      <c r="Z26" s="20">
        <f t="shared" si="10"/>
        <v>11.906000000000001</v>
      </c>
      <c r="AA26" s="20">
        <f t="shared" si="10"/>
        <v>12.497</v>
      </c>
      <c r="AB26" s="20">
        <f t="shared" si="10"/>
        <v>13.196</v>
      </c>
      <c r="AC26" s="20">
        <f t="shared" si="11"/>
        <v>13.196</v>
      </c>
      <c r="AD26" s="20">
        <f t="shared" si="11"/>
        <v>13.196</v>
      </c>
      <c r="AE26" s="20">
        <f t="shared" si="11"/>
        <v>13.196</v>
      </c>
    </row>
    <row r="27" spans="1:31" x14ac:dyDescent="0.25">
      <c r="A27" s="2" t="s">
        <v>20</v>
      </c>
      <c r="B27" s="2" t="s">
        <v>10</v>
      </c>
      <c r="C27" s="2" t="s">
        <v>26</v>
      </c>
      <c r="D27" s="2" t="s">
        <v>6</v>
      </c>
      <c r="E27" s="2" t="s">
        <v>20</v>
      </c>
      <c r="F27" s="3">
        <v>6.6550000000000002</v>
      </c>
      <c r="G27" s="3">
        <v>6.9329999999999998</v>
      </c>
      <c r="H27" s="3">
        <v>6.87</v>
      </c>
      <c r="I27" s="3">
        <v>6.8949999999999996</v>
      </c>
      <c r="J27" s="3">
        <v>6.9429999999999996</v>
      </c>
      <c r="K27" s="3">
        <v>6.9050000000000002</v>
      </c>
      <c r="L27" s="3">
        <v>6.8170000000000002</v>
      </c>
      <c r="M27" s="3">
        <v>6.3019999999999996</v>
      </c>
      <c r="N27" s="3">
        <v>5.8209999999999997</v>
      </c>
      <c r="O27" s="3">
        <v>5.48</v>
      </c>
      <c r="Q27" s="19" t="s">
        <v>35</v>
      </c>
      <c r="R27" s="20" t="s">
        <v>19</v>
      </c>
      <c r="S27" s="20">
        <f t="shared" si="10"/>
        <v>13.967000000000001</v>
      </c>
      <c r="T27" s="20">
        <f t="shared" si="10"/>
        <v>15.38</v>
      </c>
      <c r="U27" s="20">
        <f t="shared" si="10"/>
        <v>16.295999999999999</v>
      </c>
      <c r="V27" s="20">
        <f t="shared" si="10"/>
        <v>16.399999999999999</v>
      </c>
      <c r="W27" s="20">
        <f t="shared" si="10"/>
        <v>16.279</v>
      </c>
      <c r="X27" s="20">
        <f t="shared" si="10"/>
        <v>16.119</v>
      </c>
      <c r="Y27" s="20">
        <f t="shared" si="10"/>
        <v>16.003</v>
      </c>
      <c r="Z27" s="20">
        <f t="shared" si="10"/>
        <v>15.878</v>
      </c>
      <c r="AA27" s="20">
        <f t="shared" si="10"/>
        <v>15.442</v>
      </c>
      <c r="AB27" s="20">
        <f t="shared" si="10"/>
        <v>14.936999999999999</v>
      </c>
      <c r="AC27" s="20">
        <f t="shared" si="11"/>
        <v>14.936999999999999</v>
      </c>
      <c r="AD27" s="20">
        <f t="shared" si="11"/>
        <v>14.936999999999999</v>
      </c>
      <c r="AE27" s="20">
        <f t="shared" si="11"/>
        <v>14.936999999999999</v>
      </c>
    </row>
    <row r="28" spans="1:31" x14ac:dyDescent="0.25">
      <c r="A28" s="2" t="s">
        <v>21</v>
      </c>
      <c r="B28" s="2" t="s">
        <v>10</v>
      </c>
      <c r="C28" s="2" t="s">
        <v>26</v>
      </c>
      <c r="D28" s="2" t="s">
        <v>6</v>
      </c>
      <c r="E28" s="2" t="s">
        <v>21</v>
      </c>
      <c r="F28" s="3">
        <v>1.734</v>
      </c>
      <c r="G28" s="3">
        <v>1.919</v>
      </c>
      <c r="H28" s="3">
        <v>1.76</v>
      </c>
      <c r="I28" s="3">
        <v>1.649</v>
      </c>
      <c r="J28" s="3">
        <v>1.554</v>
      </c>
      <c r="K28" s="3">
        <v>1.4630000000000001</v>
      </c>
      <c r="L28" s="3">
        <v>1.3340000000000001</v>
      </c>
      <c r="M28" s="3">
        <v>1.161</v>
      </c>
      <c r="N28" s="3">
        <v>1.026</v>
      </c>
      <c r="O28" s="3">
        <v>0.92500000000000004</v>
      </c>
      <c r="Q28" s="19" t="s">
        <v>35</v>
      </c>
      <c r="R28" s="20" t="s">
        <v>20</v>
      </c>
      <c r="S28" s="20">
        <f t="shared" si="10"/>
        <v>0.77609270628070193</v>
      </c>
      <c r="T28" s="20">
        <f t="shared" si="10"/>
        <v>0.8634256113109362</v>
      </c>
      <c r="U28" s="20">
        <f t="shared" si="10"/>
        <v>0.90553191394242383</v>
      </c>
      <c r="V28" s="20">
        <f t="shared" si="10"/>
        <v>0.85952377026418825</v>
      </c>
      <c r="W28" s="20">
        <f t="shared" si="10"/>
        <v>0.79548824772388738</v>
      </c>
      <c r="X28" s="20">
        <f t="shared" si="10"/>
        <v>0.73196634596995702</v>
      </c>
      <c r="Y28" s="20">
        <f t="shared" si="10"/>
        <v>0.68245206608939224</v>
      </c>
      <c r="Z28" s="20">
        <f t="shared" si="10"/>
        <v>0.64286300455666323</v>
      </c>
      <c r="AA28" s="20">
        <f t="shared" si="10"/>
        <v>0.60672381914786078</v>
      </c>
      <c r="AB28" s="20">
        <f t="shared" si="10"/>
        <v>0.57307246767834608</v>
      </c>
      <c r="AC28" s="20">
        <f t="shared" si="11"/>
        <v>0.57307246767834608</v>
      </c>
      <c r="AD28" s="20">
        <f t="shared" si="11"/>
        <v>0.57307246767834608</v>
      </c>
      <c r="AE28" s="20">
        <f t="shared" si="11"/>
        <v>0.57307246767834608</v>
      </c>
    </row>
    <row r="29" spans="1:31" x14ac:dyDescent="0.25">
      <c r="A29" s="2" t="s">
        <v>22</v>
      </c>
      <c r="B29" s="2" t="s">
        <v>10</v>
      </c>
      <c r="C29" s="2" t="s">
        <v>26</v>
      </c>
      <c r="D29" s="2" t="s">
        <v>6</v>
      </c>
      <c r="E29" s="2" t="s">
        <v>22</v>
      </c>
      <c r="F29" s="3">
        <v>4.3099999999999996</v>
      </c>
      <c r="G29" s="3">
        <v>6.1559999999999997</v>
      </c>
      <c r="H29" s="3">
        <v>7.0810000000000004</v>
      </c>
      <c r="I29" s="3">
        <v>7.6879999999999997</v>
      </c>
      <c r="J29" s="3">
        <v>7.8630000000000004</v>
      </c>
      <c r="K29" s="3">
        <v>7.766</v>
      </c>
      <c r="L29" s="3">
        <v>7.1980000000000004</v>
      </c>
      <c r="M29" s="3">
        <v>6.6379999999999999</v>
      </c>
      <c r="N29" s="3">
        <v>6.0810000000000004</v>
      </c>
      <c r="O29" s="3">
        <v>5.4580000000000002</v>
      </c>
      <c r="Q29" s="19" t="s">
        <v>35</v>
      </c>
      <c r="R29" s="20" t="s">
        <v>21</v>
      </c>
      <c r="S29" s="20">
        <f t="shared" si="10"/>
        <v>1.446</v>
      </c>
      <c r="T29" s="20">
        <f t="shared" si="10"/>
        <v>2.12</v>
      </c>
      <c r="U29" s="20">
        <f t="shared" si="10"/>
        <v>3.2589999999999999</v>
      </c>
      <c r="V29" s="20">
        <f t="shared" si="10"/>
        <v>4.609</v>
      </c>
      <c r="W29" s="20">
        <f t="shared" si="10"/>
        <v>5.7220000000000004</v>
      </c>
      <c r="X29" s="20">
        <f t="shared" si="10"/>
        <v>6.6509999999999998</v>
      </c>
      <c r="Y29" s="20">
        <f t="shared" si="10"/>
        <v>7.2949999999999999</v>
      </c>
      <c r="Z29" s="20">
        <f t="shared" si="10"/>
        <v>7.83</v>
      </c>
      <c r="AA29" s="20">
        <f t="shared" si="10"/>
        <v>8.2769999999999992</v>
      </c>
      <c r="AB29" s="20">
        <f t="shared" si="10"/>
        <v>8.7799999999999994</v>
      </c>
      <c r="AC29" s="20">
        <f t="shared" si="11"/>
        <v>8.7799999999999994</v>
      </c>
      <c r="AD29" s="20">
        <f t="shared" si="11"/>
        <v>8.7799999999999994</v>
      </c>
      <c r="AE29" s="20">
        <f t="shared" si="11"/>
        <v>8.7799999999999994</v>
      </c>
    </row>
    <row r="30" spans="1:31" x14ac:dyDescent="0.25">
      <c r="A30" s="2" t="s">
        <v>23</v>
      </c>
      <c r="B30" s="2" t="s">
        <v>10</v>
      </c>
      <c r="C30" s="2" t="s">
        <v>26</v>
      </c>
      <c r="D30" s="2" t="s">
        <v>6</v>
      </c>
      <c r="E30" s="2" t="s">
        <v>23</v>
      </c>
      <c r="F30" s="3">
        <v>1.742</v>
      </c>
      <c r="G30" s="3">
        <v>2.8180000000000001</v>
      </c>
      <c r="H30" s="3">
        <v>3.9409999999999998</v>
      </c>
      <c r="I30" s="3">
        <v>5.2679999999999998</v>
      </c>
      <c r="J30" s="3">
        <v>6.6630000000000003</v>
      </c>
      <c r="K30" s="3">
        <v>7.8659999999999997</v>
      </c>
      <c r="L30" s="3">
        <v>8.8390000000000004</v>
      </c>
      <c r="M30" s="3">
        <v>9.8010000000000002</v>
      </c>
      <c r="N30" s="3">
        <v>10.706</v>
      </c>
      <c r="O30" s="3">
        <v>11.692</v>
      </c>
      <c r="Q30" s="19" t="s">
        <v>35</v>
      </c>
      <c r="R30" s="20" t="s">
        <v>22</v>
      </c>
      <c r="S30" s="20">
        <f t="shared" si="10"/>
        <v>1.042</v>
      </c>
      <c r="T30" s="20">
        <f t="shared" si="10"/>
        <v>0.77300000000000002</v>
      </c>
      <c r="U30" s="20">
        <f t="shared" si="10"/>
        <v>1.7290000000000001</v>
      </c>
      <c r="V30" s="20">
        <f t="shared" si="10"/>
        <v>3.7519999999999998</v>
      </c>
      <c r="W30" s="20">
        <f t="shared" si="10"/>
        <v>6.827</v>
      </c>
      <c r="X30" s="20">
        <f t="shared" si="10"/>
        <v>10.643000000000001</v>
      </c>
      <c r="Y30" s="20">
        <f t="shared" si="10"/>
        <v>14.695</v>
      </c>
      <c r="Z30" s="20">
        <f t="shared" si="10"/>
        <v>18.669</v>
      </c>
      <c r="AA30" s="20">
        <f t="shared" si="10"/>
        <v>21.055</v>
      </c>
      <c r="AB30" s="20">
        <f t="shared" si="10"/>
        <v>23.323</v>
      </c>
      <c r="AC30" s="20">
        <f t="shared" si="11"/>
        <v>23.323</v>
      </c>
      <c r="AD30" s="20">
        <f t="shared" si="11"/>
        <v>23.323</v>
      </c>
      <c r="AE30" s="20">
        <f t="shared" si="11"/>
        <v>23.323</v>
      </c>
    </row>
    <row r="31" spans="1:31" x14ac:dyDescent="0.25">
      <c r="A31" s="2" t="s">
        <v>24</v>
      </c>
      <c r="B31" s="2" t="s">
        <v>10</v>
      </c>
      <c r="C31" s="2" t="s">
        <v>26</v>
      </c>
      <c r="D31" s="2" t="s">
        <v>6</v>
      </c>
      <c r="E31" s="2" t="s">
        <v>24</v>
      </c>
      <c r="F31" s="3">
        <v>3.9780000000000002</v>
      </c>
      <c r="G31" s="3">
        <v>4.4349999999999996</v>
      </c>
      <c r="H31" s="3">
        <v>4.2830000000000004</v>
      </c>
      <c r="I31" s="3">
        <v>4.298</v>
      </c>
      <c r="J31" s="3">
        <v>4.3239999999999998</v>
      </c>
      <c r="K31" s="3">
        <v>4.2380000000000004</v>
      </c>
      <c r="L31" s="3">
        <v>4.0359999999999996</v>
      </c>
      <c r="M31" s="3">
        <v>3.8809999999999998</v>
      </c>
      <c r="N31" s="3">
        <v>3.7669999999999999</v>
      </c>
      <c r="O31" s="3">
        <v>3.7080000000000002</v>
      </c>
      <c r="Q31" s="19" t="s">
        <v>35</v>
      </c>
      <c r="R31" s="20" t="s">
        <v>23</v>
      </c>
      <c r="S31" s="20">
        <f t="shared" si="10"/>
        <v>11.548</v>
      </c>
      <c r="T31" s="20">
        <f t="shared" si="10"/>
        <v>13.180999999999999</v>
      </c>
      <c r="U31" s="20">
        <f t="shared" si="10"/>
        <v>13.673</v>
      </c>
      <c r="V31" s="20">
        <f t="shared" si="10"/>
        <v>13.949</v>
      </c>
      <c r="W31" s="20">
        <f t="shared" si="10"/>
        <v>13.548999999999999</v>
      </c>
      <c r="X31" s="20">
        <f t="shared" si="10"/>
        <v>12.95</v>
      </c>
      <c r="Y31" s="20">
        <f t="shared" si="10"/>
        <v>12.558999999999999</v>
      </c>
      <c r="Z31" s="20">
        <f t="shared" si="10"/>
        <v>12.265000000000001</v>
      </c>
      <c r="AA31" s="20">
        <f t="shared" si="10"/>
        <v>11.99</v>
      </c>
      <c r="AB31" s="20">
        <f t="shared" si="10"/>
        <v>11.686999999999999</v>
      </c>
      <c r="AC31" s="20">
        <f t="shared" si="11"/>
        <v>11.686999999999999</v>
      </c>
      <c r="AD31" s="20">
        <f t="shared" si="11"/>
        <v>11.686999999999999</v>
      </c>
      <c r="AE31" s="20">
        <f t="shared" si="11"/>
        <v>11.686999999999999</v>
      </c>
    </row>
    <row r="32" spans="1:31" x14ac:dyDescent="0.25">
      <c r="A32" s="2" t="s">
        <v>14</v>
      </c>
      <c r="B32" s="2" t="s">
        <v>10</v>
      </c>
      <c r="C32" s="2" t="s">
        <v>27</v>
      </c>
      <c r="D32" s="2" t="s">
        <v>6</v>
      </c>
      <c r="E32" s="2" t="s">
        <v>14</v>
      </c>
      <c r="F32" s="3">
        <v>0.21</v>
      </c>
      <c r="G32" s="3">
        <v>0.39100000000000001</v>
      </c>
      <c r="H32" s="3">
        <v>0.70499999999999996</v>
      </c>
      <c r="I32" s="3">
        <v>1.2729999999999999</v>
      </c>
      <c r="J32" s="3">
        <v>2.2690000000000001</v>
      </c>
      <c r="K32" s="3">
        <v>3.9209999999999998</v>
      </c>
      <c r="L32" s="3">
        <v>6.7519999999999998</v>
      </c>
      <c r="M32" s="3">
        <v>11.114000000000001</v>
      </c>
      <c r="N32" s="3">
        <v>16.863</v>
      </c>
      <c r="O32" s="3">
        <v>24.463000000000001</v>
      </c>
      <c r="Q32" s="20" t="s">
        <v>36</v>
      </c>
      <c r="R32" s="20" t="s">
        <v>14</v>
      </c>
      <c r="S32" s="24">
        <f>F12*0.8</f>
        <v>0.81280000000000008</v>
      </c>
      <c r="T32" s="24">
        <f t="shared" ref="T32:AB33" si="13">G12*0.8</f>
        <v>1.2343999999999999</v>
      </c>
      <c r="U32" s="24">
        <f t="shared" si="13"/>
        <v>1.7047999999999999</v>
      </c>
      <c r="V32" s="24">
        <f t="shared" si="13"/>
        <v>2.5128000000000004</v>
      </c>
      <c r="W32" s="24">
        <f t="shared" si="13"/>
        <v>3.976</v>
      </c>
      <c r="X32" s="24">
        <f t="shared" si="13"/>
        <v>6.0608000000000004</v>
      </c>
      <c r="Y32" s="24">
        <f t="shared" si="13"/>
        <v>8.0215999999999994</v>
      </c>
      <c r="Z32" s="24">
        <f t="shared" si="13"/>
        <v>9.8896000000000015</v>
      </c>
      <c r="AA32" s="24">
        <f t="shared" si="13"/>
        <v>11.871200000000002</v>
      </c>
      <c r="AB32" s="24">
        <f t="shared" si="13"/>
        <v>14.276</v>
      </c>
      <c r="AC32" s="20">
        <f t="shared" si="11"/>
        <v>14.276</v>
      </c>
      <c r="AD32" s="20">
        <f t="shared" si="11"/>
        <v>14.276</v>
      </c>
      <c r="AE32" s="20">
        <f t="shared" si="11"/>
        <v>14.276</v>
      </c>
    </row>
    <row r="33" spans="1:31" x14ac:dyDescent="0.25">
      <c r="A33" s="2" t="s">
        <v>16</v>
      </c>
      <c r="B33" s="2" t="s">
        <v>10</v>
      </c>
      <c r="C33" s="2" t="s">
        <v>27</v>
      </c>
      <c r="D33" s="2" t="s">
        <v>6</v>
      </c>
      <c r="E33" s="2" t="s">
        <v>16</v>
      </c>
      <c r="F33" s="3">
        <v>1.474</v>
      </c>
      <c r="G33" s="3">
        <v>3.0259999999999998</v>
      </c>
      <c r="H33" s="3">
        <v>4.6390000000000002</v>
      </c>
      <c r="I33" s="3">
        <v>6.484</v>
      </c>
      <c r="J33" s="3">
        <v>8.6210000000000004</v>
      </c>
      <c r="K33" s="3">
        <v>10.598000000000001</v>
      </c>
      <c r="L33" s="3">
        <v>12.471</v>
      </c>
      <c r="M33" s="3">
        <v>13.662000000000001</v>
      </c>
      <c r="N33" s="3">
        <v>14.192</v>
      </c>
      <c r="O33" s="3">
        <v>14.468999999999999</v>
      </c>
      <c r="Q33" s="20" t="s">
        <v>36</v>
      </c>
      <c r="R33" s="22" t="s">
        <v>16</v>
      </c>
      <c r="S33" s="24">
        <f t="shared" ref="S33:AB41" si="14">F13*0.8</f>
        <v>10.492000000000001</v>
      </c>
      <c r="T33" s="24">
        <f t="shared" si="13"/>
        <v>13.8896</v>
      </c>
      <c r="U33" s="24">
        <f t="shared" si="13"/>
        <v>15.440799999999999</v>
      </c>
      <c r="V33" s="24">
        <f t="shared" si="13"/>
        <v>16.356000000000002</v>
      </c>
      <c r="W33" s="24">
        <f t="shared" si="13"/>
        <v>16.628</v>
      </c>
      <c r="X33" s="24">
        <f t="shared" si="13"/>
        <v>16.115199999999998</v>
      </c>
      <c r="Y33" s="24">
        <f t="shared" si="13"/>
        <v>15.4064</v>
      </c>
      <c r="Z33" s="24">
        <f t="shared" si="13"/>
        <v>14.407200000000001</v>
      </c>
      <c r="AA33" s="24">
        <f t="shared" si="13"/>
        <v>12.844800000000001</v>
      </c>
      <c r="AB33" s="24">
        <f t="shared" si="13"/>
        <v>11.4312</v>
      </c>
      <c r="AC33" s="20">
        <f t="shared" si="11"/>
        <v>11.4312</v>
      </c>
      <c r="AD33" s="20">
        <f t="shared" si="11"/>
        <v>11.4312</v>
      </c>
      <c r="AE33" s="20">
        <f t="shared" si="11"/>
        <v>11.4312</v>
      </c>
    </row>
    <row r="34" spans="1:31" x14ac:dyDescent="0.25">
      <c r="A34" s="2" t="s">
        <v>17</v>
      </c>
      <c r="B34" s="2" t="s">
        <v>10</v>
      </c>
      <c r="C34" s="2" t="s">
        <v>27</v>
      </c>
      <c r="D34" s="2" t="s">
        <v>6</v>
      </c>
      <c r="E34" s="2" t="s">
        <v>17</v>
      </c>
      <c r="F34" s="3">
        <v>0.5</v>
      </c>
      <c r="G34" s="3">
        <v>0.69199999999999995</v>
      </c>
      <c r="H34" s="3">
        <v>0.86899999999999999</v>
      </c>
      <c r="I34" s="3">
        <v>1.077</v>
      </c>
      <c r="J34" s="3">
        <v>1.2509999999999999</v>
      </c>
      <c r="K34" s="3">
        <v>1.3919999999999999</v>
      </c>
      <c r="L34" s="3">
        <v>1.5489999999999999</v>
      </c>
      <c r="M34" s="3">
        <v>1.6850000000000001</v>
      </c>
      <c r="N34" s="3">
        <v>1.8009999999999999</v>
      </c>
      <c r="O34" s="3">
        <v>1.931</v>
      </c>
      <c r="Q34" s="20" t="s">
        <v>36</v>
      </c>
      <c r="R34" s="23" t="s">
        <v>32</v>
      </c>
      <c r="S34" s="24">
        <f>(F14+F21)*0.8</f>
        <v>5.6928000000000001</v>
      </c>
      <c r="T34" s="24">
        <f t="shared" ref="T34:AB34" si="15">(G14+G21)*0.8</f>
        <v>5.6711999999999998</v>
      </c>
      <c r="U34" s="24">
        <f t="shared" si="15"/>
        <v>5.3072000000000008</v>
      </c>
      <c r="V34" s="24">
        <f t="shared" si="15"/>
        <v>5.3088000000000006</v>
      </c>
      <c r="W34" s="24">
        <f t="shared" si="15"/>
        <v>5.5104000000000006</v>
      </c>
      <c r="X34" s="24">
        <f t="shared" si="15"/>
        <v>5.7</v>
      </c>
      <c r="Y34" s="24">
        <f t="shared" si="15"/>
        <v>5.9888000000000012</v>
      </c>
      <c r="Z34" s="24">
        <f t="shared" si="15"/>
        <v>6.0224000000000011</v>
      </c>
      <c r="AA34" s="24">
        <f t="shared" si="15"/>
        <v>6.1336000000000004</v>
      </c>
      <c r="AB34" s="24">
        <f t="shared" si="15"/>
        <v>6.394400000000001</v>
      </c>
      <c r="AC34" s="20">
        <f t="shared" si="11"/>
        <v>6.394400000000001</v>
      </c>
      <c r="AD34" s="20">
        <f t="shared" si="11"/>
        <v>6.394400000000001</v>
      </c>
      <c r="AE34" s="20">
        <f t="shared" si="11"/>
        <v>6.394400000000001</v>
      </c>
    </row>
    <row r="35" spans="1:31" x14ac:dyDescent="0.25">
      <c r="A35" s="2" t="s">
        <v>18</v>
      </c>
      <c r="B35" s="2" t="s">
        <v>10</v>
      </c>
      <c r="C35" s="2" t="s">
        <v>27</v>
      </c>
      <c r="D35" s="2" t="s">
        <v>6</v>
      </c>
      <c r="E35" s="2" t="s">
        <v>18</v>
      </c>
      <c r="F35" s="3">
        <v>1.04</v>
      </c>
      <c r="G35" s="3">
        <v>1.484</v>
      </c>
      <c r="H35" s="3">
        <v>1.8680000000000001</v>
      </c>
      <c r="I35" s="3">
        <v>2.335</v>
      </c>
      <c r="J35" s="3">
        <v>2.74</v>
      </c>
      <c r="K35" s="3">
        <v>3.1579999999999999</v>
      </c>
      <c r="L35" s="3">
        <v>3.65</v>
      </c>
      <c r="M35" s="3">
        <v>4.0640000000000001</v>
      </c>
      <c r="N35" s="3">
        <v>4.452</v>
      </c>
      <c r="O35" s="3">
        <v>4.7919999999999998</v>
      </c>
      <c r="Q35" s="20" t="s">
        <v>36</v>
      </c>
      <c r="R35" s="20" t="s">
        <v>18</v>
      </c>
      <c r="S35" s="24">
        <f t="shared" si="14"/>
        <v>4.5015999999999998</v>
      </c>
      <c r="T35" s="24">
        <f t="shared" si="14"/>
        <v>4.5991999999999997</v>
      </c>
      <c r="U35" s="24">
        <f t="shared" si="14"/>
        <v>4.3744000000000005</v>
      </c>
      <c r="V35" s="24">
        <f t="shared" si="14"/>
        <v>4.2704000000000004</v>
      </c>
      <c r="W35" s="24">
        <f t="shared" si="14"/>
        <v>4.1840000000000002</v>
      </c>
      <c r="X35" s="24">
        <f t="shared" si="14"/>
        <v>4.0752000000000006</v>
      </c>
      <c r="Y35" s="24">
        <f t="shared" si="14"/>
        <v>3.9704000000000002</v>
      </c>
      <c r="Z35" s="24">
        <f t="shared" si="14"/>
        <v>3.8472000000000004</v>
      </c>
      <c r="AA35" s="24">
        <f t="shared" si="14"/>
        <v>3.6671999999999998</v>
      </c>
      <c r="AB35" s="24">
        <f t="shared" si="14"/>
        <v>3.5072000000000005</v>
      </c>
      <c r="AC35" s="20">
        <f t="shared" si="11"/>
        <v>3.5072000000000005</v>
      </c>
      <c r="AD35" s="20">
        <f t="shared" si="11"/>
        <v>3.5072000000000005</v>
      </c>
      <c r="AE35" s="20">
        <f t="shared" si="11"/>
        <v>3.5072000000000005</v>
      </c>
    </row>
    <row r="36" spans="1:31" x14ac:dyDescent="0.25">
      <c r="A36" s="2" t="s">
        <v>19</v>
      </c>
      <c r="B36" s="2" t="s">
        <v>10</v>
      </c>
      <c r="C36" s="2" t="s">
        <v>27</v>
      </c>
      <c r="D36" s="2" t="s">
        <v>6</v>
      </c>
      <c r="E36" s="2" t="s">
        <v>19</v>
      </c>
      <c r="F36" s="3">
        <v>0.93400000000000005</v>
      </c>
      <c r="G36" s="3">
        <v>1.7490000000000001</v>
      </c>
      <c r="H36" s="3">
        <v>2.871</v>
      </c>
      <c r="I36" s="3">
        <v>4.4720000000000004</v>
      </c>
      <c r="J36" s="3">
        <v>6.5709999999999997</v>
      </c>
      <c r="K36" s="3">
        <v>9.18</v>
      </c>
      <c r="L36" s="3">
        <v>12.244</v>
      </c>
      <c r="M36" s="3">
        <v>14.688000000000001</v>
      </c>
      <c r="N36" s="3">
        <v>16.332000000000001</v>
      </c>
      <c r="O36" s="3">
        <v>17.797999999999998</v>
      </c>
      <c r="Q36" s="20" t="s">
        <v>36</v>
      </c>
      <c r="R36" s="20" t="s">
        <v>33</v>
      </c>
      <c r="S36" s="24">
        <f t="shared" si="14"/>
        <v>2.1648000000000001</v>
      </c>
      <c r="T36" s="24">
        <f t="shared" si="14"/>
        <v>3.5960000000000001</v>
      </c>
      <c r="U36" s="24">
        <f t="shared" si="14"/>
        <v>4.5952000000000002</v>
      </c>
      <c r="V36" s="24">
        <f t="shared" si="14"/>
        <v>5.6216000000000008</v>
      </c>
      <c r="W36" s="24">
        <f t="shared" si="14"/>
        <v>6.7263999999999999</v>
      </c>
      <c r="X36" s="24">
        <f t="shared" si="14"/>
        <v>7.66</v>
      </c>
      <c r="Y36" s="24">
        <f t="shared" si="14"/>
        <v>7.9568000000000003</v>
      </c>
      <c r="Z36" s="24">
        <f t="shared" si="14"/>
        <v>8.0695999999999994</v>
      </c>
      <c r="AA36" s="24">
        <f t="shared" si="14"/>
        <v>8.072000000000001</v>
      </c>
      <c r="AB36" s="24">
        <f t="shared" si="14"/>
        <v>8.0640000000000001</v>
      </c>
      <c r="AC36" s="20">
        <f t="shared" si="11"/>
        <v>8.0640000000000001</v>
      </c>
      <c r="AD36" s="20">
        <f t="shared" si="11"/>
        <v>8.0640000000000001</v>
      </c>
      <c r="AE36" s="20">
        <f t="shared" si="11"/>
        <v>8.0640000000000001</v>
      </c>
    </row>
    <row r="37" spans="1:31" x14ac:dyDescent="0.25">
      <c r="A37" s="2" t="s">
        <v>20</v>
      </c>
      <c r="B37" s="2" t="s">
        <v>10</v>
      </c>
      <c r="C37" s="2" t="s">
        <v>27</v>
      </c>
      <c r="D37" s="2" t="s">
        <v>6</v>
      </c>
      <c r="E37" s="2" t="s">
        <v>20</v>
      </c>
      <c r="F37" s="3">
        <v>3.9950000000000001</v>
      </c>
      <c r="G37" s="3">
        <v>5.5540000000000003</v>
      </c>
      <c r="H37" s="3">
        <v>6.88</v>
      </c>
      <c r="I37" s="3">
        <v>8.1379999999999999</v>
      </c>
      <c r="J37" s="3">
        <v>9.3879999999999999</v>
      </c>
      <c r="K37" s="3">
        <v>10.332000000000001</v>
      </c>
      <c r="L37" s="3">
        <v>11.273999999999999</v>
      </c>
      <c r="M37" s="3">
        <v>12.202999999999999</v>
      </c>
      <c r="N37" s="3">
        <v>12.984</v>
      </c>
      <c r="O37" s="3">
        <v>13.724</v>
      </c>
      <c r="Q37" s="20" t="s">
        <v>36</v>
      </c>
      <c r="R37" s="20" t="s">
        <v>19</v>
      </c>
      <c r="S37" s="24">
        <f t="shared" si="14"/>
        <v>6.0152000000000001</v>
      </c>
      <c r="T37" s="24">
        <f t="shared" si="14"/>
        <v>6.5952000000000002</v>
      </c>
      <c r="U37" s="24">
        <f t="shared" si="14"/>
        <v>6.5671999999999997</v>
      </c>
      <c r="V37" s="24">
        <f t="shared" si="14"/>
        <v>6.8727999999999998</v>
      </c>
      <c r="W37" s="24">
        <f t="shared" si="14"/>
        <v>7.2336</v>
      </c>
      <c r="X37" s="24">
        <f t="shared" si="14"/>
        <v>7.532</v>
      </c>
      <c r="Y37" s="24">
        <f t="shared" si="14"/>
        <v>7.7608000000000006</v>
      </c>
      <c r="Z37" s="24">
        <f t="shared" si="14"/>
        <v>7.7848000000000006</v>
      </c>
      <c r="AA37" s="24">
        <f t="shared" si="14"/>
        <v>7.5744000000000007</v>
      </c>
      <c r="AB37" s="24">
        <f t="shared" si="14"/>
        <v>7.3680000000000012</v>
      </c>
      <c r="AC37" s="20">
        <f t="shared" si="11"/>
        <v>7.3680000000000012</v>
      </c>
      <c r="AD37" s="20">
        <f t="shared" si="11"/>
        <v>7.3680000000000012</v>
      </c>
      <c r="AE37" s="20">
        <f t="shared" si="11"/>
        <v>7.3680000000000012</v>
      </c>
    </row>
    <row r="38" spans="1:31" x14ac:dyDescent="0.25">
      <c r="A38" s="2" t="s">
        <v>21</v>
      </c>
      <c r="B38" s="2" t="s">
        <v>10</v>
      </c>
      <c r="C38" s="2" t="s">
        <v>27</v>
      </c>
      <c r="D38" s="2" t="s">
        <v>6</v>
      </c>
      <c r="E38" s="2" t="s">
        <v>21</v>
      </c>
      <c r="F38" s="3">
        <v>1.78</v>
      </c>
      <c r="G38" s="3">
        <v>2.2160000000000002</v>
      </c>
      <c r="H38" s="3">
        <v>2.544</v>
      </c>
      <c r="I38" s="3">
        <v>2.7909999999999999</v>
      </c>
      <c r="J38" s="3">
        <v>3.0289999999999999</v>
      </c>
      <c r="K38" s="3">
        <v>3.1349999999999998</v>
      </c>
      <c r="L38" s="3">
        <v>3.198</v>
      </c>
      <c r="M38" s="3">
        <v>3.2120000000000002</v>
      </c>
      <c r="N38" s="3">
        <v>3.198</v>
      </c>
      <c r="O38" s="3">
        <v>3.129</v>
      </c>
      <c r="Q38" s="20" t="s">
        <v>36</v>
      </c>
      <c r="R38" s="20" t="s">
        <v>20</v>
      </c>
      <c r="S38" s="24">
        <f t="shared" si="14"/>
        <v>1.9408000000000003</v>
      </c>
      <c r="T38" s="24">
        <f t="shared" si="14"/>
        <v>2.1384000000000003</v>
      </c>
      <c r="U38" s="24">
        <f t="shared" si="14"/>
        <v>2.0448</v>
      </c>
      <c r="V38" s="24">
        <f t="shared" si="14"/>
        <v>1.9944</v>
      </c>
      <c r="W38" s="24">
        <f t="shared" si="14"/>
        <v>1.9632000000000003</v>
      </c>
      <c r="X38" s="24">
        <f t="shared" si="14"/>
        <v>1.9312000000000002</v>
      </c>
      <c r="Y38" s="24">
        <f t="shared" si="14"/>
        <v>1.8360000000000001</v>
      </c>
      <c r="Z38" s="24">
        <f t="shared" si="14"/>
        <v>1.7111999999999998</v>
      </c>
      <c r="AA38" s="24">
        <f t="shared" si="14"/>
        <v>1.5984</v>
      </c>
      <c r="AB38" s="24">
        <f t="shared" si="14"/>
        <v>1.4872000000000001</v>
      </c>
      <c r="AC38" s="20">
        <f t="shared" si="11"/>
        <v>1.4872000000000001</v>
      </c>
      <c r="AD38" s="20">
        <f t="shared" si="11"/>
        <v>1.4872000000000001</v>
      </c>
      <c r="AE38" s="20">
        <f t="shared" si="11"/>
        <v>1.4872000000000001</v>
      </c>
    </row>
    <row r="39" spans="1:31" x14ac:dyDescent="0.25">
      <c r="A39" s="2" t="s">
        <v>22</v>
      </c>
      <c r="B39" s="2" t="s">
        <v>10</v>
      </c>
      <c r="C39" s="2" t="s">
        <v>27</v>
      </c>
      <c r="D39" s="2" t="s">
        <v>6</v>
      </c>
      <c r="E39" s="2" t="s">
        <v>22</v>
      </c>
      <c r="F39" s="3">
        <v>0.878</v>
      </c>
      <c r="G39" s="3">
        <v>1.552</v>
      </c>
      <c r="H39" s="3">
        <v>2.5350000000000001</v>
      </c>
      <c r="I39" s="3">
        <v>3.827</v>
      </c>
      <c r="J39" s="3">
        <v>5.3319999999999999</v>
      </c>
      <c r="K39" s="3">
        <v>6.4240000000000004</v>
      </c>
      <c r="L39" s="3">
        <v>7.7149999999999999</v>
      </c>
      <c r="M39" s="3">
        <v>8.8930000000000007</v>
      </c>
      <c r="N39" s="3">
        <v>9.9009999999999998</v>
      </c>
      <c r="O39" s="3">
        <v>10.862</v>
      </c>
      <c r="Q39" s="20" t="s">
        <v>36</v>
      </c>
      <c r="R39" s="20" t="s">
        <v>21</v>
      </c>
      <c r="S39" s="24">
        <f t="shared" si="14"/>
        <v>2.4784000000000002</v>
      </c>
      <c r="T39" s="24">
        <f t="shared" si="14"/>
        <v>3.5624000000000002</v>
      </c>
      <c r="U39" s="24">
        <f t="shared" si="14"/>
        <v>4.1120000000000001</v>
      </c>
      <c r="V39" s="24">
        <f t="shared" si="14"/>
        <v>4.6744000000000003</v>
      </c>
      <c r="W39" s="24">
        <f t="shared" si="14"/>
        <v>5.1704000000000008</v>
      </c>
      <c r="X39" s="24">
        <f t="shared" si="14"/>
        <v>5.4480000000000004</v>
      </c>
      <c r="Y39" s="24">
        <f t="shared" si="14"/>
        <v>5.5280000000000005</v>
      </c>
      <c r="Z39" s="24">
        <f t="shared" si="14"/>
        <v>5.5752000000000006</v>
      </c>
      <c r="AA39" s="24">
        <f t="shared" si="14"/>
        <v>5.6408000000000005</v>
      </c>
      <c r="AB39" s="24">
        <f t="shared" si="14"/>
        <v>5.5</v>
      </c>
      <c r="AC39" s="20">
        <f t="shared" ref="AC39:AE52" si="16">AB39</f>
        <v>5.5</v>
      </c>
      <c r="AD39" s="20">
        <f t="shared" si="16"/>
        <v>5.5</v>
      </c>
      <c r="AE39" s="20">
        <f t="shared" si="16"/>
        <v>5.5</v>
      </c>
    </row>
    <row r="40" spans="1:31" x14ac:dyDescent="0.25">
      <c r="A40" s="2" t="s">
        <v>23</v>
      </c>
      <c r="B40" s="2" t="s">
        <v>10</v>
      </c>
      <c r="C40" s="2" t="s">
        <v>27</v>
      </c>
      <c r="D40" s="2" t="s">
        <v>6</v>
      </c>
      <c r="E40" s="2" t="s">
        <v>23</v>
      </c>
      <c r="F40" s="3">
        <v>0.56499999999999995</v>
      </c>
      <c r="G40" s="3">
        <v>1.3779999999999999</v>
      </c>
      <c r="H40" s="3">
        <v>2.548</v>
      </c>
      <c r="I40" s="3">
        <v>3.97</v>
      </c>
      <c r="J40" s="3">
        <v>5.6420000000000003</v>
      </c>
      <c r="K40" s="3">
        <v>7.9960000000000004</v>
      </c>
      <c r="L40" s="3">
        <v>11.231999999999999</v>
      </c>
      <c r="M40" s="3">
        <v>14.397</v>
      </c>
      <c r="N40" s="3">
        <v>17.864000000000001</v>
      </c>
      <c r="O40" s="3">
        <v>21.277000000000001</v>
      </c>
      <c r="Q40" s="20" t="s">
        <v>36</v>
      </c>
      <c r="R40" s="20" t="s">
        <v>22</v>
      </c>
      <c r="S40" s="24">
        <f t="shared" si="14"/>
        <v>2.4136000000000002</v>
      </c>
      <c r="T40" s="24">
        <f t="shared" si="14"/>
        <v>4.2351999999999999</v>
      </c>
      <c r="U40" s="24">
        <f t="shared" si="14"/>
        <v>6.4568000000000003</v>
      </c>
      <c r="V40" s="24">
        <f t="shared" si="14"/>
        <v>9.2232000000000003</v>
      </c>
      <c r="W40" s="24">
        <f t="shared" si="14"/>
        <v>11.474400000000001</v>
      </c>
      <c r="X40" s="24">
        <f t="shared" si="14"/>
        <v>13.528</v>
      </c>
      <c r="Y40" s="24">
        <f t="shared" si="14"/>
        <v>15.64</v>
      </c>
      <c r="Z40" s="24">
        <f t="shared" si="14"/>
        <v>17.799199999999999</v>
      </c>
      <c r="AA40" s="24">
        <f t="shared" si="14"/>
        <v>18.866399999999999</v>
      </c>
      <c r="AB40" s="24">
        <f t="shared" si="14"/>
        <v>19.630400000000002</v>
      </c>
      <c r="AC40" s="20">
        <f t="shared" si="16"/>
        <v>19.630400000000002</v>
      </c>
      <c r="AD40" s="20">
        <f t="shared" si="16"/>
        <v>19.630400000000002</v>
      </c>
      <c r="AE40" s="20">
        <f t="shared" si="16"/>
        <v>19.630400000000002</v>
      </c>
    </row>
    <row r="41" spans="1:31" x14ac:dyDescent="0.25">
      <c r="A41" s="2" t="s">
        <v>24</v>
      </c>
      <c r="B41" s="2" t="s">
        <v>10</v>
      </c>
      <c r="C41" s="2" t="s">
        <v>27</v>
      </c>
      <c r="D41" s="2" t="s">
        <v>6</v>
      </c>
      <c r="E41" s="2" t="s">
        <v>24</v>
      </c>
      <c r="F41" s="3">
        <v>3.0830000000000002</v>
      </c>
      <c r="G41" s="3">
        <v>3.9430000000000001</v>
      </c>
      <c r="H41" s="3">
        <v>4.7069999999999999</v>
      </c>
      <c r="I41" s="3">
        <v>5.6909999999999998</v>
      </c>
      <c r="J41" s="3">
        <v>6.843</v>
      </c>
      <c r="K41" s="3">
        <v>7.87</v>
      </c>
      <c r="L41" s="3">
        <v>8.8610000000000007</v>
      </c>
      <c r="M41" s="3">
        <v>9.9730000000000008</v>
      </c>
      <c r="N41" s="3">
        <v>11.045999999999999</v>
      </c>
      <c r="O41" s="3">
        <v>12.106</v>
      </c>
      <c r="Q41" s="20" t="s">
        <v>36</v>
      </c>
      <c r="R41" s="20" t="s">
        <v>23</v>
      </c>
      <c r="S41" s="24">
        <f t="shared" si="14"/>
        <v>4.7952000000000004</v>
      </c>
      <c r="T41" s="24">
        <f t="shared" si="14"/>
        <v>4.7671999999999999</v>
      </c>
      <c r="U41" s="24">
        <f t="shared" si="14"/>
        <v>4.5024000000000006</v>
      </c>
      <c r="V41" s="24">
        <f t="shared" si="14"/>
        <v>4.5024000000000006</v>
      </c>
      <c r="W41" s="24">
        <f t="shared" si="14"/>
        <v>4.6871999999999998</v>
      </c>
      <c r="X41" s="24">
        <f t="shared" si="14"/>
        <v>4.845600000000001</v>
      </c>
      <c r="Y41" s="24">
        <f t="shared" si="14"/>
        <v>5.1304000000000007</v>
      </c>
      <c r="Z41" s="24">
        <f t="shared" si="14"/>
        <v>5.1984000000000004</v>
      </c>
      <c r="AA41" s="24">
        <f t="shared" si="14"/>
        <v>5.3344000000000005</v>
      </c>
      <c r="AB41" s="24">
        <f t="shared" si="14"/>
        <v>5.6064000000000007</v>
      </c>
      <c r="AC41" s="20">
        <f t="shared" si="16"/>
        <v>5.6064000000000007</v>
      </c>
      <c r="AD41" s="20">
        <f t="shared" si="16"/>
        <v>5.6064000000000007</v>
      </c>
      <c r="AE41" s="20">
        <f t="shared" si="16"/>
        <v>5.6064000000000007</v>
      </c>
    </row>
    <row r="42" spans="1:31" ht="30" x14ac:dyDescent="0.25">
      <c r="A42" s="2" t="s">
        <v>14</v>
      </c>
      <c r="B42" s="2" t="s">
        <v>10</v>
      </c>
      <c r="C42" s="2" t="s">
        <v>28</v>
      </c>
      <c r="D42" s="2" t="s">
        <v>6</v>
      </c>
      <c r="E42" s="2" t="s">
        <v>14</v>
      </c>
      <c r="F42" s="3">
        <v>1.792</v>
      </c>
      <c r="G42" s="3">
        <v>4.1239999999999997</v>
      </c>
      <c r="H42" s="3">
        <v>6.5250000000000004</v>
      </c>
      <c r="I42" s="3">
        <v>8.9019999999999992</v>
      </c>
      <c r="J42" s="3">
        <v>12.577</v>
      </c>
      <c r="K42" s="3">
        <v>16.791</v>
      </c>
      <c r="L42" s="3">
        <v>21.643000000000001</v>
      </c>
      <c r="M42" s="3">
        <v>27.74</v>
      </c>
      <c r="N42" s="3">
        <v>32.802</v>
      </c>
      <c r="O42" s="3">
        <v>35.966999999999999</v>
      </c>
      <c r="Q42" s="20" t="s">
        <v>37</v>
      </c>
      <c r="R42" s="20" t="s">
        <v>14</v>
      </c>
      <c r="S42" s="24">
        <f>F12*0.2</f>
        <v>0.20320000000000002</v>
      </c>
      <c r="T42" s="24">
        <f t="shared" ref="T42:AB43" si="17">G12*0.2</f>
        <v>0.30859999999999999</v>
      </c>
      <c r="U42" s="24">
        <f t="shared" si="17"/>
        <v>0.42619999999999997</v>
      </c>
      <c r="V42" s="24">
        <f t="shared" si="17"/>
        <v>0.62820000000000009</v>
      </c>
      <c r="W42" s="24">
        <f t="shared" si="17"/>
        <v>0.99399999999999999</v>
      </c>
      <c r="X42" s="24">
        <f t="shared" si="17"/>
        <v>1.5152000000000001</v>
      </c>
      <c r="Y42" s="24">
        <f t="shared" si="17"/>
        <v>2.0053999999999998</v>
      </c>
      <c r="Z42" s="24">
        <f t="shared" si="17"/>
        <v>2.4724000000000004</v>
      </c>
      <c r="AA42" s="24">
        <f t="shared" si="17"/>
        <v>2.9678000000000004</v>
      </c>
      <c r="AB42" s="24">
        <f t="shared" si="17"/>
        <v>3.569</v>
      </c>
      <c r="AC42" s="20">
        <f t="shared" si="16"/>
        <v>3.569</v>
      </c>
      <c r="AD42" s="20">
        <f t="shared" si="16"/>
        <v>3.569</v>
      </c>
      <c r="AE42" s="20">
        <f t="shared" si="16"/>
        <v>3.569</v>
      </c>
    </row>
    <row r="43" spans="1:31" ht="30" x14ac:dyDescent="0.25">
      <c r="A43" s="2" t="s">
        <v>16</v>
      </c>
      <c r="B43" s="2" t="s">
        <v>10</v>
      </c>
      <c r="C43" s="2" t="s">
        <v>28</v>
      </c>
      <c r="D43" s="2" t="s">
        <v>6</v>
      </c>
      <c r="E43" s="2" t="s">
        <v>16</v>
      </c>
      <c r="F43" s="3">
        <v>4.6959999999999997</v>
      </c>
      <c r="G43" s="3">
        <v>9.7289999999999992</v>
      </c>
      <c r="H43" s="3">
        <v>15.127000000000001</v>
      </c>
      <c r="I43" s="3">
        <v>18.073</v>
      </c>
      <c r="J43" s="3">
        <v>18.605</v>
      </c>
      <c r="K43" s="3">
        <v>18.315000000000001</v>
      </c>
      <c r="L43" s="3">
        <v>17.777999999999999</v>
      </c>
      <c r="M43" s="3">
        <v>16.933</v>
      </c>
      <c r="N43" s="3">
        <v>16.007999999999999</v>
      </c>
      <c r="O43" s="3">
        <v>15.14</v>
      </c>
      <c r="Q43" s="20" t="s">
        <v>37</v>
      </c>
      <c r="R43" s="22" t="s">
        <v>16</v>
      </c>
      <c r="S43" s="24">
        <f t="shared" ref="S43:AB51" si="18">F13*0.2</f>
        <v>2.6230000000000002</v>
      </c>
      <c r="T43" s="24">
        <f t="shared" si="17"/>
        <v>3.4723999999999999</v>
      </c>
      <c r="U43" s="24">
        <f t="shared" si="17"/>
        <v>3.8601999999999999</v>
      </c>
      <c r="V43" s="24">
        <f t="shared" si="17"/>
        <v>4.0890000000000004</v>
      </c>
      <c r="W43" s="24">
        <f t="shared" si="17"/>
        <v>4.157</v>
      </c>
      <c r="X43" s="24">
        <f t="shared" si="17"/>
        <v>4.0287999999999995</v>
      </c>
      <c r="Y43" s="24">
        <f t="shared" si="17"/>
        <v>3.8515999999999999</v>
      </c>
      <c r="Z43" s="24">
        <f t="shared" si="17"/>
        <v>3.6018000000000003</v>
      </c>
      <c r="AA43" s="24">
        <f t="shared" si="17"/>
        <v>3.2112000000000003</v>
      </c>
      <c r="AB43" s="24">
        <f t="shared" si="17"/>
        <v>2.8578000000000001</v>
      </c>
      <c r="AC43" s="20">
        <f t="shared" si="16"/>
        <v>2.8578000000000001</v>
      </c>
      <c r="AD43" s="20">
        <f t="shared" si="16"/>
        <v>2.8578000000000001</v>
      </c>
      <c r="AE43" s="20">
        <f t="shared" si="16"/>
        <v>2.8578000000000001</v>
      </c>
    </row>
    <row r="44" spans="1:31" ht="30" x14ac:dyDescent="0.25">
      <c r="A44" s="2" t="s">
        <v>17</v>
      </c>
      <c r="B44" s="2" t="s">
        <v>10</v>
      </c>
      <c r="C44" s="2" t="s">
        <v>28</v>
      </c>
      <c r="D44" s="2" t="s">
        <v>6</v>
      </c>
      <c r="E44" s="2" t="s">
        <v>17</v>
      </c>
      <c r="F44" s="3">
        <v>2.0289999999999999</v>
      </c>
      <c r="G44" s="3">
        <v>2.496</v>
      </c>
      <c r="H44" s="3">
        <v>2.4900000000000002</v>
      </c>
      <c r="I44" s="3">
        <v>2.5640000000000001</v>
      </c>
      <c r="J44" s="3">
        <v>2.4319999999999999</v>
      </c>
      <c r="K44" s="3">
        <v>2.35</v>
      </c>
      <c r="L44" s="3">
        <v>2.2610000000000001</v>
      </c>
      <c r="M44" s="3">
        <v>2.1920000000000002</v>
      </c>
      <c r="N44" s="3">
        <v>2.1240000000000001</v>
      </c>
      <c r="O44" s="3">
        <v>2.0640000000000001</v>
      </c>
      <c r="Q44" s="20" t="s">
        <v>37</v>
      </c>
      <c r="R44" s="23" t="s">
        <v>32</v>
      </c>
      <c r="S44" s="24">
        <f>(F14+F21)*0.2</f>
        <v>1.4232</v>
      </c>
      <c r="T44" s="24">
        <f t="shared" ref="T44:AB44" si="19">(G14+G21)*0.2</f>
        <v>1.4177999999999999</v>
      </c>
      <c r="U44" s="24">
        <f t="shared" si="19"/>
        <v>1.3268000000000002</v>
      </c>
      <c r="V44" s="24">
        <f t="shared" si="19"/>
        <v>1.3272000000000002</v>
      </c>
      <c r="W44" s="24">
        <f t="shared" si="19"/>
        <v>1.3776000000000002</v>
      </c>
      <c r="X44" s="24">
        <f t="shared" si="19"/>
        <v>1.425</v>
      </c>
      <c r="Y44" s="24">
        <f t="shared" si="19"/>
        <v>1.4972000000000003</v>
      </c>
      <c r="Z44" s="24">
        <f t="shared" si="19"/>
        <v>1.5056000000000003</v>
      </c>
      <c r="AA44" s="24">
        <f t="shared" si="19"/>
        <v>1.5334000000000001</v>
      </c>
      <c r="AB44" s="24">
        <f t="shared" si="19"/>
        <v>1.5986000000000002</v>
      </c>
      <c r="AC44" s="20">
        <f t="shared" si="16"/>
        <v>1.5986000000000002</v>
      </c>
      <c r="AD44" s="20">
        <f t="shared" si="16"/>
        <v>1.5986000000000002</v>
      </c>
      <c r="AE44" s="20">
        <f t="shared" si="16"/>
        <v>1.5986000000000002</v>
      </c>
    </row>
    <row r="45" spans="1:31" ht="30" x14ac:dyDescent="0.25">
      <c r="A45" s="2" t="s">
        <v>18</v>
      </c>
      <c r="B45" s="2" t="s">
        <v>10</v>
      </c>
      <c r="C45" s="2" t="s">
        <v>28</v>
      </c>
      <c r="D45" s="2" t="s">
        <v>6</v>
      </c>
      <c r="E45" s="2" t="s">
        <v>18</v>
      </c>
      <c r="F45" s="3">
        <v>7.1429999999999998</v>
      </c>
      <c r="G45" s="3">
        <v>7.6870000000000003</v>
      </c>
      <c r="H45" s="3">
        <v>7.7220000000000004</v>
      </c>
      <c r="I45" s="3">
        <v>7.8040000000000003</v>
      </c>
      <c r="J45" s="3">
        <v>7.7380000000000004</v>
      </c>
      <c r="K45" s="3">
        <v>7.55</v>
      </c>
      <c r="L45" s="3">
        <v>7.4429999999999996</v>
      </c>
      <c r="M45" s="3">
        <v>7.3010000000000002</v>
      </c>
      <c r="N45" s="3">
        <v>7.0350000000000001</v>
      </c>
      <c r="O45" s="3">
        <v>6.7990000000000004</v>
      </c>
      <c r="Q45" s="20" t="s">
        <v>37</v>
      </c>
      <c r="R45" s="20" t="s">
        <v>18</v>
      </c>
      <c r="S45" s="24">
        <f t="shared" si="18"/>
        <v>1.1254</v>
      </c>
      <c r="T45" s="24">
        <f t="shared" si="18"/>
        <v>1.1497999999999999</v>
      </c>
      <c r="U45" s="24">
        <f t="shared" si="18"/>
        <v>1.0936000000000001</v>
      </c>
      <c r="V45" s="24">
        <f t="shared" si="18"/>
        <v>1.0676000000000001</v>
      </c>
      <c r="W45" s="24">
        <f t="shared" si="18"/>
        <v>1.046</v>
      </c>
      <c r="X45" s="24">
        <f t="shared" si="18"/>
        <v>1.0188000000000001</v>
      </c>
      <c r="Y45" s="24">
        <f t="shared" si="18"/>
        <v>0.99260000000000004</v>
      </c>
      <c r="Z45" s="24">
        <f t="shared" si="18"/>
        <v>0.9618000000000001</v>
      </c>
      <c r="AA45" s="24">
        <f t="shared" si="18"/>
        <v>0.91679999999999995</v>
      </c>
      <c r="AB45" s="24">
        <f t="shared" si="18"/>
        <v>0.87680000000000013</v>
      </c>
      <c r="AC45" s="20">
        <f t="shared" si="16"/>
        <v>0.87680000000000013</v>
      </c>
      <c r="AD45" s="20">
        <f t="shared" si="16"/>
        <v>0.87680000000000013</v>
      </c>
      <c r="AE45" s="20">
        <f t="shared" si="16"/>
        <v>0.87680000000000013</v>
      </c>
    </row>
    <row r="46" spans="1:31" ht="30" x14ac:dyDescent="0.25">
      <c r="A46" s="2" t="s">
        <v>19</v>
      </c>
      <c r="B46" s="2" t="s">
        <v>10</v>
      </c>
      <c r="C46" s="2" t="s">
        <v>28</v>
      </c>
      <c r="D46" s="2" t="s">
        <v>6</v>
      </c>
      <c r="E46" s="2" t="s">
        <v>19</v>
      </c>
      <c r="F46" s="3">
        <v>2.46</v>
      </c>
      <c r="G46" s="3">
        <v>3.8679999999999999</v>
      </c>
      <c r="H46" s="3">
        <v>5.6269999999999998</v>
      </c>
      <c r="I46" s="3">
        <v>7.5970000000000004</v>
      </c>
      <c r="J46" s="3">
        <v>8.9260000000000002</v>
      </c>
      <c r="K46" s="3">
        <v>10.115</v>
      </c>
      <c r="L46" s="3">
        <v>11.170999999999999</v>
      </c>
      <c r="M46" s="3">
        <v>11.906000000000001</v>
      </c>
      <c r="N46" s="3">
        <v>12.497</v>
      </c>
      <c r="O46" s="3">
        <v>13.196</v>
      </c>
      <c r="Q46" s="20" t="s">
        <v>37</v>
      </c>
      <c r="R46" s="20" t="s">
        <v>33</v>
      </c>
      <c r="S46" s="24">
        <f t="shared" si="18"/>
        <v>0.54120000000000001</v>
      </c>
      <c r="T46" s="24">
        <f t="shared" si="18"/>
        <v>0.89900000000000002</v>
      </c>
      <c r="U46" s="24">
        <f t="shared" si="18"/>
        <v>1.1488</v>
      </c>
      <c r="V46" s="24">
        <f t="shared" si="18"/>
        <v>1.4054000000000002</v>
      </c>
      <c r="W46" s="24">
        <f t="shared" si="18"/>
        <v>1.6816</v>
      </c>
      <c r="X46" s="24">
        <f t="shared" si="18"/>
        <v>1.915</v>
      </c>
      <c r="Y46" s="24">
        <f t="shared" si="18"/>
        <v>1.9892000000000001</v>
      </c>
      <c r="Z46" s="24">
        <f t="shared" si="18"/>
        <v>2.0173999999999999</v>
      </c>
      <c r="AA46" s="24">
        <f t="shared" si="18"/>
        <v>2.0180000000000002</v>
      </c>
      <c r="AB46" s="24">
        <f t="shared" si="18"/>
        <v>2.016</v>
      </c>
      <c r="AC46" s="20">
        <f t="shared" si="16"/>
        <v>2.016</v>
      </c>
      <c r="AD46" s="20">
        <f t="shared" si="16"/>
        <v>2.016</v>
      </c>
      <c r="AE46" s="20">
        <f t="shared" si="16"/>
        <v>2.016</v>
      </c>
    </row>
    <row r="47" spans="1:31" ht="30" x14ac:dyDescent="0.25">
      <c r="A47" s="2" t="s">
        <v>20</v>
      </c>
      <c r="B47" s="2" t="s">
        <v>10</v>
      </c>
      <c r="C47" s="2" t="s">
        <v>28</v>
      </c>
      <c r="D47" s="2" t="s">
        <v>6</v>
      </c>
      <c r="E47" s="2" t="s">
        <v>20</v>
      </c>
      <c r="F47" s="3">
        <v>13.967000000000001</v>
      </c>
      <c r="G47" s="3">
        <v>15.38</v>
      </c>
      <c r="H47" s="3">
        <v>16.295999999999999</v>
      </c>
      <c r="I47" s="3">
        <v>16.399999999999999</v>
      </c>
      <c r="J47" s="3">
        <v>16.279</v>
      </c>
      <c r="K47" s="3">
        <v>16.119</v>
      </c>
      <c r="L47" s="3">
        <v>16.003</v>
      </c>
      <c r="M47" s="3">
        <v>15.878</v>
      </c>
      <c r="N47" s="3">
        <v>15.442</v>
      </c>
      <c r="O47" s="3">
        <v>14.936999999999999</v>
      </c>
      <c r="Q47" s="20" t="s">
        <v>37</v>
      </c>
      <c r="R47" s="20" t="s">
        <v>19</v>
      </c>
      <c r="S47" s="24">
        <f t="shared" si="18"/>
        <v>1.5038</v>
      </c>
      <c r="T47" s="24">
        <f t="shared" si="18"/>
        <v>1.6488</v>
      </c>
      <c r="U47" s="24">
        <f t="shared" si="18"/>
        <v>1.6417999999999999</v>
      </c>
      <c r="V47" s="24">
        <f t="shared" si="18"/>
        <v>1.7181999999999999</v>
      </c>
      <c r="W47" s="24">
        <f t="shared" si="18"/>
        <v>1.8084</v>
      </c>
      <c r="X47" s="24">
        <f t="shared" si="18"/>
        <v>1.883</v>
      </c>
      <c r="Y47" s="24">
        <f t="shared" si="18"/>
        <v>1.9402000000000001</v>
      </c>
      <c r="Z47" s="24">
        <f t="shared" si="18"/>
        <v>1.9462000000000002</v>
      </c>
      <c r="AA47" s="24">
        <f t="shared" si="18"/>
        <v>1.8936000000000002</v>
      </c>
      <c r="AB47" s="24">
        <f t="shared" si="18"/>
        <v>1.8420000000000003</v>
      </c>
      <c r="AC47" s="20">
        <f t="shared" si="16"/>
        <v>1.8420000000000003</v>
      </c>
      <c r="AD47" s="20">
        <f t="shared" si="16"/>
        <v>1.8420000000000003</v>
      </c>
      <c r="AE47" s="20">
        <f t="shared" si="16"/>
        <v>1.8420000000000003</v>
      </c>
    </row>
    <row r="48" spans="1:31" ht="30" x14ac:dyDescent="0.25">
      <c r="A48" s="2" t="s">
        <v>21</v>
      </c>
      <c r="B48" s="2" t="s">
        <v>10</v>
      </c>
      <c r="C48" s="2" t="s">
        <v>28</v>
      </c>
      <c r="D48" s="2" t="s">
        <v>6</v>
      </c>
      <c r="E48" s="2" t="s">
        <v>21</v>
      </c>
      <c r="F48" s="3">
        <v>2.2719999999999998</v>
      </c>
      <c r="G48" s="3">
        <v>2.7040000000000002</v>
      </c>
      <c r="H48" s="3">
        <v>3.0179999999999998</v>
      </c>
      <c r="I48" s="3">
        <v>3.032</v>
      </c>
      <c r="J48" s="3">
        <v>2.9529999999999998</v>
      </c>
      <c r="K48" s="3">
        <v>2.843</v>
      </c>
      <c r="L48" s="3">
        <v>2.758</v>
      </c>
      <c r="M48" s="3">
        <v>2.6890000000000001</v>
      </c>
      <c r="N48" s="3">
        <v>2.6139999999999999</v>
      </c>
      <c r="O48" s="3">
        <v>2.532</v>
      </c>
      <c r="Q48" s="20" t="s">
        <v>37</v>
      </c>
      <c r="R48" s="20" t="s">
        <v>20</v>
      </c>
      <c r="S48" s="24">
        <f t="shared" si="18"/>
        <v>0.48520000000000008</v>
      </c>
      <c r="T48" s="24">
        <f t="shared" si="18"/>
        <v>0.53460000000000008</v>
      </c>
      <c r="U48" s="24">
        <f t="shared" si="18"/>
        <v>0.51119999999999999</v>
      </c>
      <c r="V48" s="24">
        <f t="shared" si="18"/>
        <v>0.49859999999999999</v>
      </c>
      <c r="W48" s="24">
        <f t="shared" si="18"/>
        <v>0.49080000000000007</v>
      </c>
      <c r="X48" s="24">
        <f t="shared" si="18"/>
        <v>0.48280000000000006</v>
      </c>
      <c r="Y48" s="24">
        <f t="shared" si="18"/>
        <v>0.45900000000000002</v>
      </c>
      <c r="Z48" s="24">
        <f t="shared" si="18"/>
        <v>0.42779999999999996</v>
      </c>
      <c r="AA48" s="24">
        <f t="shared" si="18"/>
        <v>0.39960000000000001</v>
      </c>
      <c r="AB48" s="24">
        <f t="shared" si="18"/>
        <v>0.37180000000000002</v>
      </c>
      <c r="AC48" s="20">
        <f t="shared" si="16"/>
        <v>0.37180000000000002</v>
      </c>
      <c r="AD48" s="20">
        <f t="shared" si="16"/>
        <v>0.37180000000000002</v>
      </c>
      <c r="AE48" s="20">
        <f t="shared" si="16"/>
        <v>0.37180000000000002</v>
      </c>
    </row>
    <row r="49" spans="1:31" ht="30" x14ac:dyDescent="0.25">
      <c r="A49" s="2" t="s">
        <v>22</v>
      </c>
      <c r="B49" s="2" t="s">
        <v>10</v>
      </c>
      <c r="C49" s="2" t="s">
        <v>28</v>
      </c>
      <c r="D49" s="2" t="s">
        <v>6</v>
      </c>
      <c r="E49" s="2" t="s">
        <v>22</v>
      </c>
      <c r="F49" s="3">
        <v>1.446</v>
      </c>
      <c r="G49" s="3">
        <v>2.12</v>
      </c>
      <c r="H49" s="3">
        <v>3.2589999999999999</v>
      </c>
      <c r="I49" s="3">
        <v>4.609</v>
      </c>
      <c r="J49" s="3">
        <v>5.7220000000000004</v>
      </c>
      <c r="K49" s="3">
        <v>6.6509999999999998</v>
      </c>
      <c r="L49" s="3">
        <v>7.2949999999999999</v>
      </c>
      <c r="M49" s="3">
        <v>7.83</v>
      </c>
      <c r="N49" s="3">
        <v>8.2769999999999992</v>
      </c>
      <c r="O49" s="3">
        <v>8.7799999999999994</v>
      </c>
      <c r="Q49" s="20" t="s">
        <v>37</v>
      </c>
      <c r="R49" s="20" t="s">
        <v>21</v>
      </c>
      <c r="S49" s="24">
        <f t="shared" si="18"/>
        <v>0.61960000000000004</v>
      </c>
      <c r="T49" s="24">
        <f t="shared" si="18"/>
        <v>0.89060000000000006</v>
      </c>
      <c r="U49" s="24">
        <f t="shared" si="18"/>
        <v>1.028</v>
      </c>
      <c r="V49" s="24">
        <f t="shared" si="18"/>
        <v>1.1686000000000001</v>
      </c>
      <c r="W49" s="24">
        <f t="shared" si="18"/>
        <v>1.2926000000000002</v>
      </c>
      <c r="X49" s="24">
        <f t="shared" si="18"/>
        <v>1.3620000000000001</v>
      </c>
      <c r="Y49" s="24">
        <f t="shared" si="18"/>
        <v>1.3820000000000001</v>
      </c>
      <c r="Z49" s="24">
        <f t="shared" si="18"/>
        <v>1.3938000000000001</v>
      </c>
      <c r="AA49" s="24">
        <f t="shared" si="18"/>
        <v>1.4102000000000001</v>
      </c>
      <c r="AB49" s="24">
        <f t="shared" si="18"/>
        <v>1.375</v>
      </c>
      <c r="AC49" s="20">
        <f t="shared" si="16"/>
        <v>1.375</v>
      </c>
      <c r="AD49" s="20">
        <f t="shared" si="16"/>
        <v>1.375</v>
      </c>
      <c r="AE49" s="20">
        <f t="shared" si="16"/>
        <v>1.375</v>
      </c>
    </row>
    <row r="50" spans="1:31" ht="30" x14ac:dyDescent="0.25">
      <c r="A50" s="2" t="s">
        <v>23</v>
      </c>
      <c r="B50" s="2" t="s">
        <v>10</v>
      </c>
      <c r="C50" s="2" t="s">
        <v>28</v>
      </c>
      <c r="D50" s="2" t="s">
        <v>6</v>
      </c>
      <c r="E50" s="2" t="s">
        <v>23</v>
      </c>
      <c r="F50" s="3">
        <v>1.042</v>
      </c>
      <c r="G50" s="3">
        <v>0.77300000000000002</v>
      </c>
      <c r="H50" s="3">
        <v>1.7290000000000001</v>
      </c>
      <c r="I50" s="3">
        <v>3.7519999999999998</v>
      </c>
      <c r="J50" s="3">
        <v>6.827</v>
      </c>
      <c r="K50" s="3">
        <v>10.643000000000001</v>
      </c>
      <c r="L50" s="3">
        <v>14.695</v>
      </c>
      <c r="M50" s="3">
        <v>18.669</v>
      </c>
      <c r="N50" s="3">
        <v>21.055</v>
      </c>
      <c r="O50" s="3">
        <v>23.323</v>
      </c>
      <c r="Q50" s="20" t="s">
        <v>37</v>
      </c>
      <c r="R50" s="20" t="s">
        <v>22</v>
      </c>
      <c r="S50" s="24">
        <f t="shared" si="18"/>
        <v>0.60340000000000005</v>
      </c>
      <c r="T50" s="24">
        <f t="shared" si="18"/>
        <v>1.0588</v>
      </c>
      <c r="U50" s="24">
        <f t="shared" si="18"/>
        <v>1.6142000000000001</v>
      </c>
      <c r="V50" s="24">
        <f t="shared" si="18"/>
        <v>2.3058000000000001</v>
      </c>
      <c r="W50" s="24">
        <f t="shared" si="18"/>
        <v>2.8686000000000003</v>
      </c>
      <c r="X50" s="24">
        <f t="shared" si="18"/>
        <v>3.3820000000000001</v>
      </c>
      <c r="Y50" s="24">
        <f t="shared" si="18"/>
        <v>3.91</v>
      </c>
      <c r="Z50" s="24">
        <f t="shared" si="18"/>
        <v>4.4497999999999998</v>
      </c>
      <c r="AA50" s="24">
        <f t="shared" si="18"/>
        <v>4.7165999999999997</v>
      </c>
      <c r="AB50" s="24">
        <f t="shared" si="18"/>
        <v>4.9076000000000004</v>
      </c>
      <c r="AC50" s="20">
        <f t="shared" si="16"/>
        <v>4.9076000000000004</v>
      </c>
      <c r="AD50" s="20">
        <f t="shared" si="16"/>
        <v>4.9076000000000004</v>
      </c>
      <c r="AE50" s="20">
        <f t="shared" si="16"/>
        <v>4.9076000000000004</v>
      </c>
    </row>
    <row r="51" spans="1:31" ht="30" x14ac:dyDescent="0.25">
      <c r="A51" s="2" t="s">
        <v>24</v>
      </c>
      <c r="B51" s="2" t="s">
        <v>10</v>
      </c>
      <c r="C51" s="2" t="s">
        <v>28</v>
      </c>
      <c r="D51" s="2" t="s">
        <v>6</v>
      </c>
      <c r="E51" s="2" t="s">
        <v>24</v>
      </c>
      <c r="F51" s="3">
        <v>11.548</v>
      </c>
      <c r="G51" s="3">
        <v>13.180999999999999</v>
      </c>
      <c r="H51" s="3">
        <v>13.673</v>
      </c>
      <c r="I51" s="3">
        <v>13.949</v>
      </c>
      <c r="J51" s="3">
        <v>13.548999999999999</v>
      </c>
      <c r="K51" s="3">
        <v>12.95</v>
      </c>
      <c r="L51" s="3">
        <v>12.558999999999999</v>
      </c>
      <c r="M51" s="3">
        <v>12.265000000000001</v>
      </c>
      <c r="N51" s="3">
        <v>11.99</v>
      </c>
      <c r="O51" s="3">
        <v>11.686999999999999</v>
      </c>
      <c r="Q51" s="20" t="s">
        <v>37</v>
      </c>
      <c r="R51" s="20" t="s">
        <v>23</v>
      </c>
      <c r="S51" s="24">
        <f t="shared" si="18"/>
        <v>1.1988000000000001</v>
      </c>
      <c r="T51" s="24">
        <f t="shared" si="18"/>
        <v>1.1918</v>
      </c>
      <c r="U51" s="24">
        <f t="shared" si="18"/>
        <v>1.1256000000000002</v>
      </c>
      <c r="V51" s="24">
        <f t="shared" si="18"/>
        <v>1.1256000000000002</v>
      </c>
      <c r="W51" s="24">
        <f t="shared" si="18"/>
        <v>1.1718</v>
      </c>
      <c r="X51" s="24">
        <f t="shared" si="18"/>
        <v>1.2114000000000003</v>
      </c>
      <c r="Y51" s="24">
        <f t="shared" si="18"/>
        <v>1.2826000000000002</v>
      </c>
      <c r="Z51" s="24">
        <f t="shared" si="18"/>
        <v>1.2996000000000001</v>
      </c>
      <c r="AA51" s="24">
        <f t="shared" si="18"/>
        <v>1.3336000000000001</v>
      </c>
      <c r="AB51" s="24">
        <f t="shared" si="18"/>
        <v>1.4016000000000002</v>
      </c>
      <c r="AC51" s="20">
        <f t="shared" si="16"/>
        <v>1.4016000000000002</v>
      </c>
      <c r="AD51" s="20">
        <f t="shared" si="16"/>
        <v>1.4016000000000002</v>
      </c>
      <c r="AE51" s="20">
        <f t="shared" si="16"/>
        <v>1.4016000000000002</v>
      </c>
    </row>
    <row r="52" spans="1:31" x14ac:dyDescent="0.25">
      <c r="A52" s="2" t="s">
        <v>14</v>
      </c>
      <c r="B52" s="2" t="s">
        <v>10</v>
      </c>
      <c r="C52" s="2" t="s">
        <v>29</v>
      </c>
      <c r="D52" s="2" t="s">
        <v>6</v>
      </c>
      <c r="E52" s="2" t="s">
        <v>14</v>
      </c>
      <c r="F52" s="3">
        <v>1.802</v>
      </c>
      <c r="G52" s="3">
        <v>2.8690000000000002</v>
      </c>
      <c r="H52" s="3">
        <v>4.3170000000000002</v>
      </c>
      <c r="I52" s="3">
        <v>6.327</v>
      </c>
      <c r="J52" s="3">
        <v>8.94</v>
      </c>
      <c r="K52" s="3">
        <v>12.292</v>
      </c>
      <c r="L52" s="3">
        <v>16.936</v>
      </c>
      <c r="M52" s="3">
        <v>24.02</v>
      </c>
      <c r="N52" s="3">
        <v>33.347000000000001</v>
      </c>
      <c r="O52" s="3">
        <v>45.414000000000001</v>
      </c>
      <c r="Q52" s="20" t="s">
        <v>38</v>
      </c>
      <c r="R52" s="20" t="s">
        <v>14</v>
      </c>
      <c r="S52" s="20">
        <f>F22</f>
        <v>0.20399999999999999</v>
      </c>
      <c r="T52" s="20">
        <f t="shared" ref="T52:AB53" si="20">G22</f>
        <v>0.23899999999999999</v>
      </c>
      <c r="U52" s="20">
        <f t="shared" si="20"/>
        <v>0.309</v>
      </c>
      <c r="V52" s="20">
        <f t="shared" si="20"/>
        <v>0.46400000000000002</v>
      </c>
      <c r="W52" s="20">
        <f t="shared" si="20"/>
        <v>0.86299999999999999</v>
      </c>
      <c r="X52" s="20">
        <f t="shared" si="20"/>
        <v>1.76</v>
      </c>
      <c r="Y52" s="20">
        <f t="shared" si="20"/>
        <v>3.1520000000000001</v>
      </c>
      <c r="Z52" s="20">
        <f t="shared" si="20"/>
        <v>4.0880000000000001</v>
      </c>
      <c r="AA52" s="20">
        <f t="shared" si="20"/>
        <v>4.8460000000000001</v>
      </c>
      <c r="AB52" s="20">
        <f t="shared" si="20"/>
        <v>5.8120000000000003</v>
      </c>
      <c r="AC52" s="24">
        <f>AB52</f>
        <v>5.8120000000000003</v>
      </c>
      <c r="AD52" s="24">
        <f t="shared" si="16"/>
        <v>5.8120000000000003</v>
      </c>
      <c r="AE52" s="24">
        <f t="shared" si="16"/>
        <v>5.8120000000000003</v>
      </c>
    </row>
    <row r="53" spans="1:31" x14ac:dyDescent="0.25">
      <c r="A53" s="2" t="s">
        <v>16</v>
      </c>
      <c r="B53" s="2" t="s">
        <v>10</v>
      </c>
      <c r="C53" s="2" t="s">
        <v>29</v>
      </c>
      <c r="D53" s="2" t="s">
        <v>6</v>
      </c>
      <c r="E53" s="2" t="s">
        <v>16</v>
      </c>
      <c r="F53" s="3">
        <v>8.8770000000000007</v>
      </c>
      <c r="G53" s="3">
        <v>15.209</v>
      </c>
      <c r="H53" s="3">
        <v>21.690999999999999</v>
      </c>
      <c r="I53" s="3">
        <v>26.707999999999998</v>
      </c>
      <c r="J53" s="3">
        <v>29.86</v>
      </c>
      <c r="K53" s="3">
        <v>31.074999999999999</v>
      </c>
      <c r="L53" s="3">
        <v>31.187000000000001</v>
      </c>
      <c r="M53" s="3">
        <v>30.202999999999999</v>
      </c>
      <c r="N53" s="3">
        <v>28.914999999999999</v>
      </c>
      <c r="O53" s="3">
        <v>27.968</v>
      </c>
      <c r="Q53" s="20" t="s">
        <v>38</v>
      </c>
      <c r="R53" s="22" t="s">
        <v>16</v>
      </c>
      <c r="S53" s="20">
        <f>F23</f>
        <v>5.5540000000000003</v>
      </c>
      <c r="T53" s="20">
        <f t="shared" si="20"/>
        <v>6.8970000000000002</v>
      </c>
      <c r="U53" s="20">
        <f t="shared" si="20"/>
        <v>7.4660000000000002</v>
      </c>
      <c r="V53" s="20">
        <f t="shared" si="20"/>
        <v>7.7240000000000002</v>
      </c>
      <c r="W53" s="20">
        <f t="shared" si="20"/>
        <v>7.8719999999999999</v>
      </c>
      <c r="X53" s="20">
        <f t="shared" si="20"/>
        <v>7.6890000000000001</v>
      </c>
      <c r="Y53" s="20">
        <f t="shared" si="20"/>
        <v>7.3689999999999998</v>
      </c>
      <c r="Z53" s="20">
        <f t="shared" si="20"/>
        <v>7.016</v>
      </c>
      <c r="AA53" s="20">
        <f t="shared" si="20"/>
        <v>6.5419999999999998</v>
      </c>
      <c r="AB53" s="20">
        <f t="shared" si="20"/>
        <v>6.1</v>
      </c>
      <c r="AC53" s="24">
        <f t="shared" ref="AC53:AE61" si="21">AB53</f>
        <v>6.1</v>
      </c>
      <c r="AD53" s="24">
        <f t="shared" si="21"/>
        <v>6.1</v>
      </c>
      <c r="AE53" s="24">
        <f t="shared" si="21"/>
        <v>6.1</v>
      </c>
    </row>
    <row r="54" spans="1:31" x14ac:dyDescent="0.25">
      <c r="A54" s="2" t="s">
        <v>17</v>
      </c>
      <c r="B54" s="2" t="s">
        <v>10</v>
      </c>
      <c r="C54" s="2" t="s">
        <v>29</v>
      </c>
      <c r="D54" s="2" t="s">
        <v>6</v>
      </c>
      <c r="E54" s="2" t="s">
        <v>17</v>
      </c>
      <c r="F54" s="3">
        <v>2.173</v>
      </c>
      <c r="G54" s="3">
        <v>2.8260000000000001</v>
      </c>
      <c r="H54" s="3">
        <v>3.16</v>
      </c>
      <c r="I54" s="3">
        <v>3.5430000000000001</v>
      </c>
      <c r="J54" s="3">
        <v>3.8</v>
      </c>
      <c r="K54" s="3">
        <v>3.9860000000000002</v>
      </c>
      <c r="L54" s="3">
        <v>4.0880000000000001</v>
      </c>
      <c r="M54" s="3">
        <v>4.093</v>
      </c>
      <c r="N54" s="3">
        <v>4.0090000000000003</v>
      </c>
      <c r="O54" s="3">
        <v>3.9910000000000001</v>
      </c>
      <c r="Q54" s="20" t="s">
        <v>38</v>
      </c>
      <c r="R54" s="23" t="s">
        <v>32</v>
      </c>
      <c r="S54" s="20">
        <f>F24+F31</f>
        <v>4.6080000000000005</v>
      </c>
      <c r="T54" s="20">
        <f t="shared" ref="T54:AB54" si="22">G24+G31</f>
        <v>5.125</v>
      </c>
      <c r="U54" s="20">
        <f t="shared" si="22"/>
        <v>4.9220000000000006</v>
      </c>
      <c r="V54" s="20">
        <f t="shared" si="22"/>
        <v>4.9390000000000001</v>
      </c>
      <c r="W54" s="20">
        <f t="shared" si="22"/>
        <v>4.9359999999999999</v>
      </c>
      <c r="X54" s="20">
        <f t="shared" si="22"/>
        <v>4.8370000000000006</v>
      </c>
      <c r="Y54" s="20">
        <f t="shared" si="22"/>
        <v>4.6169999999999991</v>
      </c>
      <c r="Z54" s="20">
        <f t="shared" si="22"/>
        <v>4.4349999999999996</v>
      </c>
      <c r="AA54" s="20">
        <f t="shared" si="22"/>
        <v>4.2949999999999999</v>
      </c>
      <c r="AB54" s="20">
        <f t="shared" si="22"/>
        <v>4.2210000000000001</v>
      </c>
      <c r="AC54" s="24">
        <f t="shared" si="21"/>
        <v>4.2210000000000001</v>
      </c>
      <c r="AD54" s="24">
        <f t="shared" si="21"/>
        <v>4.2210000000000001</v>
      </c>
      <c r="AE54" s="24">
        <f t="shared" si="21"/>
        <v>4.2210000000000001</v>
      </c>
    </row>
    <row r="55" spans="1:31" x14ac:dyDescent="0.25">
      <c r="A55" s="2" t="s">
        <v>18</v>
      </c>
      <c r="B55" s="2" t="s">
        <v>10</v>
      </c>
      <c r="C55" s="2" t="s">
        <v>29</v>
      </c>
      <c r="D55" s="2" t="s">
        <v>6</v>
      </c>
      <c r="E55" s="2" t="s">
        <v>18</v>
      </c>
      <c r="F55" s="3">
        <v>4.6550000000000002</v>
      </c>
      <c r="G55" s="3">
        <v>6.0469999999999997</v>
      </c>
      <c r="H55" s="3">
        <v>7.2560000000000002</v>
      </c>
      <c r="I55" s="3">
        <v>8.3379999999999992</v>
      </c>
      <c r="J55" s="3">
        <v>9.1069999999999993</v>
      </c>
      <c r="K55" s="3">
        <v>9.8249999999999993</v>
      </c>
      <c r="L55" s="3">
        <v>10.602</v>
      </c>
      <c r="M55" s="3">
        <v>11.095000000000001</v>
      </c>
      <c r="N55" s="3">
        <v>11.349</v>
      </c>
      <c r="O55" s="3">
        <v>11.692</v>
      </c>
      <c r="Q55" s="20" t="s">
        <v>38</v>
      </c>
      <c r="R55" s="20" t="s">
        <v>18</v>
      </c>
      <c r="S55" s="20">
        <f t="shared" ref="S55:AB61" si="23">F25</f>
        <v>2.6120000000000001</v>
      </c>
      <c r="T55" s="20">
        <f t="shared" si="23"/>
        <v>3.472</v>
      </c>
      <c r="U55" s="20">
        <f t="shared" si="23"/>
        <v>3.343</v>
      </c>
      <c r="V55" s="20">
        <f t="shared" si="23"/>
        <v>3.1760000000000002</v>
      </c>
      <c r="W55" s="20">
        <f t="shared" si="23"/>
        <v>3.0070000000000001</v>
      </c>
      <c r="X55" s="20">
        <f t="shared" si="23"/>
        <v>2.8439999999999999</v>
      </c>
      <c r="Y55" s="20">
        <f t="shared" si="23"/>
        <v>2.6589999999999998</v>
      </c>
      <c r="Z55" s="20">
        <f t="shared" si="23"/>
        <v>2.4790000000000001</v>
      </c>
      <c r="AA55" s="20">
        <f t="shared" si="23"/>
        <v>2.3079999999999998</v>
      </c>
      <c r="AB55" s="20">
        <f t="shared" si="23"/>
        <v>2.1560000000000001</v>
      </c>
      <c r="AC55" s="24">
        <f t="shared" si="21"/>
        <v>2.1560000000000001</v>
      </c>
      <c r="AD55" s="24">
        <f t="shared" si="21"/>
        <v>2.1560000000000001</v>
      </c>
      <c r="AE55" s="24">
        <f t="shared" si="21"/>
        <v>2.1560000000000001</v>
      </c>
    </row>
    <row r="56" spans="1:31" x14ac:dyDescent="0.25">
      <c r="A56" s="2" t="s">
        <v>19</v>
      </c>
      <c r="B56" s="2" t="s">
        <v>10</v>
      </c>
      <c r="C56" s="2" t="s">
        <v>29</v>
      </c>
      <c r="D56" s="2" t="s">
        <v>6</v>
      </c>
      <c r="E56" s="2" t="s">
        <v>19</v>
      </c>
      <c r="F56" s="3">
        <v>7.0659999999999998</v>
      </c>
      <c r="G56" s="3">
        <v>9.2509999999999994</v>
      </c>
      <c r="H56" s="3">
        <v>11.295</v>
      </c>
      <c r="I56" s="3">
        <v>13.824999999999999</v>
      </c>
      <c r="J56" s="3">
        <v>16.710999999999999</v>
      </c>
      <c r="K56" s="3">
        <v>20.033999999999999</v>
      </c>
      <c r="L56" s="3">
        <v>23.33</v>
      </c>
      <c r="M56" s="3">
        <v>26.356000000000002</v>
      </c>
      <c r="N56" s="3">
        <v>29.045000000000002</v>
      </c>
      <c r="O56" s="3">
        <v>31.803999999999998</v>
      </c>
      <c r="Q56" s="20" t="s">
        <v>38</v>
      </c>
      <c r="R56" s="20" t="s">
        <v>33</v>
      </c>
      <c r="S56" s="20">
        <f t="shared" si="23"/>
        <v>3.2</v>
      </c>
      <c r="T56" s="20">
        <f t="shared" si="23"/>
        <v>4.2830000000000004</v>
      </c>
      <c r="U56" s="20">
        <f t="shared" si="23"/>
        <v>5.3289999999999997</v>
      </c>
      <c r="V56" s="20">
        <f t="shared" si="23"/>
        <v>6.0679999999999996</v>
      </c>
      <c r="W56" s="20">
        <f t="shared" si="23"/>
        <v>6.657</v>
      </c>
      <c r="X56" s="20">
        <f t="shared" si="23"/>
        <v>6.9740000000000002</v>
      </c>
      <c r="Y56" s="20">
        <f t="shared" si="23"/>
        <v>7.0970000000000004</v>
      </c>
      <c r="Z56" s="20">
        <f t="shared" si="23"/>
        <v>6.9539999999999997</v>
      </c>
      <c r="AA56" s="20">
        <f t="shared" si="23"/>
        <v>6.7130000000000001</v>
      </c>
      <c r="AB56" s="20">
        <f t="shared" si="23"/>
        <v>6.625</v>
      </c>
      <c r="AC56" s="24">
        <f t="shared" si="21"/>
        <v>6.625</v>
      </c>
      <c r="AD56" s="24">
        <f t="shared" si="21"/>
        <v>6.625</v>
      </c>
      <c r="AE56" s="24">
        <f t="shared" si="21"/>
        <v>6.625</v>
      </c>
    </row>
    <row r="57" spans="1:31" x14ac:dyDescent="0.25">
      <c r="A57" s="2" t="s">
        <v>20</v>
      </c>
      <c r="B57" s="2" t="s">
        <v>10</v>
      </c>
      <c r="C57" s="2" t="s">
        <v>29</v>
      </c>
      <c r="D57" s="2" t="s">
        <v>6</v>
      </c>
      <c r="E57" s="2" t="s">
        <v>20</v>
      </c>
      <c r="F57" s="3">
        <v>27.186</v>
      </c>
      <c r="G57" s="3">
        <v>30.536000000000001</v>
      </c>
      <c r="H57" s="3">
        <v>31.69</v>
      </c>
      <c r="I57" s="3">
        <v>32.686</v>
      </c>
      <c r="J57" s="3">
        <v>33.597000000000001</v>
      </c>
      <c r="K57" s="3">
        <v>34.868000000000002</v>
      </c>
      <c r="L57" s="3">
        <v>35.487000000000002</v>
      </c>
      <c r="M57" s="3">
        <v>35.433999999999997</v>
      </c>
      <c r="N57" s="3">
        <v>34.587000000000003</v>
      </c>
      <c r="O57" s="3">
        <v>33.802</v>
      </c>
      <c r="Q57" s="20" t="s">
        <v>38</v>
      </c>
      <c r="R57" s="20" t="s">
        <v>19</v>
      </c>
      <c r="S57" s="20">
        <f t="shared" si="23"/>
        <v>6.6550000000000002</v>
      </c>
      <c r="T57" s="20">
        <f t="shared" si="23"/>
        <v>6.9329999999999998</v>
      </c>
      <c r="U57" s="20">
        <f t="shared" si="23"/>
        <v>6.87</v>
      </c>
      <c r="V57" s="20">
        <f t="shared" si="23"/>
        <v>6.8949999999999996</v>
      </c>
      <c r="W57" s="20">
        <f t="shared" si="23"/>
        <v>6.9429999999999996</v>
      </c>
      <c r="X57" s="20">
        <f t="shared" si="23"/>
        <v>6.9050000000000002</v>
      </c>
      <c r="Y57" s="20">
        <f t="shared" si="23"/>
        <v>6.8170000000000002</v>
      </c>
      <c r="Z57" s="20">
        <f t="shared" si="23"/>
        <v>6.3019999999999996</v>
      </c>
      <c r="AA57" s="20">
        <f t="shared" si="23"/>
        <v>5.8209999999999997</v>
      </c>
      <c r="AB57" s="20">
        <f t="shared" si="23"/>
        <v>5.48</v>
      </c>
      <c r="AC57" s="24">
        <f t="shared" si="21"/>
        <v>5.48</v>
      </c>
      <c r="AD57" s="24">
        <f t="shared" si="21"/>
        <v>5.48</v>
      </c>
      <c r="AE57" s="24">
        <f t="shared" si="21"/>
        <v>5.48</v>
      </c>
    </row>
    <row r="58" spans="1:31" x14ac:dyDescent="0.25">
      <c r="A58" s="2" t="s">
        <v>21</v>
      </c>
      <c r="B58" s="2" t="s">
        <v>10</v>
      </c>
      <c r="C58" s="2" t="s">
        <v>29</v>
      </c>
      <c r="D58" s="2" t="s">
        <v>6</v>
      </c>
      <c r="E58" s="2" t="s">
        <v>21</v>
      </c>
      <c r="F58" s="3">
        <v>5.27</v>
      </c>
      <c r="G58" s="3">
        <v>5.8449999999999998</v>
      </c>
      <c r="H58" s="3">
        <v>6.05</v>
      </c>
      <c r="I58" s="3">
        <v>6.157</v>
      </c>
      <c r="J58" s="3">
        <v>6.2590000000000003</v>
      </c>
      <c r="K58" s="3">
        <v>6.33</v>
      </c>
      <c r="L58" s="3">
        <v>6.3239999999999998</v>
      </c>
      <c r="M58" s="3">
        <v>6.1639999999999997</v>
      </c>
      <c r="N58" s="3">
        <v>5.9749999999999996</v>
      </c>
      <c r="O58" s="3">
        <v>5.7990000000000004</v>
      </c>
      <c r="Q58" s="20" t="s">
        <v>38</v>
      </c>
      <c r="R58" s="20" t="s">
        <v>20</v>
      </c>
      <c r="S58" s="20">
        <f t="shared" si="23"/>
        <v>1.734</v>
      </c>
      <c r="T58" s="20">
        <f t="shared" si="23"/>
        <v>1.919</v>
      </c>
      <c r="U58" s="20">
        <f t="shared" si="23"/>
        <v>1.76</v>
      </c>
      <c r="V58" s="20">
        <f t="shared" si="23"/>
        <v>1.649</v>
      </c>
      <c r="W58" s="20">
        <f t="shared" si="23"/>
        <v>1.554</v>
      </c>
      <c r="X58" s="20">
        <f t="shared" si="23"/>
        <v>1.4630000000000001</v>
      </c>
      <c r="Y58" s="20">
        <f t="shared" si="23"/>
        <v>1.3340000000000001</v>
      </c>
      <c r="Z58" s="20">
        <f t="shared" si="23"/>
        <v>1.161</v>
      </c>
      <c r="AA58" s="20">
        <f t="shared" si="23"/>
        <v>1.026</v>
      </c>
      <c r="AB58" s="20">
        <f t="shared" si="23"/>
        <v>0.92500000000000004</v>
      </c>
      <c r="AC58" s="24">
        <f t="shared" si="21"/>
        <v>0.92500000000000004</v>
      </c>
      <c r="AD58" s="24">
        <f t="shared" si="21"/>
        <v>0.92500000000000004</v>
      </c>
      <c r="AE58" s="24">
        <f t="shared" si="21"/>
        <v>0.92500000000000004</v>
      </c>
    </row>
    <row r="59" spans="1:31" x14ac:dyDescent="0.25">
      <c r="A59" s="2" t="s">
        <v>22</v>
      </c>
      <c r="B59" s="2" t="s">
        <v>10</v>
      </c>
      <c r="C59" s="2" t="s">
        <v>29</v>
      </c>
      <c r="D59" s="2" t="s">
        <v>6</v>
      </c>
      <c r="E59" s="2" t="s">
        <v>22</v>
      </c>
      <c r="F59" s="3">
        <v>6.0650000000000004</v>
      </c>
      <c r="G59" s="3">
        <v>7.3819999999999997</v>
      </c>
      <c r="H59" s="3">
        <v>8.9440000000000008</v>
      </c>
      <c r="I59" s="3">
        <v>11.21</v>
      </c>
      <c r="J59" s="3">
        <v>13.734999999999999</v>
      </c>
      <c r="K59" s="3">
        <v>16.256</v>
      </c>
      <c r="L59" s="3">
        <v>18.405999999999999</v>
      </c>
      <c r="M59" s="3">
        <v>20.196000000000002</v>
      </c>
      <c r="N59" s="3">
        <v>21.478999999999999</v>
      </c>
      <c r="O59" s="3">
        <v>22.86</v>
      </c>
      <c r="Q59" s="20" t="s">
        <v>38</v>
      </c>
      <c r="R59" s="20" t="s">
        <v>21</v>
      </c>
      <c r="S59" s="20">
        <f t="shared" si="23"/>
        <v>4.3099999999999996</v>
      </c>
      <c r="T59" s="20">
        <f t="shared" si="23"/>
        <v>6.1559999999999997</v>
      </c>
      <c r="U59" s="20">
        <f t="shared" si="23"/>
        <v>7.0810000000000004</v>
      </c>
      <c r="V59" s="20">
        <f t="shared" si="23"/>
        <v>7.6879999999999997</v>
      </c>
      <c r="W59" s="20">
        <f t="shared" si="23"/>
        <v>7.8630000000000004</v>
      </c>
      <c r="X59" s="20">
        <f t="shared" si="23"/>
        <v>7.766</v>
      </c>
      <c r="Y59" s="20">
        <f t="shared" si="23"/>
        <v>7.1980000000000004</v>
      </c>
      <c r="Z59" s="20">
        <f t="shared" si="23"/>
        <v>6.6379999999999999</v>
      </c>
      <c r="AA59" s="20">
        <f t="shared" si="23"/>
        <v>6.0810000000000004</v>
      </c>
      <c r="AB59" s="20">
        <f t="shared" si="23"/>
        <v>5.4580000000000002</v>
      </c>
      <c r="AC59" s="24">
        <f t="shared" si="21"/>
        <v>5.4580000000000002</v>
      </c>
      <c r="AD59" s="24">
        <f t="shared" si="21"/>
        <v>5.4580000000000002</v>
      </c>
      <c r="AE59" s="24">
        <f t="shared" si="21"/>
        <v>5.4580000000000002</v>
      </c>
    </row>
    <row r="60" spans="1:31" x14ac:dyDescent="0.25">
      <c r="A60" s="2" t="s">
        <v>23</v>
      </c>
      <c r="B60" s="2" t="s">
        <v>10</v>
      </c>
      <c r="C60" s="2" t="s">
        <v>29</v>
      </c>
      <c r="D60" s="2" t="s">
        <v>6</v>
      </c>
      <c r="E60" s="2" t="s">
        <v>23</v>
      </c>
      <c r="F60" s="3">
        <v>3.5059999999999998</v>
      </c>
      <c r="G60" s="3">
        <v>5.5839999999999996</v>
      </c>
      <c r="H60" s="3">
        <v>8.4719999999999995</v>
      </c>
      <c r="I60" s="3">
        <v>11.984999999999999</v>
      </c>
      <c r="J60" s="3">
        <v>16.771000000000001</v>
      </c>
      <c r="K60" s="3">
        <v>22.884</v>
      </c>
      <c r="L60" s="3">
        <v>29.234000000000002</v>
      </c>
      <c r="M60" s="3">
        <v>35.966999999999999</v>
      </c>
      <c r="N60" s="3">
        <v>42.137999999999998</v>
      </c>
      <c r="O60" s="3">
        <v>48.186999999999998</v>
      </c>
      <c r="Q60" s="20" t="s">
        <v>38</v>
      </c>
      <c r="R60" s="20" t="s">
        <v>22</v>
      </c>
      <c r="S60" s="20">
        <f t="shared" si="23"/>
        <v>1.742</v>
      </c>
      <c r="T60" s="20">
        <f t="shared" si="23"/>
        <v>2.8180000000000001</v>
      </c>
      <c r="U60" s="20">
        <f t="shared" si="23"/>
        <v>3.9409999999999998</v>
      </c>
      <c r="V60" s="20">
        <f t="shared" si="23"/>
        <v>5.2679999999999998</v>
      </c>
      <c r="W60" s="20">
        <f t="shared" si="23"/>
        <v>6.6630000000000003</v>
      </c>
      <c r="X60" s="20">
        <f t="shared" si="23"/>
        <v>7.8659999999999997</v>
      </c>
      <c r="Y60" s="20">
        <f t="shared" si="23"/>
        <v>8.8390000000000004</v>
      </c>
      <c r="Z60" s="20">
        <f t="shared" si="23"/>
        <v>9.8010000000000002</v>
      </c>
      <c r="AA60" s="20">
        <f t="shared" si="23"/>
        <v>10.706</v>
      </c>
      <c r="AB60" s="20">
        <f t="shared" si="23"/>
        <v>11.692</v>
      </c>
      <c r="AC60" s="24">
        <f t="shared" si="21"/>
        <v>11.692</v>
      </c>
      <c r="AD60" s="24">
        <f t="shared" si="21"/>
        <v>11.692</v>
      </c>
      <c r="AE60" s="24">
        <f t="shared" si="21"/>
        <v>11.692</v>
      </c>
    </row>
    <row r="61" spans="1:31" x14ac:dyDescent="0.25">
      <c r="A61" s="2" t="s">
        <v>24</v>
      </c>
      <c r="B61" s="2" t="s">
        <v>10</v>
      </c>
      <c r="C61" s="2" t="s">
        <v>29</v>
      </c>
      <c r="D61" s="2" t="s">
        <v>6</v>
      </c>
      <c r="E61" s="2" t="s">
        <v>24</v>
      </c>
      <c r="F61" s="3">
        <v>15.252000000000001</v>
      </c>
      <c r="G61" s="3">
        <v>17.667999999999999</v>
      </c>
      <c r="H61" s="3">
        <v>18.709</v>
      </c>
      <c r="I61" s="3">
        <v>20.146999999999998</v>
      </c>
      <c r="J61" s="3">
        <v>21.696000000000002</v>
      </c>
      <c r="K61" s="3">
        <v>23.08</v>
      </c>
      <c r="L61" s="3">
        <v>24.128</v>
      </c>
      <c r="M61" s="3">
        <v>24.834</v>
      </c>
      <c r="N61" s="3">
        <v>25.286999999999999</v>
      </c>
      <c r="O61" s="3">
        <v>26.006</v>
      </c>
      <c r="Q61" s="20" t="s">
        <v>38</v>
      </c>
      <c r="R61" s="20" t="s">
        <v>23</v>
      </c>
      <c r="S61" s="20">
        <f t="shared" si="23"/>
        <v>3.9780000000000002</v>
      </c>
      <c r="T61" s="20">
        <f t="shared" si="23"/>
        <v>4.4349999999999996</v>
      </c>
      <c r="U61" s="20">
        <f t="shared" si="23"/>
        <v>4.2830000000000004</v>
      </c>
      <c r="V61" s="20">
        <f t="shared" si="23"/>
        <v>4.298</v>
      </c>
      <c r="W61" s="20">
        <f t="shared" si="23"/>
        <v>4.3239999999999998</v>
      </c>
      <c r="X61" s="20">
        <f t="shared" si="23"/>
        <v>4.2380000000000004</v>
      </c>
      <c r="Y61" s="20">
        <f t="shared" si="23"/>
        <v>4.0359999999999996</v>
      </c>
      <c r="Z61" s="20">
        <f t="shared" si="23"/>
        <v>3.8809999999999998</v>
      </c>
      <c r="AA61" s="20">
        <f t="shared" si="23"/>
        <v>3.7669999999999999</v>
      </c>
      <c r="AB61" s="20">
        <f t="shared" si="23"/>
        <v>3.7080000000000002</v>
      </c>
      <c r="AC61" s="24">
        <f t="shared" si="21"/>
        <v>3.7080000000000002</v>
      </c>
      <c r="AD61" s="24">
        <f t="shared" si="21"/>
        <v>3.7080000000000002</v>
      </c>
      <c r="AE61" s="24">
        <f t="shared" si="21"/>
        <v>3.7080000000000002</v>
      </c>
    </row>
    <row r="62" spans="1:31" x14ac:dyDescent="0.25">
      <c r="A62" s="2" t="s">
        <v>14</v>
      </c>
      <c r="B62" s="2" t="s">
        <v>10</v>
      </c>
      <c r="C62" s="2" t="s">
        <v>30</v>
      </c>
      <c r="D62" s="2" t="s">
        <v>6</v>
      </c>
      <c r="E62" s="2" t="s">
        <v>14</v>
      </c>
      <c r="F62" s="3">
        <v>0.873</v>
      </c>
      <c r="G62" s="3">
        <v>1.0089999999999999</v>
      </c>
      <c r="H62" s="3">
        <v>1.1279999999999999</v>
      </c>
      <c r="I62" s="3">
        <v>1.1990000000000001</v>
      </c>
      <c r="J62" s="3">
        <v>1.155</v>
      </c>
      <c r="K62" s="3">
        <v>0.98499999999999999</v>
      </c>
      <c r="L62" s="3">
        <v>0.66400000000000003</v>
      </c>
      <c r="M62" s="3">
        <v>0.32400000000000001</v>
      </c>
      <c r="N62" s="3">
        <v>0</v>
      </c>
      <c r="O62" s="3">
        <v>0</v>
      </c>
    </row>
    <row r="63" spans="1:31" x14ac:dyDescent="0.25">
      <c r="A63" s="2" t="s">
        <v>16</v>
      </c>
      <c r="B63" s="2" t="s">
        <v>10</v>
      </c>
      <c r="C63" s="2" t="s">
        <v>30</v>
      </c>
      <c r="D63" s="2" t="s">
        <v>6</v>
      </c>
      <c r="E63" s="2" t="s">
        <v>16</v>
      </c>
      <c r="F63" s="3">
        <v>1.0249999999999999</v>
      </c>
      <c r="G63" s="3">
        <v>0.67600000000000005</v>
      </c>
      <c r="H63" s="3">
        <v>0.29899999999999999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S63" s="8">
        <v>2010</v>
      </c>
      <c r="T63" s="8">
        <v>2020</v>
      </c>
      <c r="U63" s="8">
        <v>2030</v>
      </c>
      <c r="V63" s="8">
        <v>2040</v>
      </c>
      <c r="W63" s="8">
        <v>2050</v>
      </c>
      <c r="X63" s="8">
        <v>2060</v>
      </c>
      <c r="Y63" s="8">
        <v>2070</v>
      </c>
      <c r="Z63" s="8">
        <v>2080</v>
      </c>
      <c r="AA63" s="8">
        <v>2090</v>
      </c>
      <c r="AB63" s="8">
        <v>2100</v>
      </c>
    </row>
    <row r="64" spans="1:31" x14ac:dyDescent="0.25">
      <c r="A64" s="2" t="s">
        <v>17</v>
      </c>
      <c r="B64" s="2" t="s">
        <v>10</v>
      </c>
      <c r="C64" s="2" t="s">
        <v>30</v>
      </c>
      <c r="D64" s="2" t="s">
        <v>6</v>
      </c>
      <c r="E64" s="2" t="s">
        <v>17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Q64" s="11" t="s">
        <v>39</v>
      </c>
      <c r="R64" s="11" t="s">
        <v>14</v>
      </c>
      <c r="S64" s="13">
        <v>0.37271319145650555</v>
      </c>
      <c r="T64" s="13">
        <v>0.42697703326978864</v>
      </c>
      <c r="U64" s="13">
        <v>0.47759544006920623</v>
      </c>
      <c r="V64" s="13">
        <v>0.52445802346810866</v>
      </c>
      <c r="W64" s="13">
        <v>0.5673147092827916</v>
      </c>
      <c r="X64" s="13">
        <v>0.60602689350837391</v>
      </c>
      <c r="Y64" s="13">
        <v>0.64080919830158312</v>
      </c>
      <c r="Z64" s="13">
        <v>0.67181187024540223</v>
      </c>
      <c r="AA64" s="13">
        <v>0.6993562804758402</v>
      </c>
      <c r="AB64" s="13">
        <v>0.72381660781429935</v>
      </c>
      <c r="AC64" s="13">
        <v>0.72381660781429935</v>
      </c>
      <c r="AD64" s="13">
        <v>0.72381660781429935</v>
      </c>
      <c r="AE64" s="13">
        <v>0.72381660781429935</v>
      </c>
    </row>
    <row r="65" spans="1:31" x14ac:dyDescent="0.25">
      <c r="A65" s="2" t="s">
        <v>18</v>
      </c>
      <c r="B65" s="2" t="s">
        <v>10</v>
      </c>
      <c r="C65" s="2" t="s">
        <v>30</v>
      </c>
      <c r="D65" s="2" t="s">
        <v>6</v>
      </c>
      <c r="E65" s="2" t="s">
        <v>18</v>
      </c>
      <c r="F65" s="3">
        <v>2.8000000000000001E-2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Q65" s="11" t="s">
        <v>39</v>
      </c>
      <c r="R65" s="12" t="s">
        <v>16</v>
      </c>
      <c r="S65" s="13">
        <v>0.45943524952575931</v>
      </c>
      <c r="T65" s="13">
        <v>0.53405638011030832</v>
      </c>
      <c r="U65" s="13">
        <v>0.59536621689430536</v>
      </c>
      <c r="V65" s="13">
        <v>0.64481388144325291</v>
      </c>
      <c r="W65" s="13">
        <v>0.6846597810034305</v>
      </c>
      <c r="X65" s="13">
        <v>0.71708825852408398</v>
      </c>
      <c r="Y65" s="13">
        <v>0.74377796566845544</v>
      </c>
      <c r="Z65" s="13">
        <v>0.7660144319820964</v>
      </c>
      <c r="AA65" s="13">
        <v>0.78471632686188453</v>
      </c>
      <c r="AB65" s="13">
        <v>0.80059503858780579</v>
      </c>
      <c r="AC65" s="13">
        <v>0.80059503858780579</v>
      </c>
      <c r="AD65" s="13">
        <v>0.80059503858780579</v>
      </c>
      <c r="AE65" s="13">
        <v>0.80059503858780579</v>
      </c>
    </row>
    <row r="66" spans="1:31" x14ac:dyDescent="0.25">
      <c r="A66" s="2" t="s">
        <v>19</v>
      </c>
      <c r="B66" s="2" t="s">
        <v>10</v>
      </c>
      <c r="C66" s="2" t="s">
        <v>30</v>
      </c>
      <c r="D66" s="2" t="s">
        <v>6</v>
      </c>
      <c r="E66" s="2" t="s">
        <v>19</v>
      </c>
      <c r="F66" s="3">
        <v>5.0999999999999997E-2</v>
      </c>
      <c r="G66" s="3">
        <v>2.8000000000000001E-2</v>
      </c>
      <c r="H66" s="3">
        <v>1.0999999999999999E-2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Q66" s="11" t="s">
        <v>39</v>
      </c>
      <c r="R66" s="6" t="s">
        <v>32</v>
      </c>
      <c r="S66" s="13">
        <v>0.7273935931721599</v>
      </c>
      <c r="T66" s="13">
        <v>0.76507398700644091</v>
      </c>
      <c r="U66" s="13">
        <v>0.79633205758471848</v>
      </c>
      <c r="V66" s="13">
        <v>0.82260312228163424</v>
      </c>
      <c r="W66" s="13">
        <v>0.84492048285232124</v>
      </c>
      <c r="X66" s="13">
        <v>0.86406198547970992</v>
      </c>
      <c r="Y66" s="13">
        <v>0.88059982647679635</v>
      </c>
      <c r="Z66" s="13">
        <v>0.89488547300958587</v>
      </c>
      <c r="AA66" s="13">
        <v>0.90709422037526299</v>
      </c>
      <c r="AB66" s="13">
        <v>0.91748708952251112</v>
      </c>
      <c r="AC66" s="13">
        <v>0.91748708952251112</v>
      </c>
      <c r="AD66" s="13">
        <v>0.91748708952251112</v>
      </c>
      <c r="AE66" s="13">
        <v>0.91748708952251112</v>
      </c>
    </row>
    <row r="67" spans="1:31" x14ac:dyDescent="0.25">
      <c r="A67" s="2" t="s">
        <v>20</v>
      </c>
      <c r="B67" s="2" t="s">
        <v>10</v>
      </c>
      <c r="C67" s="2" t="s">
        <v>30</v>
      </c>
      <c r="D67" s="2" t="s">
        <v>6</v>
      </c>
      <c r="E67" s="2" t="s">
        <v>20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Q67" s="11" t="s">
        <v>39</v>
      </c>
      <c r="R67" s="11" t="s">
        <v>18</v>
      </c>
      <c r="S67" s="13">
        <v>0.6425589949805145</v>
      </c>
      <c r="T67" s="13">
        <v>0.68242514311023006</v>
      </c>
      <c r="U67" s="13">
        <v>0.71790129775278888</v>
      </c>
      <c r="V67" s="13">
        <v>0.7497279843439566</v>
      </c>
      <c r="W67" s="13">
        <v>0.77811068833719754</v>
      </c>
      <c r="X67" s="13">
        <v>0.80325228463375098</v>
      </c>
      <c r="Y67" s="13">
        <v>0.82497915837947833</v>
      </c>
      <c r="Z67" s="13">
        <v>0.84367791357121813</v>
      </c>
      <c r="AA67" s="13">
        <v>0.85967838446571521</v>
      </c>
      <c r="AB67" s="13">
        <v>0.87325703413994571</v>
      </c>
      <c r="AC67" s="13">
        <v>0.87325703413994571</v>
      </c>
      <c r="AD67" s="13">
        <v>0.87325703413994571</v>
      </c>
      <c r="AE67" s="13">
        <v>0.87325703413994571</v>
      </c>
    </row>
    <row r="68" spans="1:31" x14ac:dyDescent="0.25">
      <c r="A68" s="2" t="s">
        <v>21</v>
      </c>
      <c r="B68" s="2" t="s">
        <v>10</v>
      </c>
      <c r="C68" s="2" t="s">
        <v>30</v>
      </c>
      <c r="D68" s="2" t="s">
        <v>6</v>
      </c>
      <c r="E68" s="2" t="s">
        <v>21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Q68" s="11" t="s">
        <v>39</v>
      </c>
      <c r="R68" s="11" t="s">
        <v>33</v>
      </c>
      <c r="S68" s="13">
        <v>0.7949417288050532</v>
      </c>
      <c r="T68" s="13">
        <v>0.82525160184504287</v>
      </c>
      <c r="U68" s="13">
        <v>0.84933058126556327</v>
      </c>
      <c r="V68" s="13">
        <v>0.8687326485697221</v>
      </c>
      <c r="W68" s="13">
        <v>0.88456780189866935</v>
      </c>
      <c r="X68" s="13">
        <v>0.8976239943364922</v>
      </c>
      <c r="Y68" s="13">
        <v>0.90842772279723305</v>
      </c>
      <c r="Z68" s="13">
        <v>0.91745322388915229</v>
      </c>
      <c r="AA68" s="13">
        <v>0.92510591463266945</v>
      </c>
      <c r="AB68" s="13">
        <v>0.9316440777655739</v>
      </c>
      <c r="AC68" s="13">
        <v>0.9316440777655739</v>
      </c>
      <c r="AD68" s="13">
        <v>0.9316440777655739</v>
      </c>
      <c r="AE68" s="13">
        <v>0.9316440777655739</v>
      </c>
    </row>
    <row r="69" spans="1:31" x14ac:dyDescent="0.25">
      <c r="A69" s="2" t="s">
        <v>22</v>
      </c>
      <c r="B69" s="2" t="s">
        <v>10</v>
      </c>
      <c r="C69" s="2" t="s">
        <v>30</v>
      </c>
      <c r="D69" s="2" t="s">
        <v>6</v>
      </c>
      <c r="E69" s="2" t="s">
        <v>22</v>
      </c>
      <c r="F69" s="3">
        <v>0.35</v>
      </c>
      <c r="G69" s="3">
        <v>0.28799999999999998</v>
      </c>
      <c r="H69" s="3">
        <v>0.23400000000000001</v>
      </c>
      <c r="I69" s="3">
        <v>0.16500000000000001</v>
      </c>
      <c r="J69" s="3">
        <v>7.0999999999999994E-2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Q69" s="11" t="s">
        <v>39</v>
      </c>
      <c r="R69" s="11" t="s">
        <v>19</v>
      </c>
      <c r="S69" s="13">
        <v>0.62084189627558695</v>
      </c>
      <c r="T69" s="13">
        <v>0.66917633232038776</v>
      </c>
      <c r="U69" s="13">
        <v>0.70884518343135305</v>
      </c>
      <c r="V69" s="13">
        <v>0.74226336702701512</v>
      </c>
      <c r="W69" s="13">
        <v>0.77035162713927297</v>
      </c>
      <c r="X69" s="13">
        <v>0.79405020796321035</v>
      </c>
      <c r="Y69" s="13">
        <v>0.81401052159314558</v>
      </c>
      <c r="Z69" s="13">
        <v>0.83092759331975952</v>
      </c>
      <c r="AA69" s="13">
        <v>0.84541437471255965</v>
      </c>
      <c r="AB69" s="13">
        <v>0.85794158100916074</v>
      </c>
      <c r="AC69" s="13">
        <v>0.85794158100916074</v>
      </c>
      <c r="AD69" s="13">
        <v>0.85794158100916074</v>
      </c>
      <c r="AE69" s="13">
        <v>0.85794158100916074</v>
      </c>
    </row>
    <row r="70" spans="1:31" x14ac:dyDescent="0.25">
      <c r="A70" s="2" t="s">
        <v>23</v>
      </c>
      <c r="B70" s="2" t="s">
        <v>10</v>
      </c>
      <c r="C70" s="2" t="s">
        <v>30</v>
      </c>
      <c r="D70" s="2" t="s">
        <v>6</v>
      </c>
      <c r="E70" s="2" t="s">
        <v>23</v>
      </c>
      <c r="F70" s="3">
        <v>1.133</v>
      </c>
      <c r="G70" s="3">
        <v>1.254</v>
      </c>
      <c r="H70" s="3">
        <v>1.349</v>
      </c>
      <c r="I70" s="3">
        <v>1.2629999999999999</v>
      </c>
      <c r="J70" s="3">
        <v>0.93600000000000005</v>
      </c>
      <c r="K70" s="3">
        <v>0.58599999999999997</v>
      </c>
      <c r="L70" s="3">
        <v>0.307</v>
      </c>
      <c r="M70" s="3">
        <v>0</v>
      </c>
      <c r="N70" s="3">
        <v>0</v>
      </c>
      <c r="O70" s="3">
        <v>0</v>
      </c>
      <c r="Q70" s="11" t="s">
        <v>39</v>
      </c>
      <c r="R70" s="11" t="s">
        <v>20</v>
      </c>
      <c r="S70" s="13">
        <v>0.82301237550577577</v>
      </c>
      <c r="T70" s="13">
        <v>0.85085724329191192</v>
      </c>
      <c r="U70" s="13">
        <v>0.87494536367527165</v>
      </c>
      <c r="V70" s="13">
        <v>0.89564488363118877</v>
      </c>
      <c r="W70" s="13">
        <v>0.91327114471559112</v>
      </c>
      <c r="X70" s="13">
        <v>0.92817167342158058</v>
      </c>
      <c r="Y70" s="13">
        <v>0.94069431377384327</v>
      </c>
      <c r="Z70" s="13">
        <v>0.95116074537157702</v>
      </c>
      <c r="AA70" s="13">
        <v>0.95986810484513141</v>
      </c>
      <c r="AB70" s="13">
        <v>0.96708507717301229</v>
      </c>
      <c r="AC70" s="13">
        <v>0.96708507717301229</v>
      </c>
      <c r="AD70" s="13">
        <v>0.96708507717301229</v>
      </c>
      <c r="AE70" s="13">
        <v>0.96708507717301229</v>
      </c>
    </row>
    <row r="71" spans="1:31" x14ac:dyDescent="0.25">
      <c r="A71" s="9" t="s">
        <v>24</v>
      </c>
      <c r="B71" s="9" t="s">
        <v>5</v>
      </c>
      <c r="C71" s="9" t="s">
        <v>30</v>
      </c>
      <c r="D71" s="9" t="s">
        <v>6</v>
      </c>
      <c r="E71" s="9" t="s">
        <v>24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Q71" s="11" t="s">
        <v>39</v>
      </c>
      <c r="R71" s="11" t="s">
        <v>21</v>
      </c>
      <c r="S71" s="13">
        <v>0.70623668500485581</v>
      </c>
      <c r="T71" s="13">
        <v>0.74587084562796324</v>
      </c>
      <c r="U71" s="13">
        <v>0.78128498307401006</v>
      </c>
      <c r="V71" s="13">
        <v>0.81240795979616343</v>
      </c>
      <c r="W71" s="13">
        <v>0.83963819911972049</v>
      </c>
      <c r="X71" s="13">
        <v>0.86316983260960678</v>
      </c>
      <c r="Y71" s="13">
        <v>0.88336182605307245</v>
      </c>
      <c r="Z71" s="13">
        <v>0.90054103872158631</v>
      </c>
      <c r="AA71" s="13">
        <v>0.9150868757602002</v>
      </c>
      <c r="AB71" s="13">
        <v>0.9272674078248051</v>
      </c>
      <c r="AC71" s="13">
        <v>0.9272674078248051</v>
      </c>
      <c r="AD71" s="13">
        <v>0.9272674078248051</v>
      </c>
      <c r="AE71" s="13">
        <v>0.9272674078248051</v>
      </c>
    </row>
    <row r="72" spans="1:31" x14ac:dyDescent="0.25">
      <c r="Q72" s="11" t="s">
        <v>39</v>
      </c>
      <c r="R72" s="11" t="s">
        <v>22</v>
      </c>
      <c r="S72" s="13">
        <v>0.42275531266524952</v>
      </c>
      <c r="T72" s="13">
        <v>0.47844541234072901</v>
      </c>
      <c r="U72" s="13">
        <v>0.5298137508804639</v>
      </c>
      <c r="V72" s="13">
        <v>0.57619024444573674</v>
      </c>
      <c r="W72" s="13">
        <v>0.6173846859709482</v>
      </c>
      <c r="X72" s="13">
        <v>0.65382863321535634</v>
      </c>
      <c r="Y72" s="13">
        <v>0.68591761426143039</v>
      </c>
      <c r="Z72" s="13">
        <v>0.71403829820382936</v>
      </c>
      <c r="AA72" s="13">
        <v>0.7386686689110783</v>
      </c>
      <c r="AB72" s="13">
        <v>0.76020494926754323</v>
      </c>
      <c r="AC72" s="13">
        <v>0.76020494926754323</v>
      </c>
      <c r="AD72" s="13">
        <v>0.76020494926754323</v>
      </c>
      <c r="AE72" s="13">
        <v>0.76020494926754323</v>
      </c>
    </row>
    <row r="73" spans="1:31" x14ac:dyDescent="0.25">
      <c r="Q73" s="11" t="s">
        <v>39</v>
      </c>
      <c r="R73" s="11" t="s">
        <v>23</v>
      </c>
      <c r="S73" s="13">
        <v>0.3058387617544468</v>
      </c>
      <c r="T73" s="13">
        <v>0.36342223381788863</v>
      </c>
      <c r="U73" s="13">
        <v>0.42167579386090837</v>
      </c>
      <c r="V73" s="13">
        <v>0.47857822644389081</v>
      </c>
      <c r="W73" s="13">
        <v>0.53263632063582389</v>
      </c>
      <c r="X73" s="13">
        <v>0.58274899203825092</v>
      </c>
      <c r="Y73" s="13">
        <v>0.62836505515095797</v>
      </c>
      <c r="Z73" s="13">
        <v>0.66931601867691215</v>
      </c>
      <c r="AA73" s="13">
        <v>0.70569331390600276</v>
      </c>
      <c r="AB73" s="13">
        <v>0.73779706110351229</v>
      </c>
      <c r="AC73" s="13">
        <v>0.73779706110351229</v>
      </c>
      <c r="AD73" s="13">
        <v>0.73779706110351229</v>
      </c>
      <c r="AE73" s="13">
        <v>0.73779706110351229</v>
      </c>
    </row>
    <row r="74" spans="1:31" x14ac:dyDescent="0.25">
      <c r="R74" s="8" t="s">
        <v>4</v>
      </c>
      <c r="S74" s="8">
        <v>0.50536871179005827</v>
      </c>
      <c r="T74" s="8">
        <v>0.5535752080675711</v>
      </c>
      <c r="U74" s="8">
        <v>0.59685768465572908</v>
      </c>
      <c r="V74" s="8">
        <v>0.63562220110444589</v>
      </c>
      <c r="W74" s="8">
        <v>0.67040762897039097</v>
      </c>
      <c r="X74" s="8">
        <v>0.70184511595197929</v>
      </c>
      <c r="Y74" s="8">
        <v>0.73011089595934908</v>
      </c>
      <c r="Z74" s="8">
        <v>0.75531685595330367</v>
      </c>
      <c r="AA74" s="8">
        <v>0.77772034381758248</v>
      </c>
      <c r="AB74" s="8">
        <v>0.79754536453546276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77BC-C41C-4787-B719-E49364297387}">
  <dimension ref="A1:AE74"/>
  <sheetViews>
    <sheetView topLeftCell="D1" workbookViewId="0">
      <selection activeCell="J75" sqref="J75"/>
    </sheetView>
  </sheetViews>
  <sheetFormatPr defaultRowHeight="15" x14ac:dyDescent="0.25"/>
  <cols>
    <col min="1" max="1" width="9.140625" style="8"/>
    <col min="2" max="2" width="30.140625" style="8" customWidth="1"/>
    <col min="3" max="3" width="34" style="8" customWidth="1"/>
    <col min="4" max="16" width="9.140625" style="8"/>
    <col min="17" max="17" width="12.140625" style="8" customWidth="1"/>
    <col min="18" max="16384" width="9.140625" style="8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  <c r="M1" s="1">
        <v>2080</v>
      </c>
      <c r="N1" s="1">
        <v>2090</v>
      </c>
      <c r="O1" s="1">
        <v>2100</v>
      </c>
      <c r="Q1" s="19"/>
      <c r="R1" s="19"/>
      <c r="S1" s="19">
        <v>2010</v>
      </c>
      <c r="T1" s="19">
        <f t="shared" ref="T1:AE1" si="0">S1+10</f>
        <v>2020</v>
      </c>
      <c r="U1" s="19">
        <f t="shared" si="0"/>
        <v>2030</v>
      </c>
      <c r="V1" s="19">
        <f t="shared" si="0"/>
        <v>2040</v>
      </c>
      <c r="W1" s="19">
        <f t="shared" si="0"/>
        <v>2050</v>
      </c>
      <c r="X1" s="19">
        <f t="shared" si="0"/>
        <v>2060</v>
      </c>
      <c r="Y1" s="19">
        <f t="shared" si="0"/>
        <v>2070</v>
      </c>
      <c r="Z1" s="19">
        <f t="shared" si="0"/>
        <v>2080</v>
      </c>
      <c r="AA1" s="19">
        <f t="shared" si="0"/>
        <v>2090</v>
      </c>
      <c r="AB1" s="19">
        <f t="shared" si="0"/>
        <v>2100</v>
      </c>
      <c r="AC1" s="19">
        <f t="shared" si="0"/>
        <v>2110</v>
      </c>
      <c r="AD1" s="19">
        <f t="shared" si="0"/>
        <v>2120</v>
      </c>
      <c r="AE1" s="19">
        <f t="shared" si="0"/>
        <v>2130</v>
      </c>
    </row>
    <row r="2" spans="1:31" x14ac:dyDescent="0.25">
      <c r="A2" s="4" t="s">
        <v>14</v>
      </c>
      <c r="B2" s="4" t="s">
        <v>11</v>
      </c>
      <c r="C2" s="4" t="s">
        <v>15</v>
      </c>
      <c r="D2" s="4" t="s">
        <v>6</v>
      </c>
      <c r="E2" s="4" t="s">
        <v>14</v>
      </c>
      <c r="F2" s="5">
        <v>0.43099999999999999</v>
      </c>
      <c r="G2" s="5">
        <v>0.67</v>
      </c>
      <c r="H2" s="5">
        <v>1.081</v>
      </c>
      <c r="I2" s="5">
        <v>1.792</v>
      </c>
      <c r="J2" s="5">
        <v>3.1339999999999999</v>
      </c>
      <c r="K2" s="5">
        <v>5.3479999999999999</v>
      </c>
      <c r="L2" s="5">
        <v>7.8419999999999996</v>
      </c>
      <c r="M2" s="5">
        <v>10.433999999999999</v>
      </c>
      <c r="N2" s="5">
        <v>13.154</v>
      </c>
      <c r="O2" s="5">
        <v>16.311</v>
      </c>
      <c r="Q2" s="20" t="s">
        <v>31</v>
      </c>
      <c r="R2" s="20" t="s">
        <v>14</v>
      </c>
      <c r="S2" s="21">
        <f>F2+F32</f>
        <v>0.64100000000000001</v>
      </c>
      <c r="T2" s="21">
        <f t="shared" ref="T2:AB3" si="1">G2+G32</f>
        <v>1.0609999999999999</v>
      </c>
      <c r="U2" s="21">
        <f t="shared" si="1"/>
        <v>1.8159999999999998</v>
      </c>
      <c r="V2" s="21">
        <f t="shared" si="1"/>
        <v>3.1349999999999998</v>
      </c>
      <c r="W2" s="21">
        <f t="shared" si="1"/>
        <v>5.5339999999999998</v>
      </c>
      <c r="X2" s="21">
        <f t="shared" si="1"/>
        <v>9.5329999999999995</v>
      </c>
      <c r="Y2" s="21">
        <f t="shared" si="1"/>
        <v>15.088999999999999</v>
      </c>
      <c r="Z2" s="21">
        <f t="shared" si="1"/>
        <v>22.375999999999998</v>
      </c>
      <c r="AA2" s="21">
        <f t="shared" si="1"/>
        <v>31.305</v>
      </c>
      <c r="AB2" s="21">
        <f t="shared" si="1"/>
        <v>42.647999999999996</v>
      </c>
      <c r="AC2" s="21">
        <f t="shared" ref="AC2:AE21" si="2">AB2</f>
        <v>42.647999999999996</v>
      </c>
      <c r="AD2" s="21">
        <f t="shared" si="2"/>
        <v>42.647999999999996</v>
      </c>
      <c r="AE2" s="21">
        <f t="shared" si="2"/>
        <v>42.647999999999996</v>
      </c>
    </row>
    <row r="3" spans="1:31" x14ac:dyDescent="0.25">
      <c r="A3" s="4" t="s">
        <v>16</v>
      </c>
      <c r="B3" s="4" t="s">
        <v>11</v>
      </c>
      <c r="C3" s="4" t="s">
        <v>15</v>
      </c>
      <c r="D3" s="4" t="s">
        <v>6</v>
      </c>
      <c r="E3" s="4" t="s">
        <v>16</v>
      </c>
      <c r="F3" s="5">
        <v>5.6790000000000003</v>
      </c>
      <c r="G3" s="5">
        <v>9.5350000000000001</v>
      </c>
      <c r="H3" s="5">
        <v>11.791</v>
      </c>
      <c r="I3" s="5">
        <v>12.667999999999999</v>
      </c>
      <c r="J3" s="5">
        <v>12.863</v>
      </c>
      <c r="K3" s="5">
        <v>12.506</v>
      </c>
      <c r="L3" s="5">
        <v>11.923999999999999</v>
      </c>
      <c r="M3" s="5">
        <v>11.212</v>
      </c>
      <c r="N3" s="5">
        <v>10.33</v>
      </c>
      <c r="O3" s="5">
        <v>9.5090000000000003</v>
      </c>
      <c r="Q3" s="20" t="s">
        <v>31</v>
      </c>
      <c r="R3" s="22" t="s">
        <v>16</v>
      </c>
      <c r="S3" s="21">
        <f t="shared" ref="S3:AB11" si="3">F3+F33</f>
        <v>7.1530000000000005</v>
      </c>
      <c r="T3" s="21">
        <f t="shared" si="1"/>
        <v>12.564</v>
      </c>
      <c r="U3" s="21">
        <f t="shared" si="1"/>
        <v>16.648</v>
      </c>
      <c r="V3" s="21">
        <f t="shared" si="1"/>
        <v>19.501999999999999</v>
      </c>
      <c r="W3" s="21">
        <f t="shared" si="1"/>
        <v>22.048000000000002</v>
      </c>
      <c r="X3" s="21">
        <f t="shared" si="1"/>
        <v>23.868000000000002</v>
      </c>
      <c r="Y3" s="21">
        <f t="shared" si="1"/>
        <v>25.405999999999999</v>
      </c>
      <c r="Z3" s="21">
        <f t="shared" si="1"/>
        <v>26.116</v>
      </c>
      <c r="AA3" s="21">
        <f t="shared" si="1"/>
        <v>26.052</v>
      </c>
      <c r="AB3" s="21">
        <f t="shared" si="1"/>
        <v>25.84</v>
      </c>
      <c r="AC3" s="21">
        <f t="shared" si="2"/>
        <v>25.84</v>
      </c>
      <c r="AD3" s="21">
        <f t="shared" si="2"/>
        <v>25.84</v>
      </c>
      <c r="AE3" s="21">
        <f t="shared" si="2"/>
        <v>25.84</v>
      </c>
    </row>
    <row r="4" spans="1:31" x14ac:dyDescent="0.25">
      <c r="A4" s="4" t="s">
        <v>17</v>
      </c>
      <c r="B4" s="4" t="s">
        <v>11</v>
      </c>
      <c r="C4" s="4" t="s">
        <v>15</v>
      </c>
      <c r="D4" s="4" t="s">
        <v>6</v>
      </c>
      <c r="E4" s="4" t="s">
        <v>17</v>
      </c>
      <c r="F4" s="5">
        <v>0.40600000000000003</v>
      </c>
      <c r="G4" s="5">
        <v>0.433</v>
      </c>
      <c r="H4" s="5">
        <v>0.48499999999999999</v>
      </c>
      <c r="I4" s="5">
        <v>0.53200000000000003</v>
      </c>
      <c r="J4" s="5">
        <v>0.57699999999999996</v>
      </c>
      <c r="K4" s="5">
        <v>0.61199999999999999</v>
      </c>
      <c r="L4" s="5">
        <v>0.64200000000000002</v>
      </c>
      <c r="M4" s="5">
        <v>0.66400000000000003</v>
      </c>
      <c r="N4" s="5">
        <v>0.68600000000000005</v>
      </c>
      <c r="O4" s="5">
        <v>0.70699999999999996</v>
      </c>
      <c r="Q4" s="20" t="s">
        <v>31</v>
      </c>
      <c r="R4" s="23" t="s">
        <v>32</v>
      </c>
      <c r="S4" s="21">
        <f>F4+F34+F11+F41</f>
        <v>6.9939999999999998</v>
      </c>
      <c r="T4" s="21">
        <f t="shared" ref="T4:AB4" si="4">G4+G34+G11+G41</f>
        <v>8.3170000000000002</v>
      </c>
      <c r="U4" s="21">
        <f t="shared" si="4"/>
        <v>9.8109999999999999</v>
      </c>
      <c r="V4" s="21">
        <f t="shared" si="4"/>
        <v>11.518000000000001</v>
      </c>
      <c r="W4" s="21">
        <f t="shared" si="4"/>
        <v>13.443999999999999</v>
      </c>
      <c r="X4" s="21">
        <f t="shared" si="4"/>
        <v>15.105</v>
      </c>
      <c r="Y4" s="21">
        <f t="shared" si="4"/>
        <v>16.841999999999999</v>
      </c>
      <c r="Z4" s="21">
        <f t="shared" si="4"/>
        <v>18.597999999999999</v>
      </c>
      <c r="AA4" s="21">
        <f t="shared" si="4"/>
        <v>20.280999999999999</v>
      </c>
      <c r="AB4" s="21">
        <f t="shared" si="4"/>
        <v>21.887</v>
      </c>
      <c r="AC4" s="21">
        <f t="shared" si="2"/>
        <v>21.887</v>
      </c>
      <c r="AD4" s="21">
        <f t="shared" si="2"/>
        <v>21.887</v>
      </c>
      <c r="AE4" s="21">
        <f t="shared" si="2"/>
        <v>21.887</v>
      </c>
    </row>
    <row r="5" spans="1:31" x14ac:dyDescent="0.25">
      <c r="A5" s="4" t="s">
        <v>18</v>
      </c>
      <c r="B5" s="4" t="s">
        <v>11</v>
      </c>
      <c r="C5" s="4" t="s">
        <v>15</v>
      </c>
      <c r="D5" s="4" t="s">
        <v>6</v>
      </c>
      <c r="E5" s="4" t="s">
        <v>18</v>
      </c>
      <c r="F5" s="5">
        <v>1.179</v>
      </c>
      <c r="G5" s="5">
        <v>1.5349999999999999</v>
      </c>
      <c r="H5" s="5">
        <v>1.776</v>
      </c>
      <c r="I5" s="5">
        <v>1.9350000000000001</v>
      </c>
      <c r="J5" s="5">
        <v>2.0489999999999999</v>
      </c>
      <c r="K5" s="5">
        <v>2.1280000000000001</v>
      </c>
      <c r="L5" s="5">
        <v>2.214</v>
      </c>
      <c r="M5" s="5">
        <v>2.282</v>
      </c>
      <c r="N5" s="5">
        <v>2.3439999999999999</v>
      </c>
      <c r="O5" s="5">
        <v>2.379</v>
      </c>
      <c r="Q5" s="20" t="s">
        <v>31</v>
      </c>
      <c r="R5" s="20" t="s">
        <v>18</v>
      </c>
      <c r="S5" s="21">
        <f t="shared" si="3"/>
        <v>2.2190000000000003</v>
      </c>
      <c r="T5" s="21">
        <f t="shared" si="3"/>
        <v>3.024</v>
      </c>
      <c r="U5" s="21">
        <f t="shared" si="3"/>
        <v>3.73</v>
      </c>
      <c r="V5" s="21">
        <f t="shared" si="3"/>
        <v>4.4480000000000004</v>
      </c>
      <c r="W5" s="21">
        <f t="shared" si="3"/>
        <v>5.0359999999999996</v>
      </c>
      <c r="X5" s="21">
        <f t="shared" si="3"/>
        <v>5.59</v>
      </c>
      <c r="Y5" s="21">
        <f t="shared" si="3"/>
        <v>6.2259999999999991</v>
      </c>
      <c r="Z5" s="21">
        <f t="shared" si="3"/>
        <v>6.7560000000000002</v>
      </c>
      <c r="AA5" s="21">
        <f t="shared" si="3"/>
        <v>7.2799999999999994</v>
      </c>
      <c r="AB5" s="21">
        <f t="shared" si="3"/>
        <v>7.7780000000000005</v>
      </c>
      <c r="AC5" s="21">
        <f t="shared" si="2"/>
        <v>7.7780000000000005</v>
      </c>
      <c r="AD5" s="21">
        <f t="shared" si="2"/>
        <v>7.7780000000000005</v>
      </c>
      <c r="AE5" s="21">
        <f t="shared" si="2"/>
        <v>7.7780000000000005</v>
      </c>
    </row>
    <row r="6" spans="1:31" x14ac:dyDescent="0.25">
      <c r="A6" s="4" t="s">
        <v>19</v>
      </c>
      <c r="B6" s="4" t="s">
        <v>11</v>
      </c>
      <c r="C6" s="4" t="s">
        <v>15</v>
      </c>
      <c r="D6" s="4" t="s">
        <v>6</v>
      </c>
      <c r="E6" s="4" t="s">
        <v>19</v>
      </c>
      <c r="F6" s="5">
        <v>0.73699999999999999</v>
      </c>
      <c r="G6" s="5">
        <v>0.77100000000000002</v>
      </c>
      <c r="H6" s="5">
        <v>1.179</v>
      </c>
      <c r="I6" s="5">
        <v>1.6240000000000001</v>
      </c>
      <c r="J6" s="5">
        <v>2.1619999999999999</v>
      </c>
      <c r="K6" s="5">
        <v>2.6360000000000001</v>
      </c>
      <c r="L6" s="5">
        <v>3.2360000000000002</v>
      </c>
      <c r="M6" s="5">
        <v>3.972</v>
      </c>
      <c r="N6" s="5">
        <v>4.75</v>
      </c>
      <c r="O6" s="5">
        <v>5.6269999999999998</v>
      </c>
      <c r="Q6" s="20" t="s">
        <v>31</v>
      </c>
      <c r="R6" s="20" t="s">
        <v>33</v>
      </c>
      <c r="S6" s="21">
        <f t="shared" si="3"/>
        <v>1.671</v>
      </c>
      <c r="T6" s="21">
        <f t="shared" si="3"/>
        <v>2.5209999999999999</v>
      </c>
      <c r="U6" s="21">
        <f t="shared" si="3"/>
        <v>4.173</v>
      </c>
      <c r="V6" s="21">
        <f t="shared" si="3"/>
        <v>6.4310000000000009</v>
      </c>
      <c r="W6" s="21">
        <f t="shared" si="3"/>
        <v>9.3290000000000006</v>
      </c>
      <c r="X6" s="21">
        <f t="shared" si="3"/>
        <v>12.713000000000001</v>
      </c>
      <c r="Y6" s="21">
        <f t="shared" si="3"/>
        <v>16.692</v>
      </c>
      <c r="Z6" s="21">
        <f t="shared" si="3"/>
        <v>20.323</v>
      </c>
      <c r="AA6" s="21">
        <f t="shared" si="3"/>
        <v>23.146000000000001</v>
      </c>
      <c r="AB6" s="21">
        <f t="shared" si="3"/>
        <v>25.843</v>
      </c>
      <c r="AC6" s="21">
        <f t="shared" si="2"/>
        <v>25.843</v>
      </c>
      <c r="AD6" s="21">
        <f t="shared" si="2"/>
        <v>25.843</v>
      </c>
      <c r="AE6" s="21">
        <f t="shared" si="2"/>
        <v>25.843</v>
      </c>
    </row>
    <row r="7" spans="1:31" x14ac:dyDescent="0.25">
      <c r="A7" s="4" t="s">
        <v>20</v>
      </c>
      <c r="B7" s="4" t="s">
        <v>11</v>
      </c>
      <c r="C7" s="4" t="s">
        <v>15</v>
      </c>
      <c r="D7" s="4" t="s">
        <v>6</v>
      </c>
      <c r="E7" s="4" t="s">
        <v>20</v>
      </c>
      <c r="F7" s="5">
        <v>3.1949999999999998</v>
      </c>
      <c r="G7" s="5">
        <v>3.202</v>
      </c>
      <c r="H7" s="5">
        <v>3.6379999999999999</v>
      </c>
      <c r="I7" s="5">
        <v>4.0149999999999997</v>
      </c>
      <c r="J7" s="5">
        <v>4.3550000000000004</v>
      </c>
      <c r="K7" s="5">
        <v>4.6840000000000002</v>
      </c>
      <c r="L7" s="5">
        <v>5.0259999999999998</v>
      </c>
      <c r="M7" s="5">
        <v>5.3360000000000003</v>
      </c>
      <c r="N7" s="5">
        <v>5.5819999999999999</v>
      </c>
      <c r="O7" s="5">
        <v>5.7750000000000004</v>
      </c>
      <c r="Q7" s="20" t="s">
        <v>31</v>
      </c>
      <c r="R7" s="20" t="s">
        <v>19</v>
      </c>
      <c r="S7" s="21">
        <f t="shared" si="3"/>
        <v>7.1899999999999995</v>
      </c>
      <c r="T7" s="21">
        <f t="shared" si="3"/>
        <v>8.7569999999999997</v>
      </c>
      <c r="U7" s="21">
        <f t="shared" si="3"/>
        <v>10.798999999999999</v>
      </c>
      <c r="V7" s="21">
        <f t="shared" si="3"/>
        <v>12.701000000000001</v>
      </c>
      <c r="W7" s="21">
        <f t="shared" si="3"/>
        <v>14.528</v>
      </c>
      <c r="X7" s="21">
        <f t="shared" si="3"/>
        <v>15.963999999999999</v>
      </c>
      <c r="Y7" s="21">
        <f t="shared" si="3"/>
        <v>17.48</v>
      </c>
      <c r="Z7" s="21">
        <f t="shared" si="3"/>
        <v>18.922000000000001</v>
      </c>
      <c r="AA7" s="21">
        <f t="shared" si="3"/>
        <v>20.207000000000001</v>
      </c>
      <c r="AB7" s="21">
        <f t="shared" si="3"/>
        <v>21.371000000000002</v>
      </c>
      <c r="AC7" s="21">
        <f t="shared" si="2"/>
        <v>21.371000000000002</v>
      </c>
      <c r="AD7" s="21">
        <f t="shared" si="2"/>
        <v>21.371000000000002</v>
      </c>
      <c r="AE7" s="21">
        <f t="shared" si="2"/>
        <v>21.371000000000002</v>
      </c>
    </row>
    <row r="8" spans="1:31" x14ac:dyDescent="0.25">
      <c r="A8" s="4" t="s">
        <v>21</v>
      </c>
      <c r="B8" s="4" t="s">
        <v>11</v>
      </c>
      <c r="C8" s="4" t="s">
        <v>15</v>
      </c>
      <c r="D8" s="4" t="s">
        <v>6</v>
      </c>
      <c r="E8" s="4" t="s">
        <v>21</v>
      </c>
      <c r="F8" s="5">
        <v>1.254</v>
      </c>
      <c r="G8" s="5">
        <v>1.1830000000000001</v>
      </c>
      <c r="H8" s="5">
        <v>1.1970000000000001</v>
      </c>
      <c r="I8" s="5">
        <v>1.2090000000000001</v>
      </c>
      <c r="J8" s="5">
        <v>1.2350000000000001</v>
      </c>
      <c r="K8" s="5">
        <v>1.272</v>
      </c>
      <c r="L8" s="5">
        <v>1.3029999999999999</v>
      </c>
      <c r="M8" s="5">
        <v>1.33</v>
      </c>
      <c r="N8" s="5">
        <v>1.3560000000000001</v>
      </c>
      <c r="O8" s="5">
        <v>1.39</v>
      </c>
      <c r="Q8" s="20" t="s">
        <v>31</v>
      </c>
      <c r="R8" s="20" t="s">
        <v>20</v>
      </c>
      <c r="S8" s="21">
        <f t="shared" si="3"/>
        <v>3.0339999999999998</v>
      </c>
      <c r="T8" s="21">
        <f t="shared" si="3"/>
        <v>3.4039999999999999</v>
      </c>
      <c r="U8" s="21">
        <f t="shared" si="3"/>
        <v>3.819</v>
      </c>
      <c r="V8" s="21">
        <f t="shared" si="3"/>
        <v>4.1449999999999996</v>
      </c>
      <c r="W8" s="21">
        <f t="shared" si="3"/>
        <v>4.4750000000000005</v>
      </c>
      <c r="X8" s="21">
        <f t="shared" si="3"/>
        <v>4.6680000000000001</v>
      </c>
      <c r="Y8" s="21">
        <f t="shared" si="3"/>
        <v>4.8170000000000002</v>
      </c>
      <c r="Z8" s="21">
        <f t="shared" si="3"/>
        <v>4.9239999999999995</v>
      </c>
      <c r="AA8" s="21">
        <f t="shared" si="3"/>
        <v>4.9630000000000001</v>
      </c>
      <c r="AB8" s="21">
        <f t="shared" si="3"/>
        <v>4.9619999999999997</v>
      </c>
      <c r="AC8" s="21">
        <f t="shared" si="2"/>
        <v>4.9619999999999997</v>
      </c>
      <c r="AD8" s="21">
        <f t="shared" si="2"/>
        <v>4.9619999999999997</v>
      </c>
      <c r="AE8" s="21">
        <f t="shared" si="2"/>
        <v>4.9619999999999997</v>
      </c>
    </row>
    <row r="9" spans="1:31" x14ac:dyDescent="0.25">
      <c r="A9" s="4" t="s">
        <v>22</v>
      </c>
      <c r="B9" s="4" t="s">
        <v>11</v>
      </c>
      <c r="C9" s="4" t="s">
        <v>15</v>
      </c>
      <c r="D9" s="4" t="s">
        <v>6</v>
      </c>
      <c r="E9" s="4" t="s">
        <v>22</v>
      </c>
      <c r="F9" s="5">
        <v>1.5069999999999999</v>
      </c>
      <c r="G9" s="5">
        <v>2.069</v>
      </c>
      <c r="H9" s="5">
        <v>2.8279999999999998</v>
      </c>
      <c r="I9" s="5">
        <v>3.4670000000000001</v>
      </c>
      <c r="J9" s="5">
        <v>4.2030000000000003</v>
      </c>
      <c r="K9" s="5">
        <v>4.6079999999999997</v>
      </c>
      <c r="L9" s="5">
        <v>4.9400000000000004</v>
      </c>
      <c r="M9" s="5">
        <v>5.194</v>
      </c>
      <c r="N9" s="5">
        <v>5.4039999999999999</v>
      </c>
      <c r="O9" s="5">
        <v>5.548</v>
      </c>
      <c r="Q9" s="20" t="s">
        <v>31</v>
      </c>
      <c r="R9" s="20" t="s">
        <v>21</v>
      </c>
      <c r="S9" s="21">
        <f t="shared" si="3"/>
        <v>2.3849999999999998</v>
      </c>
      <c r="T9" s="21">
        <f t="shared" si="3"/>
        <v>3.621</v>
      </c>
      <c r="U9" s="21">
        <f t="shared" si="3"/>
        <v>5.4320000000000004</v>
      </c>
      <c r="V9" s="21">
        <f t="shared" si="3"/>
        <v>7.4410000000000007</v>
      </c>
      <c r="W9" s="21">
        <f t="shared" si="3"/>
        <v>9.7970000000000006</v>
      </c>
      <c r="X9" s="21">
        <f t="shared" si="3"/>
        <v>11.375999999999999</v>
      </c>
      <c r="Y9" s="21">
        <f t="shared" si="3"/>
        <v>13.129999999999999</v>
      </c>
      <c r="Z9" s="21">
        <f t="shared" si="3"/>
        <v>14.742999999999999</v>
      </c>
      <c r="AA9" s="21">
        <f t="shared" si="3"/>
        <v>16.216999999999999</v>
      </c>
      <c r="AB9" s="21">
        <f t="shared" si="3"/>
        <v>17.566000000000003</v>
      </c>
      <c r="AC9" s="21">
        <f t="shared" si="2"/>
        <v>17.566000000000003</v>
      </c>
      <c r="AD9" s="21">
        <f t="shared" si="2"/>
        <v>17.566000000000003</v>
      </c>
      <c r="AE9" s="21">
        <f t="shared" si="2"/>
        <v>17.566000000000003</v>
      </c>
    </row>
    <row r="10" spans="1:31" x14ac:dyDescent="0.25">
      <c r="A10" s="4" t="s">
        <v>23</v>
      </c>
      <c r="B10" s="4" t="s">
        <v>11</v>
      </c>
      <c r="C10" s="4" t="s">
        <v>15</v>
      </c>
      <c r="D10" s="4" t="s">
        <v>6</v>
      </c>
      <c r="E10" s="4" t="s">
        <v>23</v>
      </c>
      <c r="F10" s="5">
        <v>1.1890000000000001</v>
      </c>
      <c r="G10" s="5">
        <v>1.843</v>
      </c>
      <c r="H10" s="5">
        <v>3.22</v>
      </c>
      <c r="I10" s="5">
        <v>5.4610000000000003</v>
      </c>
      <c r="J10" s="5">
        <v>7.883</v>
      </c>
      <c r="K10" s="5">
        <v>10.342000000000001</v>
      </c>
      <c r="L10" s="5">
        <v>12.763999999999999</v>
      </c>
      <c r="M10" s="5">
        <v>15.239000000000001</v>
      </c>
      <c r="N10" s="5">
        <v>17.483000000000001</v>
      </c>
      <c r="O10" s="5">
        <v>19.629000000000001</v>
      </c>
      <c r="Q10" s="20" t="s">
        <v>31</v>
      </c>
      <c r="R10" s="20" t="s">
        <v>22</v>
      </c>
      <c r="S10" s="21">
        <f t="shared" si="3"/>
        <v>1.754</v>
      </c>
      <c r="T10" s="21">
        <f t="shared" si="3"/>
        <v>3.2210000000000001</v>
      </c>
      <c r="U10" s="21">
        <f t="shared" si="3"/>
        <v>5.8930000000000007</v>
      </c>
      <c r="V10" s="21">
        <f t="shared" si="3"/>
        <v>9.7510000000000012</v>
      </c>
      <c r="W10" s="21">
        <f t="shared" si="3"/>
        <v>14.018000000000001</v>
      </c>
      <c r="X10" s="21">
        <f t="shared" si="3"/>
        <v>19.072000000000003</v>
      </c>
      <c r="Y10" s="21">
        <f t="shared" si="3"/>
        <v>25.184999999999999</v>
      </c>
      <c r="Z10" s="21">
        <f t="shared" si="3"/>
        <v>31.309000000000001</v>
      </c>
      <c r="AA10" s="21">
        <f t="shared" si="3"/>
        <v>37.497</v>
      </c>
      <c r="AB10" s="21">
        <f t="shared" si="3"/>
        <v>43.488</v>
      </c>
      <c r="AC10" s="21">
        <f t="shared" si="2"/>
        <v>43.488</v>
      </c>
      <c r="AD10" s="21">
        <f t="shared" si="2"/>
        <v>43.488</v>
      </c>
      <c r="AE10" s="21">
        <f t="shared" si="2"/>
        <v>43.488</v>
      </c>
    </row>
    <row r="11" spans="1:31" x14ac:dyDescent="0.25">
      <c r="A11" s="4" t="s">
        <v>24</v>
      </c>
      <c r="B11" s="4" t="s">
        <v>11</v>
      </c>
      <c r="C11" s="4" t="s">
        <v>15</v>
      </c>
      <c r="D11" s="4" t="s">
        <v>6</v>
      </c>
      <c r="E11" s="4" t="s">
        <v>24</v>
      </c>
      <c r="F11" s="5">
        <v>3.0049999999999999</v>
      </c>
      <c r="G11" s="5">
        <v>3.25</v>
      </c>
      <c r="H11" s="5">
        <v>3.5049999999999999</v>
      </c>
      <c r="I11" s="5">
        <v>3.7810000000000001</v>
      </c>
      <c r="J11" s="5">
        <v>4.1280000000000001</v>
      </c>
      <c r="K11" s="5">
        <v>4.4370000000000003</v>
      </c>
      <c r="L11" s="5">
        <v>4.75</v>
      </c>
      <c r="M11" s="5">
        <v>5.0229999999999997</v>
      </c>
      <c r="N11" s="5">
        <v>5.2709999999999999</v>
      </c>
      <c r="O11" s="5">
        <v>5.4580000000000002</v>
      </c>
      <c r="Q11" s="20" t="s">
        <v>31</v>
      </c>
      <c r="R11" s="20" t="s">
        <v>23</v>
      </c>
      <c r="S11" s="21">
        <f t="shared" si="3"/>
        <v>6.0880000000000001</v>
      </c>
      <c r="T11" s="21">
        <f t="shared" si="3"/>
        <v>7.1929999999999996</v>
      </c>
      <c r="U11" s="21">
        <f t="shared" si="3"/>
        <v>8.4059999999999988</v>
      </c>
      <c r="V11" s="21">
        <f t="shared" si="3"/>
        <v>9.8390000000000004</v>
      </c>
      <c r="W11" s="21">
        <f t="shared" si="3"/>
        <v>11.530999999999999</v>
      </c>
      <c r="X11" s="21">
        <f t="shared" si="3"/>
        <v>12.998999999999999</v>
      </c>
      <c r="Y11" s="21">
        <f t="shared" si="3"/>
        <v>14.526</v>
      </c>
      <c r="Z11" s="21">
        <f t="shared" si="3"/>
        <v>16.097000000000001</v>
      </c>
      <c r="AA11" s="21">
        <f t="shared" si="3"/>
        <v>17.606000000000002</v>
      </c>
      <c r="AB11" s="21">
        <f t="shared" si="3"/>
        <v>19.024000000000001</v>
      </c>
      <c r="AC11" s="21">
        <f t="shared" si="2"/>
        <v>19.024000000000001</v>
      </c>
      <c r="AD11" s="21">
        <f t="shared" si="2"/>
        <v>19.024000000000001</v>
      </c>
      <c r="AE11" s="21">
        <f t="shared" si="2"/>
        <v>19.024000000000001</v>
      </c>
    </row>
    <row r="12" spans="1:31" x14ac:dyDescent="0.25">
      <c r="A12" s="4" t="s">
        <v>14</v>
      </c>
      <c r="B12" s="4" t="s">
        <v>11</v>
      </c>
      <c r="C12" s="4" t="s">
        <v>25</v>
      </c>
      <c r="D12" s="4" t="s">
        <v>6</v>
      </c>
      <c r="E12" s="4" t="s">
        <v>14</v>
      </c>
      <c r="F12" s="5">
        <v>1.016</v>
      </c>
      <c r="G12" s="5">
        <v>1.5449999999999999</v>
      </c>
      <c r="H12" s="5">
        <v>2.319</v>
      </c>
      <c r="I12" s="5">
        <v>3.629</v>
      </c>
      <c r="J12" s="5">
        <v>5.9409999999999998</v>
      </c>
      <c r="K12" s="5">
        <v>9.3290000000000006</v>
      </c>
      <c r="L12" s="5">
        <v>13.117000000000001</v>
      </c>
      <c r="M12" s="5">
        <v>16.882000000000001</v>
      </c>
      <c r="N12" s="5">
        <v>20.684999999999999</v>
      </c>
      <c r="O12" s="5">
        <v>25.088000000000001</v>
      </c>
      <c r="Q12" s="23" t="s">
        <v>34</v>
      </c>
      <c r="R12" s="20" t="s">
        <v>14</v>
      </c>
      <c r="S12" s="20">
        <v>0</v>
      </c>
      <c r="T12" s="20">
        <v>1</v>
      </c>
      <c r="U12" s="20">
        <v>2</v>
      </c>
      <c r="V12" s="20">
        <v>3</v>
      </c>
      <c r="W12" s="20">
        <v>4</v>
      </c>
      <c r="X12" s="20">
        <v>5</v>
      </c>
      <c r="Y12" s="20">
        <v>6</v>
      </c>
      <c r="Z12" s="20">
        <v>7</v>
      </c>
      <c r="AA12" s="20">
        <v>8</v>
      </c>
      <c r="AB12" s="20">
        <v>9</v>
      </c>
      <c r="AC12" s="20">
        <f t="shared" si="2"/>
        <v>9</v>
      </c>
      <c r="AD12" s="20">
        <f t="shared" si="2"/>
        <v>9</v>
      </c>
      <c r="AE12" s="20">
        <f t="shared" si="2"/>
        <v>9</v>
      </c>
    </row>
    <row r="13" spans="1:31" x14ac:dyDescent="0.25">
      <c r="A13" s="4" t="s">
        <v>16</v>
      </c>
      <c r="B13" s="4" t="s">
        <v>11</v>
      </c>
      <c r="C13" s="4" t="s">
        <v>25</v>
      </c>
      <c r="D13" s="4" t="s">
        <v>6</v>
      </c>
      <c r="E13" s="4" t="s">
        <v>16</v>
      </c>
      <c r="F13" s="5">
        <v>13.115</v>
      </c>
      <c r="G13" s="5">
        <v>17.364000000000001</v>
      </c>
      <c r="H13" s="5">
        <v>21.010999999999999</v>
      </c>
      <c r="I13" s="5">
        <v>23.07</v>
      </c>
      <c r="J13" s="5">
        <v>24.196000000000002</v>
      </c>
      <c r="K13" s="5">
        <v>24.108000000000001</v>
      </c>
      <c r="L13" s="5">
        <v>23.681000000000001</v>
      </c>
      <c r="M13" s="5">
        <v>22.890999999999998</v>
      </c>
      <c r="N13" s="5">
        <v>21.097999999999999</v>
      </c>
      <c r="O13" s="5">
        <v>19.222999999999999</v>
      </c>
      <c r="Q13" s="23" t="s">
        <v>34</v>
      </c>
      <c r="R13" s="22" t="s">
        <v>16</v>
      </c>
      <c r="S13" s="20">
        <f>F43*0.8*S65</f>
        <v>1.7260063454183727</v>
      </c>
      <c r="T13" s="20">
        <f t="shared" ref="T13:AB13" si="5">G43*0.8*T65</f>
        <v>4.1562403725704637</v>
      </c>
      <c r="U13" s="20">
        <f t="shared" si="5"/>
        <v>7.4044505662710964</v>
      </c>
      <c r="V13" s="20">
        <f t="shared" si="5"/>
        <v>9.7444273763704388</v>
      </c>
      <c r="W13" s="20">
        <f t="shared" si="5"/>
        <v>10.987420165543051</v>
      </c>
      <c r="X13" s="20">
        <f t="shared" si="5"/>
        <v>11.626008517799267</v>
      </c>
      <c r="Y13" s="20">
        <f t="shared" si="5"/>
        <v>11.864151085970667</v>
      </c>
      <c r="Z13" s="20">
        <f t="shared" si="5"/>
        <v>11.833390945259426</v>
      </c>
      <c r="AA13" s="20">
        <f t="shared" si="5"/>
        <v>11.710478689025276</v>
      </c>
      <c r="AB13" s="20">
        <f t="shared" si="5"/>
        <v>11.527928079633533</v>
      </c>
      <c r="AC13" s="20">
        <f t="shared" si="2"/>
        <v>11.527928079633533</v>
      </c>
      <c r="AD13" s="20">
        <f t="shared" si="2"/>
        <v>11.527928079633533</v>
      </c>
      <c r="AE13" s="20">
        <f t="shared" si="2"/>
        <v>11.527928079633533</v>
      </c>
    </row>
    <row r="14" spans="1:31" x14ac:dyDescent="0.25">
      <c r="A14" s="4" t="s">
        <v>17</v>
      </c>
      <c r="B14" s="4" t="s">
        <v>11</v>
      </c>
      <c r="C14" s="4" t="s">
        <v>25</v>
      </c>
      <c r="D14" s="4" t="s">
        <v>6</v>
      </c>
      <c r="E14" s="4" t="s">
        <v>17</v>
      </c>
      <c r="F14" s="5">
        <v>1.1220000000000001</v>
      </c>
      <c r="G14" s="5">
        <v>1.1299999999999999</v>
      </c>
      <c r="H14" s="5">
        <v>1.155</v>
      </c>
      <c r="I14" s="5">
        <v>1.1870000000000001</v>
      </c>
      <c r="J14" s="5">
        <v>1.238</v>
      </c>
      <c r="K14" s="5">
        <v>1.3029999999999999</v>
      </c>
      <c r="L14" s="5">
        <v>1.339</v>
      </c>
      <c r="M14" s="5">
        <v>1.3360000000000001</v>
      </c>
      <c r="N14" s="5">
        <v>1.347</v>
      </c>
      <c r="O14" s="5">
        <v>1.365</v>
      </c>
      <c r="Q14" s="23" t="s">
        <v>34</v>
      </c>
      <c r="R14" s="23" t="s">
        <v>32</v>
      </c>
      <c r="S14" s="20">
        <f>(F44+F51)*0.8*S66</f>
        <v>7.9006582515987329</v>
      </c>
      <c r="T14" s="20">
        <f t="shared" ref="T14:AB14" si="6">(G44+G51)*0.8*T66</f>
        <v>9.5958639746295855</v>
      </c>
      <c r="U14" s="20">
        <f t="shared" si="6"/>
        <v>10.918031042309524</v>
      </c>
      <c r="V14" s="20">
        <f t="shared" si="6"/>
        <v>11.81784549594687</v>
      </c>
      <c r="W14" s="20">
        <f t="shared" si="6"/>
        <v>12.191188662979576</v>
      </c>
      <c r="X14" s="20">
        <f t="shared" si="6"/>
        <v>12.444566339672974</v>
      </c>
      <c r="Y14" s="20">
        <f t="shared" si="6"/>
        <v>12.60314471653591</v>
      </c>
      <c r="Z14" s="20">
        <f t="shared" si="6"/>
        <v>12.693055549167967</v>
      </c>
      <c r="AA14" s="20">
        <f t="shared" si="6"/>
        <v>12.773337973636306</v>
      </c>
      <c r="AB14" s="20">
        <f t="shared" si="6"/>
        <v>12.748666606333197</v>
      </c>
      <c r="AC14" s="20">
        <f t="shared" si="2"/>
        <v>12.748666606333197</v>
      </c>
      <c r="AD14" s="20">
        <f t="shared" si="2"/>
        <v>12.748666606333197</v>
      </c>
      <c r="AE14" s="20">
        <f t="shared" si="2"/>
        <v>12.748666606333197</v>
      </c>
    </row>
    <row r="15" spans="1:31" x14ac:dyDescent="0.25">
      <c r="A15" s="4" t="s">
        <v>18</v>
      </c>
      <c r="B15" s="4" t="s">
        <v>11</v>
      </c>
      <c r="C15" s="4" t="s">
        <v>25</v>
      </c>
      <c r="D15" s="4" t="s">
        <v>6</v>
      </c>
      <c r="E15" s="4" t="s">
        <v>18</v>
      </c>
      <c r="F15" s="5">
        <v>5.6269999999999998</v>
      </c>
      <c r="G15" s="5">
        <v>5.75</v>
      </c>
      <c r="H15" s="5">
        <v>5.9450000000000003</v>
      </c>
      <c r="I15" s="5">
        <v>6.0060000000000002</v>
      </c>
      <c r="J15" s="5">
        <v>6.0039999999999996</v>
      </c>
      <c r="K15" s="5">
        <v>6.0030000000000001</v>
      </c>
      <c r="L15" s="5">
        <v>5.9610000000000003</v>
      </c>
      <c r="M15" s="5">
        <v>5.9219999999999997</v>
      </c>
      <c r="N15" s="5">
        <v>5.8049999999999997</v>
      </c>
      <c r="O15" s="5">
        <v>5.6710000000000003</v>
      </c>
      <c r="Q15" s="23" t="s">
        <v>34</v>
      </c>
      <c r="R15" s="20" t="s">
        <v>18</v>
      </c>
      <c r="S15" s="20">
        <f t="shared" ref="S15:AB18" si="7">F45*0.8*S67</f>
        <v>3.6718391209166521</v>
      </c>
      <c r="T15" s="20">
        <f t="shared" si="7"/>
        <v>4.1982794804141363</v>
      </c>
      <c r="U15" s="20">
        <f t="shared" si="7"/>
        <v>4.7082838711818908</v>
      </c>
      <c r="V15" s="20">
        <f t="shared" si="7"/>
        <v>5.0801568219146507</v>
      </c>
      <c r="W15" s="20">
        <f t="shared" si="7"/>
        <v>5.4007106656108208</v>
      </c>
      <c r="X15" s="20">
        <f t="shared" si="7"/>
        <v>5.6259790015747928</v>
      </c>
      <c r="Y15" s="20">
        <f t="shared" si="7"/>
        <v>5.8032333917046017</v>
      </c>
      <c r="Z15" s="20">
        <f t="shared" si="7"/>
        <v>5.8551247201842553</v>
      </c>
      <c r="AA15" s="20">
        <f t="shared" si="7"/>
        <v>5.8313704175078396</v>
      </c>
      <c r="AB15" s="20">
        <f t="shared" si="7"/>
        <v>5.8214806923905345</v>
      </c>
      <c r="AC15" s="20">
        <f t="shared" si="2"/>
        <v>5.8214806923905345</v>
      </c>
      <c r="AD15" s="20">
        <f t="shared" si="2"/>
        <v>5.8214806923905345</v>
      </c>
      <c r="AE15" s="20">
        <f t="shared" si="2"/>
        <v>5.8214806923905345</v>
      </c>
    </row>
    <row r="16" spans="1:31" x14ac:dyDescent="0.25">
      <c r="A16" s="4" t="s">
        <v>19</v>
      </c>
      <c r="B16" s="4" t="s">
        <v>11</v>
      </c>
      <c r="C16" s="4" t="s">
        <v>25</v>
      </c>
      <c r="D16" s="4" t="s">
        <v>6</v>
      </c>
      <c r="E16" s="4" t="s">
        <v>19</v>
      </c>
      <c r="F16" s="5">
        <v>2.706</v>
      </c>
      <c r="G16" s="5">
        <v>4.4960000000000004</v>
      </c>
      <c r="H16" s="5">
        <v>6.22</v>
      </c>
      <c r="I16" s="5">
        <v>7.91</v>
      </c>
      <c r="J16" s="5">
        <v>9.66</v>
      </c>
      <c r="K16" s="5">
        <v>11.334</v>
      </c>
      <c r="L16" s="5">
        <v>12.164</v>
      </c>
      <c r="M16" s="5">
        <v>12.897</v>
      </c>
      <c r="N16" s="5">
        <v>13.411</v>
      </c>
      <c r="O16" s="5">
        <v>13.736000000000001</v>
      </c>
      <c r="Q16" s="23" t="s">
        <v>34</v>
      </c>
      <c r="R16" s="20" t="s">
        <v>33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f t="shared" si="2"/>
        <v>0</v>
      </c>
      <c r="AD16" s="20">
        <f t="shared" si="2"/>
        <v>0</v>
      </c>
      <c r="AE16" s="20">
        <f t="shared" si="2"/>
        <v>0</v>
      </c>
    </row>
    <row r="17" spans="1:31" x14ac:dyDescent="0.25">
      <c r="A17" s="4" t="s">
        <v>20</v>
      </c>
      <c r="B17" s="4" t="s">
        <v>11</v>
      </c>
      <c r="C17" s="4" t="s">
        <v>25</v>
      </c>
      <c r="D17" s="4" t="s">
        <v>6</v>
      </c>
      <c r="E17" s="4" t="s">
        <v>20</v>
      </c>
      <c r="F17" s="5">
        <v>7.5190000000000001</v>
      </c>
      <c r="G17" s="5">
        <v>8.2449999999999992</v>
      </c>
      <c r="H17" s="5">
        <v>8.7460000000000004</v>
      </c>
      <c r="I17" s="5">
        <v>9.5239999999999991</v>
      </c>
      <c r="J17" s="5">
        <v>10.323</v>
      </c>
      <c r="K17" s="5">
        <v>11.249000000000001</v>
      </c>
      <c r="L17" s="5">
        <v>12.101000000000001</v>
      </c>
      <c r="M17" s="5">
        <v>12.536</v>
      </c>
      <c r="N17" s="5">
        <v>12.792</v>
      </c>
      <c r="O17" s="5">
        <v>12.888999999999999</v>
      </c>
      <c r="Q17" s="23" t="s">
        <v>34</v>
      </c>
      <c r="R17" s="20" t="s">
        <v>19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f t="shared" si="2"/>
        <v>0</v>
      </c>
      <c r="AD17" s="20">
        <f t="shared" si="2"/>
        <v>0</v>
      </c>
      <c r="AE17" s="20">
        <f t="shared" si="2"/>
        <v>0</v>
      </c>
    </row>
    <row r="18" spans="1:31" x14ac:dyDescent="0.25">
      <c r="A18" s="4" t="s">
        <v>21</v>
      </c>
      <c r="B18" s="4" t="s">
        <v>11</v>
      </c>
      <c r="C18" s="4" t="s">
        <v>25</v>
      </c>
      <c r="D18" s="4" t="s">
        <v>6</v>
      </c>
      <c r="E18" s="4" t="s">
        <v>21</v>
      </c>
      <c r="F18" s="5">
        <v>2.4260000000000002</v>
      </c>
      <c r="G18" s="5">
        <v>2.6720000000000002</v>
      </c>
      <c r="H18" s="5">
        <v>2.802</v>
      </c>
      <c r="I18" s="5">
        <v>2.8839999999999999</v>
      </c>
      <c r="J18" s="5">
        <v>2.9420000000000002</v>
      </c>
      <c r="K18" s="5">
        <v>2.9940000000000002</v>
      </c>
      <c r="L18" s="5">
        <v>2.9630000000000001</v>
      </c>
      <c r="M18" s="5">
        <v>2.899</v>
      </c>
      <c r="N18" s="5">
        <v>2.81</v>
      </c>
      <c r="O18" s="5">
        <v>2.6909999999999998</v>
      </c>
      <c r="Q18" s="23" t="s">
        <v>34</v>
      </c>
      <c r="R18" s="20" t="s">
        <v>20</v>
      </c>
      <c r="S18" s="20">
        <f t="shared" si="7"/>
        <v>1.4959072937192979</v>
      </c>
      <c r="T18" s="20">
        <f t="shared" si="7"/>
        <v>1.840574388689064</v>
      </c>
      <c r="U18" s="20">
        <f t="shared" si="7"/>
        <v>2.2160616171167278</v>
      </c>
      <c r="V18" s="20">
        <f t="shared" si="7"/>
        <v>2.3415739837653797</v>
      </c>
      <c r="W18" s="20">
        <f t="shared" si="7"/>
        <v>2.4008071852283459</v>
      </c>
      <c r="X18" s="20">
        <f t="shared" si="7"/>
        <v>2.4407202324293884</v>
      </c>
      <c r="Y18" s="20">
        <f t="shared" si="7"/>
        <v>2.4623614357344121</v>
      </c>
      <c r="Z18" s="20">
        <f t="shared" si="7"/>
        <v>2.4806272239290728</v>
      </c>
      <c r="AA18" s="20">
        <f t="shared" si="7"/>
        <v>2.4764597105004391</v>
      </c>
      <c r="AB18" s="20">
        <f t="shared" si="7"/>
        <v>2.4649064446985736</v>
      </c>
      <c r="AC18" s="20">
        <f t="shared" si="2"/>
        <v>2.4649064446985736</v>
      </c>
      <c r="AD18" s="20">
        <f t="shared" si="2"/>
        <v>2.4649064446985736</v>
      </c>
      <c r="AE18" s="20">
        <f t="shared" si="2"/>
        <v>2.4649064446985736</v>
      </c>
    </row>
    <row r="19" spans="1:31" x14ac:dyDescent="0.25">
      <c r="A19" s="4" t="s">
        <v>22</v>
      </c>
      <c r="B19" s="4" t="s">
        <v>11</v>
      </c>
      <c r="C19" s="4" t="s">
        <v>25</v>
      </c>
      <c r="D19" s="4" t="s">
        <v>6</v>
      </c>
      <c r="E19" s="4" t="s">
        <v>22</v>
      </c>
      <c r="F19" s="5">
        <v>3.0979999999999999</v>
      </c>
      <c r="G19" s="5">
        <v>4.4539999999999997</v>
      </c>
      <c r="H19" s="5">
        <v>5.7050000000000001</v>
      </c>
      <c r="I19" s="5">
        <v>6.7290000000000001</v>
      </c>
      <c r="J19" s="5">
        <v>7.6580000000000004</v>
      </c>
      <c r="K19" s="5">
        <v>8.3219999999999992</v>
      </c>
      <c r="L19" s="5">
        <v>8.7050000000000001</v>
      </c>
      <c r="M19" s="5">
        <v>9.0990000000000002</v>
      </c>
      <c r="N19" s="5">
        <v>9.548</v>
      </c>
      <c r="O19" s="5">
        <v>9.5519999999999996</v>
      </c>
      <c r="Q19" s="23" t="s">
        <v>34</v>
      </c>
      <c r="R19" s="20" t="s">
        <v>21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f t="shared" si="2"/>
        <v>0</v>
      </c>
      <c r="AD19" s="20">
        <f t="shared" si="2"/>
        <v>0</v>
      </c>
      <c r="AE19" s="20">
        <f t="shared" si="2"/>
        <v>0</v>
      </c>
    </row>
    <row r="20" spans="1:31" x14ac:dyDescent="0.25">
      <c r="A20" s="4" t="s">
        <v>23</v>
      </c>
      <c r="B20" s="4" t="s">
        <v>11</v>
      </c>
      <c r="C20" s="4" t="s">
        <v>25</v>
      </c>
      <c r="D20" s="4" t="s">
        <v>6</v>
      </c>
      <c r="E20" s="4" t="s">
        <v>23</v>
      </c>
      <c r="F20" s="5">
        <v>3.0169999999999999</v>
      </c>
      <c r="G20" s="5">
        <v>5.2939999999999996</v>
      </c>
      <c r="H20" s="5">
        <v>8.8569999999999993</v>
      </c>
      <c r="I20" s="5">
        <v>13.269</v>
      </c>
      <c r="J20" s="5">
        <v>16.956</v>
      </c>
      <c r="K20" s="5">
        <v>20.501999999999999</v>
      </c>
      <c r="L20" s="5">
        <v>24.361000000000001</v>
      </c>
      <c r="M20" s="5">
        <v>28.756</v>
      </c>
      <c r="N20" s="5">
        <v>31.759</v>
      </c>
      <c r="O20" s="5">
        <v>34.097000000000001</v>
      </c>
      <c r="Q20" s="23" t="s">
        <v>34</v>
      </c>
      <c r="R20" s="20" t="s">
        <v>22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f t="shared" si="2"/>
        <v>0</v>
      </c>
      <c r="AD20" s="20">
        <f t="shared" si="2"/>
        <v>0</v>
      </c>
      <c r="AE20" s="20">
        <f t="shared" si="2"/>
        <v>0</v>
      </c>
    </row>
    <row r="21" spans="1:31" x14ac:dyDescent="0.25">
      <c r="A21" s="4" t="s">
        <v>24</v>
      </c>
      <c r="B21" s="4" t="s">
        <v>11</v>
      </c>
      <c r="C21" s="4" t="s">
        <v>25</v>
      </c>
      <c r="D21" s="4" t="s">
        <v>6</v>
      </c>
      <c r="E21" s="4" t="s">
        <v>24</v>
      </c>
      <c r="F21" s="5">
        <v>5.9939999999999998</v>
      </c>
      <c r="G21" s="5">
        <v>5.9589999999999996</v>
      </c>
      <c r="H21" s="5">
        <v>6.1660000000000004</v>
      </c>
      <c r="I21" s="5">
        <v>6.4790000000000001</v>
      </c>
      <c r="J21" s="5">
        <v>7</v>
      </c>
      <c r="K21" s="5">
        <v>7.48</v>
      </c>
      <c r="L21" s="5">
        <v>8.2530000000000001</v>
      </c>
      <c r="M21" s="5">
        <v>8.7690000000000001</v>
      </c>
      <c r="N21" s="5">
        <v>9.3870000000000005</v>
      </c>
      <c r="O21" s="5">
        <v>10.102</v>
      </c>
      <c r="Q21" s="23" t="s">
        <v>34</v>
      </c>
      <c r="R21" s="20" t="s">
        <v>23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f t="shared" si="2"/>
        <v>0</v>
      </c>
      <c r="AD21" s="20">
        <f t="shared" si="2"/>
        <v>0</v>
      </c>
      <c r="AE21" s="20">
        <f t="shared" si="2"/>
        <v>0</v>
      </c>
    </row>
    <row r="22" spans="1:31" x14ac:dyDescent="0.25">
      <c r="A22" s="4" t="s">
        <v>14</v>
      </c>
      <c r="B22" s="4" t="s">
        <v>11</v>
      </c>
      <c r="C22" s="4" t="s">
        <v>26</v>
      </c>
      <c r="D22" s="4" t="s">
        <v>6</v>
      </c>
      <c r="E22" s="4" t="s">
        <v>14</v>
      </c>
      <c r="F22" s="5">
        <v>0.20399999999999999</v>
      </c>
      <c r="G22" s="5">
        <v>0.23899999999999999</v>
      </c>
      <c r="H22" s="5">
        <v>0.35099999999999998</v>
      </c>
      <c r="I22" s="5">
        <v>0.55800000000000005</v>
      </c>
      <c r="J22" s="5">
        <v>1.0860000000000001</v>
      </c>
      <c r="K22" s="5">
        <v>2.319</v>
      </c>
      <c r="L22" s="5">
        <v>4.3570000000000002</v>
      </c>
      <c r="M22" s="5">
        <v>5.9630000000000001</v>
      </c>
      <c r="N22" s="5">
        <v>7.3840000000000003</v>
      </c>
      <c r="O22" s="5">
        <v>9.0359999999999996</v>
      </c>
      <c r="Q22" s="19" t="s">
        <v>35</v>
      </c>
      <c r="R22" s="20" t="s">
        <v>14</v>
      </c>
      <c r="S22" s="20">
        <f>F42-S12</f>
        <v>1.792</v>
      </c>
      <c r="T22" s="20">
        <f t="shared" ref="T22:AB23" si="8">G42-T12</f>
        <v>3.1219999999999999</v>
      </c>
      <c r="U22" s="20">
        <f t="shared" si="8"/>
        <v>4.7</v>
      </c>
      <c r="V22" s="20">
        <f t="shared" si="8"/>
        <v>6.5009999999999994</v>
      </c>
      <c r="W22" s="20">
        <f t="shared" si="8"/>
        <v>9.67</v>
      </c>
      <c r="X22" s="20">
        <f t="shared" si="8"/>
        <v>13.587</v>
      </c>
      <c r="Y22" s="20">
        <f t="shared" si="8"/>
        <v>18.742000000000001</v>
      </c>
      <c r="Z22" s="20">
        <f t="shared" si="8"/>
        <v>25.698</v>
      </c>
      <c r="AA22" s="20">
        <f t="shared" si="8"/>
        <v>31.990000000000002</v>
      </c>
      <c r="AB22" s="20">
        <f t="shared" si="8"/>
        <v>35.61</v>
      </c>
      <c r="AC22" s="20">
        <f>AB22</f>
        <v>35.61</v>
      </c>
      <c r="AD22" s="20">
        <f t="shared" ref="AD22:AE22" si="9">AC22</f>
        <v>35.61</v>
      </c>
      <c r="AE22" s="20">
        <f t="shared" si="9"/>
        <v>35.61</v>
      </c>
    </row>
    <row r="23" spans="1:31" x14ac:dyDescent="0.25">
      <c r="A23" s="4" t="s">
        <v>16</v>
      </c>
      <c r="B23" s="4" t="s">
        <v>11</v>
      </c>
      <c r="C23" s="4" t="s">
        <v>26</v>
      </c>
      <c r="D23" s="4" t="s">
        <v>6</v>
      </c>
      <c r="E23" s="4" t="s">
        <v>16</v>
      </c>
      <c r="F23" s="5">
        <v>5.5540000000000003</v>
      </c>
      <c r="G23" s="5">
        <v>6.9020000000000001</v>
      </c>
      <c r="H23" s="5">
        <v>8.2110000000000003</v>
      </c>
      <c r="I23" s="5">
        <v>8.9860000000000007</v>
      </c>
      <c r="J23" s="5">
        <v>9.58</v>
      </c>
      <c r="K23" s="5">
        <v>9.8130000000000006</v>
      </c>
      <c r="L23" s="5">
        <v>9.7560000000000002</v>
      </c>
      <c r="M23" s="5">
        <v>9.6560000000000006</v>
      </c>
      <c r="N23" s="5">
        <v>9.4280000000000008</v>
      </c>
      <c r="O23" s="5">
        <v>9.0739999999999998</v>
      </c>
      <c r="Q23" s="19" t="s">
        <v>35</v>
      </c>
      <c r="R23" s="22" t="s">
        <v>16</v>
      </c>
      <c r="S23" s="20">
        <f t="shared" ref="S23:AB31" si="10">F43-S13</f>
        <v>2.9699936545816268</v>
      </c>
      <c r="T23" s="20">
        <f t="shared" si="8"/>
        <v>5.571759627429536</v>
      </c>
      <c r="U23" s="20">
        <f t="shared" si="8"/>
        <v>8.1415494337289029</v>
      </c>
      <c r="V23" s="20">
        <f t="shared" si="8"/>
        <v>9.1455726236295618</v>
      </c>
      <c r="W23" s="20">
        <f t="shared" si="8"/>
        <v>9.0725798344569473</v>
      </c>
      <c r="X23" s="20">
        <f t="shared" si="8"/>
        <v>8.6399914822007311</v>
      </c>
      <c r="Y23" s="20">
        <f t="shared" si="8"/>
        <v>8.0748489140293334</v>
      </c>
      <c r="Z23" s="20">
        <f t="shared" si="8"/>
        <v>7.4766090547405728</v>
      </c>
      <c r="AA23" s="20">
        <f t="shared" si="8"/>
        <v>6.9435213109747238</v>
      </c>
      <c r="AB23" s="20">
        <f t="shared" si="8"/>
        <v>6.4710719203664659</v>
      </c>
      <c r="AC23" s="20">
        <f t="shared" ref="AC23:AE38" si="11">AB23</f>
        <v>6.4710719203664659</v>
      </c>
      <c r="AD23" s="20">
        <f t="shared" si="11"/>
        <v>6.4710719203664659</v>
      </c>
      <c r="AE23" s="20">
        <f t="shared" si="11"/>
        <v>6.4710719203664659</v>
      </c>
    </row>
    <row r="24" spans="1:31" x14ac:dyDescent="0.25">
      <c r="A24" s="4" t="s">
        <v>17</v>
      </c>
      <c r="B24" s="4" t="s">
        <v>11</v>
      </c>
      <c r="C24" s="4" t="s">
        <v>26</v>
      </c>
      <c r="D24" s="4" t="s">
        <v>6</v>
      </c>
      <c r="E24" s="4" t="s">
        <v>17</v>
      </c>
      <c r="F24" s="5">
        <v>0.63</v>
      </c>
      <c r="G24" s="5">
        <v>0.69</v>
      </c>
      <c r="H24" s="5">
        <v>0.71299999999999997</v>
      </c>
      <c r="I24" s="5">
        <v>0.73799999999999999</v>
      </c>
      <c r="J24" s="5">
        <v>0.76700000000000002</v>
      </c>
      <c r="K24" s="5">
        <v>0.79</v>
      </c>
      <c r="L24" s="5">
        <v>0.80400000000000005</v>
      </c>
      <c r="M24" s="5">
        <v>0.81100000000000005</v>
      </c>
      <c r="N24" s="5">
        <v>0.82299999999999995</v>
      </c>
      <c r="O24" s="5">
        <v>0.83599999999999997</v>
      </c>
      <c r="Q24" s="19" t="s">
        <v>35</v>
      </c>
      <c r="R24" s="23" t="s">
        <v>32</v>
      </c>
      <c r="S24" s="20">
        <f>F44+F51-S14</f>
        <v>5.676341748401267</v>
      </c>
      <c r="T24" s="20">
        <f t="shared" ref="T24:AB24" si="12">G44+G51-T14</f>
        <v>6.0821360253704153</v>
      </c>
      <c r="U24" s="20">
        <f t="shared" si="12"/>
        <v>6.2199689576904742</v>
      </c>
      <c r="V24" s="20">
        <f t="shared" si="12"/>
        <v>6.1401545040531289</v>
      </c>
      <c r="W24" s="20">
        <f t="shared" si="12"/>
        <v>5.8448113370204258</v>
      </c>
      <c r="X24" s="20">
        <f t="shared" si="12"/>
        <v>5.5584336603270259</v>
      </c>
      <c r="Y24" s="20">
        <f t="shared" si="12"/>
        <v>5.2868552834640905</v>
      </c>
      <c r="Z24" s="20">
        <f t="shared" si="12"/>
        <v>5.0369444508320331</v>
      </c>
      <c r="AA24" s="20">
        <f t="shared" si="12"/>
        <v>4.8286620263636948</v>
      </c>
      <c r="AB24" s="20">
        <f t="shared" si="12"/>
        <v>4.6203333936668027</v>
      </c>
      <c r="AC24" s="20">
        <f t="shared" si="11"/>
        <v>4.6203333936668027</v>
      </c>
      <c r="AD24" s="20">
        <f t="shared" si="11"/>
        <v>4.6203333936668027</v>
      </c>
      <c r="AE24" s="20">
        <f t="shared" si="11"/>
        <v>4.6203333936668027</v>
      </c>
    </row>
    <row r="25" spans="1:31" x14ac:dyDescent="0.25">
      <c r="A25" s="4" t="s">
        <v>18</v>
      </c>
      <c r="B25" s="4" t="s">
        <v>11</v>
      </c>
      <c r="C25" s="4" t="s">
        <v>26</v>
      </c>
      <c r="D25" s="4" t="s">
        <v>6</v>
      </c>
      <c r="E25" s="4" t="s">
        <v>18</v>
      </c>
      <c r="F25" s="5">
        <v>2.6120000000000001</v>
      </c>
      <c r="G25" s="5">
        <v>3.4729999999999999</v>
      </c>
      <c r="H25" s="5">
        <v>3.6269999999999998</v>
      </c>
      <c r="I25" s="5">
        <v>3.6320000000000001</v>
      </c>
      <c r="J25" s="5">
        <v>3.6019999999999999</v>
      </c>
      <c r="K25" s="5">
        <v>3.5630000000000002</v>
      </c>
      <c r="L25" s="5">
        <v>3.5070000000000001</v>
      </c>
      <c r="M25" s="5">
        <v>3.4420000000000002</v>
      </c>
      <c r="N25" s="5">
        <v>3.38</v>
      </c>
      <c r="O25" s="5">
        <v>3.27</v>
      </c>
      <c r="Q25" s="19" t="s">
        <v>35</v>
      </c>
      <c r="R25" s="20" t="s">
        <v>18</v>
      </c>
      <c r="S25" s="20">
        <f t="shared" si="10"/>
        <v>3.4711608790833477</v>
      </c>
      <c r="T25" s="20">
        <f t="shared" si="10"/>
        <v>3.491720519585864</v>
      </c>
      <c r="U25" s="20">
        <f t="shared" si="10"/>
        <v>3.4897161288181096</v>
      </c>
      <c r="V25" s="20">
        <f t="shared" si="10"/>
        <v>3.38984317808535</v>
      </c>
      <c r="W25" s="20">
        <f t="shared" si="10"/>
        <v>3.2752893343891794</v>
      </c>
      <c r="X25" s="20">
        <f t="shared" si="10"/>
        <v>3.129020998425208</v>
      </c>
      <c r="Y25" s="20">
        <f t="shared" si="10"/>
        <v>2.9897666082953975</v>
      </c>
      <c r="Z25" s="20">
        <f t="shared" si="10"/>
        <v>2.8198752798157454</v>
      </c>
      <c r="AA25" s="20">
        <f t="shared" si="10"/>
        <v>2.6476295824921596</v>
      </c>
      <c r="AB25" s="20">
        <f t="shared" si="10"/>
        <v>2.5115193076094657</v>
      </c>
      <c r="AC25" s="20">
        <f t="shared" si="11"/>
        <v>2.5115193076094657</v>
      </c>
      <c r="AD25" s="20">
        <f t="shared" si="11"/>
        <v>2.5115193076094657</v>
      </c>
      <c r="AE25" s="20">
        <f t="shared" si="11"/>
        <v>2.5115193076094657</v>
      </c>
    </row>
    <row r="26" spans="1:31" x14ac:dyDescent="0.25">
      <c r="A26" s="4" t="s">
        <v>19</v>
      </c>
      <c r="B26" s="4" t="s">
        <v>11</v>
      </c>
      <c r="C26" s="4" t="s">
        <v>26</v>
      </c>
      <c r="D26" s="4" t="s">
        <v>6</v>
      </c>
      <c r="E26" s="4" t="s">
        <v>19</v>
      </c>
      <c r="F26" s="5">
        <v>3.2</v>
      </c>
      <c r="G26" s="5">
        <v>4.2839999999999998</v>
      </c>
      <c r="H26" s="5">
        <v>5.6909999999999998</v>
      </c>
      <c r="I26" s="5">
        <v>6.86</v>
      </c>
      <c r="J26" s="5">
        <v>7.75</v>
      </c>
      <c r="K26" s="5">
        <v>8.41</v>
      </c>
      <c r="L26" s="5">
        <v>8.8960000000000008</v>
      </c>
      <c r="M26" s="5">
        <v>9.1929999999999996</v>
      </c>
      <c r="N26" s="5">
        <v>9.4179999999999993</v>
      </c>
      <c r="O26" s="5">
        <v>9.57</v>
      </c>
      <c r="Q26" s="19" t="s">
        <v>35</v>
      </c>
      <c r="R26" s="20" t="s">
        <v>33</v>
      </c>
      <c r="S26" s="20">
        <f t="shared" si="10"/>
        <v>2.46</v>
      </c>
      <c r="T26" s="20">
        <f t="shared" si="10"/>
        <v>3.8679999999999999</v>
      </c>
      <c r="U26" s="20">
        <f t="shared" si="10"/>
        <v>5.9050000000000002</v>
      </c>
      <c r="V26" s="20">
        <f t="shared" si="10"/>
        <v>8.1449999999999996</v>
      </c>
      <c r="W26" s="20">
        <f t="shared" si="10"/>
        <v>9.7840000000000007</v>
      </c>
      <c r="X26" s="20">
        <f t="shared" si="10"/>
        <v>11.398</v>
      </c>
      <c r="Y26" s="20">
        <f t="shared" si="10"/>
        <v>12.923</v>
      </c>
      <c r="Z26" s="20">
        <f t="shared" si="10"/>
        <v>14.263</v>
      </c>
      <c r="AA26" s="20">
        <f t="shared" si="10"/>
        <v>15.484</v>
      </c>
      <c r="AB26" s="20">
        <f t="shared" si="10"/>
        <v>16.728999999999999</v>
      </c>
      <c r="AC26" s="20">
        <f t="shared" si="11"/>
        <v>16.728999999999999</v>
      </c>
      <c r="AD26" s="20">
        <f t="shared" si="11"/>
        <v>16.728999999999999</v>
      </c>
      <c r="AE26" s="20">
        <f t="shared" si="11"/>
        <v>16.728999999999999</v>
      </c>
    </row>
    <row r="27" spans="1:31" x14ac:dyDescent="0.25">
      <c r="A27" s="4" t="s">
        <v>20</v>
      </c>
      <c r="B27" s="4" t="s">
        <v>11</v>
      </c>
      <c r="C27" s="4" t="s">
        <v>26</v>
      </c>
      <c r="D27" s="4" t="s">
        <v>6</v>
      </c>
      <c r="E27" s="4" t="s">
        <v>20</v>
      </c>
      <c r="F27" s="5">
        <v>6.6550000000000002</v>
      </c>
      <c r="G27" s="5">
        <v>6.9349999999999996</v>
      </c>
      <c r="H27" s="5">
        <v>7.3979999999999997</v>
      </c>
      <c r="I27" s="5">
        <v>7.867</v>
      </c>
      <c r="J27" s="5">
        <v>8.3000000000000007</v>
      </c>
      <c r="K27" s="5">
        <v>8.7319999999999993</v>
      </c>
      <c r="L27" s="5">
        <v>9.1690000000000005</v>
      </c>
      <c r="M27" s="5">
        <v>9.5220000000000002</v>
      </c>
      <c r="N27" s="5">
        <v>9.7569999999999997</v>
      </c>
      <c r="O27" s="5">
        <v>9.9149999999999991</v>
      </c>
      <c r="Q27" s="19" t="s">
        <v>35</v>
      </c>
      <c r="R27" s="20" t="s">
        <v>19</v>
      </c>
      <c r="S27" s="20">
        <f t="shared" si="10"/>
        <v>13.967000000000001</v>
      </c>
      <c r="T27" s="20">
        <f t="shared" si="10"/>
        <v>15.398</v>
      </c>
      <c r="U27" s="20">
        <f t="shared" si="10"/>
        <v>17.094000000000001</v>
      </c>
      <c r="V27" s="20">
        <f t="shared" si="10"/>
        <v>17.637</v>
      </c>
      <c r="W27" s="20">
        <f t="shared" si="10"/>
        <v>18.163</v>
      </c>
      <c r="X27" s="20">
        <f t="shared" si="10"/>
        <v>18.690999999999999</v>
      </c>
      <c r="Y27" s="20">
        <f t="shared" si="10"/>
        <v>19.108000000000001</v>
      </c>
      <c r="Z27" s="20">
        <f t="shared" si="10"/>
        <v>19.315999999999999</v>
      </c>
      <c r="AA27" s="20">
        <f t="shared" si="10"/>
        <v>19.266999999999999</v>
      </c>
      <c r="AB27" s="20">
        <f t="shared" si="10"/>
        <v>19.035</v>
      </c>
      <c r="AC27" s="20">
        <f t="shared" si="11"/>
        <v>19.035</v>
      </c>
      <c r="AD27" s="20">
        <f t="shared" si="11"/>
        <v>19.035</v>
      </c>
      <c r="AE27" s="20">
        <f t="shared" si="11"/>
        <v>19.035</v>
      </c>
    </row>
    <row r="28" spans="1:31" x14ac:dyDescent="0.25">
      <c r="A28" s="4" t="s">
        <v>21</v>
      </c>
      <c r="B28" s="4" t="s">
        <v>11</v>
      </c>
      <c r="C28" s="4" t="s">
        <v>26</v>
      </c>
      <c r="D28" s="4" t="s">
        <v>6</v>
      </c>
      <c r="E28" s="4" t="s">
        <v>21</v>
      </c>
      <c r="F28" s="5">
        <v>1.734</v>
      </c>
      <c r="G28" s="5">
        <v>1.92</v>
      </c>
      <c r="H28" s="5">
        <v>1.893</v>
      </c>
      <c r="I28" s="5">
        <v>1.869</v>
      </c>
      <c r="J28" s="5">
        <v>1.8520000000000001</v>
      </c>
      <c r="K28" s="5">
        <v>1.845</v>
      </c>
      <c r="L28" s="5">
        <v>1.825</v>
      </c>
      <c r="M28" s="5">
        <v>1.778</v>
      </c>
      <c r="N28" s="5">
        <v>1.7210000000000001</v>
      </c>
      <c r="O28" s="5">
        <v>1.6559999999999999</v>
      </c>
      <c r="Q28" s="19" t="s">
        <v>35</v>
      </c>
      <c r="R28" s="20" t="s">
        <v>20</v>
      </c>
      <c r="S28" s="20">
        <f t="shared" si="10"/>
        <v>0.77609270628070193</v>
      </c>
      <c r="T28" s="20">
        <f t="shared" si="10"/>
        <v>0.8634256113109362</v>
      </c>
      <c r="U28" s="20">
        <f t="shared" si="10"/>
        <v>0.94993838288327215</v>
      </c>
      <c r="V28" s="20">
        <f t="shared" si="10"/>
        <v>0.92642601623462006</v>
      </c>
      <c r="W28" s="20">
        <f t="shared" si="10"/>
        <v>0.88519281477165412</v>
      </c>
      <c r="X28" s="20">
        <f t="shared" si="10"/>
        <v>0.84627976757061152</v>
      </c>
      <c r="Y28" s="20">
        <f t="shared" si="10"/>
        <v>0.80963856426558767</v>
      </c>
      <c r="Z28" s="20">
        <f t="shared" si="10"/>
        <v>0.77937277607092703</v>
      </c>
      <c r="AA28" s="20">
        <f t="shared" si="10"/>
        <v>0.74854028949956097</v>
      </c>
      <c r="AB28" s="20">
        <f t="shared" si="10"/>
        <v>0.72109355530142638</v>
      </c>
      <c r="AC28" s="20">
        <f t="shared" si="11"/>
        <v>0.72109355530142638</v>
      </c>
      <c r="AD28" s="20">
        <f t="shared" si="11"/>
        <v>0.72109355530142638</v>
      </c>
      <c r="AE28" s="20">
        <f t="shared" si="11"/>
        <v>0.72109355530142638</v>
      </c>
    </row>
    <row r="29" spans="1:31" x14ac:dyDescent="0.25">
      <c r="A29" s="4" t="s">
        <v>22</v>
      </c>
      <c r="B29" s="4" t="s">
        <v>11</v>
      </c>
      <c r="C29" s="4" t="s">
        <v>26</v>
      </c>
      <c r="D29" s="4" t="s">
        <v>6</v>
      </c>
      <c r="E29" s="4" t="s">
        <v>22</v>
      </c>
      <c r="F29" s="5">
        <v>4.3099999999999996</v>
      </c>
      <c r="G29" s="5">
        <v>6.1589999999999998</v>
      </c>
      <c r="H29" s="5">
        <v>7.5609999999999999</v>
      </c>
      <c r="I29" s="5">
        <v>8.4550000000000001</v>
      </c>
      <c r="J29" s="5">
        <v>8.9359999999999999</v>
      </c>
      <c r="K29" s="5">
        <v>9.1489999999999991</v>
      </c>
      <c r="L29" s="5">
        <v>9.1300000000000008</v>
      </c>
      <c r="M29" s="5">
        <v>8.9019999999999992</v>
      </c>
      <c r="N29" s="5">
        <v>8.641</v>
      </c>
      <c r="O29" s="5">
        <v>8.0670000000000002</v>
      </c>
      <c r="Q29" s="19" t="s">
        <v>35</v>
      </c>
      <c r="R29" s="20" t="s">
        <v>21</v>
      </c>
      <c r="S29" s="20">
        <f t="shared" si="10"/>
        <v>1.446</v>
      </c>
      <c r="T29" s="20">
        <f t="shared" si="10"/>
        <v>2.12</v>
      </c>
      <c r="U29" s="20">
        <f t="shared" si="10"/>
        <v>3.367</v>
      </c>
      <c r="V29" s="20">
        <f t="shared" si="10"/>
        <v>4.8079999999999998</v>
      </c>
      <c r="W29" s="20">
        <f t="shared" si="10"/>
        <v>6.0759999999999996</v>
      </c>
      <c r="X29" s="20">
        <f t="shared" si="10"/>
        <v>7.2119999999999997</v>
      </c>
      <c r="Y29" s="20">
        <f t="shared" si="10"/>
        <v>8.0289999999999999</v>
      </c>
      <c r="Z29" s="20">
        <f t="shared" si="10"/>
        <v>8.8049999999999997</v>
      </c>
      <c r="AA29" s="20">
        <f t="shared" si="10"/>
        <v>9.5500000000000007</v>
      </c>
      <c r="AB29" s="20">
        <f t="shared" si="10"/>
        <v>10.327999999999999</v>
      </c>
      <c r="AC29" s="20">
        <f t="shared" si="11"/>
        <v>10.327999999999999</v>
      </c>
      <c r="AD29" s="20">
        <f t="shared" si="11"/>
        <v>10.327999999999999</v>
      </c>
      <c r="AE29" s="20">
        <f t="shared" si="11"/>
        <v>10.327999999999999</v>
      </c>
    </row>
    <row r="30" spans="1:31" x14ac:dyDescent="0.25">
      <c r="A30" s="4" t="s">
        <v>23</v>
      </c>
      <c r="B30" s="4" t="s">
        <v>11</v>
      </c>
      <c r="C30" s="4" t="s">
        <v>26</v>
      </c>
      <c r="D30" s="4" t="s">
        <v>6</v>
      </c>
      <c r="E30" s="4" t="s">
        <v>23</v>
      </c>
      <c r="F30" s="5">
        <v>1.742</v>
      </c>
      <c r="G30" s="5">
        <v>2.8180000000000001</v>
      </c>
      <c r="H30" s="5">
        <v>4.1749999999999998</v>
      </c>
      <c r="I30" s="5">
        <v>5.843</v>
      </c>
      <c r="J30" s="5">
        <v>7.6520000000000001</v>
      </c>
      <c r="K30" s="5">
        <v>9.3819999999999997</v>
      </c>
      <c r="L30" s="5">
        <v>11.018000000000001</v>
      </c>
      <c r="M30" s="5">
        <v>12.709</v>
      </c>
      <c r="N30" s="5">
        <v>14.468999999999999</v>
      </c>
      <c r="O30" s="5">
        <v>16.228999999999999</v>
      </c>
      <c r="Q30" s="19" t="s">
        <v>35</v>
      </c>
      <c r="R30" s="20" t="s">
        <v>22</v>
      </c>
      <c r="S30" s="20">
        <f t="shared" si="10"/>
        <v>1.042</v>
      </c>
      <c r="T30" s="20">
        <f t="shared" si="10"/>
        <v>0.77300000000000002</v>
      </c>
      <c r="U30" s="20">
        <f t="shared" si="10"/>
        <v>1.8340000000000001</v>
      </c>
      <c r="V30" s="20">
        <f t="shared" si="10"/>
        <v>4.09</v>
      </c>
      <c r="W30" s="20">
        <f t="shared" si="10"/>
        <v>7.6479999999999997</v>
      </c>
      <c r="X30" s="20">
        <f t="shared" si="10"/>
        <v>12.182</v>
      </c>
      <c r="Y30" s="20">
        <f t="shared" si="10"/>
        <v>17.158999999999999</v>
      </c>
      <c r="Z30" s="20">
        <f t="shared" si="10"/>
        <v>22.335000000000001</v>
      </c>
      <c r="AA30" s="20">
        <f t="shared" si="10"/>
        <v>26.132000000000001</v>
      </c>
      <c r="AB30" s="20">
        <f t="shared" si="10"/>
        <v>29.766999999999999</v>
      </c>
      <c r="AC30" s="20">
        <f t="shared" si="11"/>
        <v>29.766999999999999</v>
      </c>
      <c r="AD30" s="20">
        <f t="shared" si="11"/>
        <v>29.766999999999999</v>
      </c>
      <c r="AE30" s="20">
        <f t="shared" si="11"/>
        <v>29.766999999999999</v>
      </c>
    </row>
    <row r="31" spans="1:31" x14ac:dyDescent="0.25">
      <c r="A31" s="4" t="s">
        <v>24</v>
      </c>
      <c r="B31" s="4" t="s">
        <v>11</v>
      </c>
      <c r="C31" s="4" t="s">
        <v>26</v>
      </c>
      <c r="D31" s="4" t="s">
        <v>6</v>
      </c>
      <c r="E31" s="4" t="s">
        <v>24</v>
      </c>
      <c r="F31" s="5">
        <v>3.9780000000000002</v>
      </c>
      <c r="G31" s="5">
        <v>4.4359999999999999</v>
      </c>
      <c r="H31" s="5">
        <v>4.6550000000000002</v>
      </c>
      <c r="I31" s="5">
        <v>4.8899999999999997</v>
      </c>
      <c r="J31" s="5">
        <v>5.1440000000000001</v>
      </c>
      <c r="K31" s="5">
        <v>5.4139999999999997</v>
      </c>
      <c r="L31" s="5">
        <v>5.7050000000000001</v>
      </c>
      <c r="M31" s="5">
        <v>5.9580000000000002</v>
      </c>
      <c r="N31" s="5">
        <v>6.2130000000000001</v>
      </c>
      <c r="O31" s="5">
        <v>6.4489999999999998</v>
      </c>
      <c r="Q31" s="19" t="s">
        <v>35</v>
      </c>
      <c r="R31" s="20" t="s">
        <v>23</v>
      </c>
      <c r="S31" s="20">
        <f t="shared" si="10"/>
        <v>11.548</v>
      </c>
      <c r="T31" s="20">
        <f t="shared" si="10"/>
        <v>13.182</v>
      </c>
      <c r="U31" s="20">
        <f t="shared" si="10"/>
        <v>14.487</v>
      </c>
      <c r="V31" s="20">
        <f t="shared" si="10"/>
        <v>15.241</v>
      </c>
      <c r="W31" s="20">
        <f t="shared" si="10"/>
        <v>15.353</v>
      </c>
      <c r="X31" s="20">
        <f t="shared" si="10"/>
        <v>15.343999999999999</v>
      </c>
      <c r="Y31" s="20">
        <f t="shared" si="10"/>
        <v>15.260999999999999</v>
      </c>
      <c r="Z31" s="20">
        <f t="shared" si="10"/>
        <v>15.154999999999999</v>
      </c>
      <c r="AA31" s="20">
        <f t="shared" si="10"/>
        <v>15.061999999999999</v>
      </c>
      <c r="AB31" s="20">
        <f t="shared" si="10"/>
        <v>14.87</v>
      </c>
      <c r="AC31" s="20">
        <f t="shared" si="11"/>
        <v>14.87</v>
      </c>
      <c r="AD31" s="20">
        <f t="shared" si="11"/>
        <v>14.87</v>
      </c>
      <c r="AE31" s="20">
        <f t="shared" si="11"/>
        <v>14.87</v>
      </c>
    </row>
    <row r="32" spans="1:31" x14ac:dyDescent="0.25">
      <c r="A32" s="4" t="s">
        <v>14</v>
      </c>
      <c r="B32" s="4" t="s">
        <v>11</v>
      </c>
      <c r="C32" s="4" t="s">
        <v>27</v>
      </c>
      <c r="D32" s="4" t="s">
        <v>6</v>
      </c>
      <c r="E32" s="4" t="s">
        <v>14</v>
      </c>
      <c r="F32" s="5">
        <v>0.21</v>
      </c>
      <c r="G32" s="5">
        <v>0.39100000000000001</v>
      </c>
      <c r="H32" s="5">
        <v>0.73499999999999999</v>
      </c>
      <c r="I32" s="5">
        <v>1.343</v>
      </c>
      <c r="J32" s="5">
        <v>2.4</v>
      </c>
      <c r="K32" s="5">
        <v>4.1849999999999996</v>
      </c>
      <c r="L32" s="5">
        <v>7.2469999999999999</v>
      </c>
      <c r="M32" s="5">
        <v>11.942</v>
      </c>
      <c r="N32" s="5">
        <v>18.151</v>
      </c>
      <c r="O32" s="5">
        <v>26.337</v>
      </c>
      <c r="Q32" s="20" t="s">
        <v>36</v>
      </c>
      <c r="R32" s="20" t="s">
        <v>14</v>
      </c>
      <c r="S32" s="24">
        <f>F12*0.8</f>
        <v>0.81280000000000008</v>
      </c>
      <c r="T32" s="24">
        <f t="shared" ref="T32:AB33" si="13">G12*0.8</f>
        <v>1.236</v>
      </c>
      <c r="U32" s="24">
        <f t="shared" si="13"/>
        <v>1.8552</v>
      </c>
      <c r="V32" s="24">
        <f t="shared" si="13"/>
        <v>2.9032</v>
      </c>
      <c r="W32" s="24">
        <f t="shared" si="13"/>
        <v>4.7527999999999997</v>
      </c>
      <c r="X32" s="24">
        <f t="shared" si="13"/>
        <v>7.4632000000000005</v>
      </c>
      <c r="Y32" s="24">
        <f t="shared" si="13"/>
        <v>10.493600000000001</v>
      </c>
      <c r="Z32" s="24">
        <f t="shared" si="13"/>
        <v>13.505600000000001</v>
      </c>
      <c r="AA32" s="24">
        <f t="shared" si="13"/>
        <v>16.547999999999998</v>
      </c>
      <c r="AB32" s="24">
        <f t="shared" si="13"/>
        <v>20.070400000000003</v>
      </c>
      <c r="AC32" s="20">
        <f t="shared" si="11"/>
        <v>20.070400000000003</v>
      </c>
      <c r="AD32" s="20">
        <f t="shared" si="11"/>
        <v>20.070400000000003</v>
      </c>
      <c r="AE32" s="20">
        <f t="shared" si="11"/>
        <v>20.070400000000003</v>
      </c>
    </row>
    <row r="33" spans="1:31" x14ac:dyDescent="0.25">
      <c r="A33" s="4" t="s">
        <v>16</v>
      </c>
      <c r="B33" s="4" t="s">
        <v>11</v>
      </c>
      <c r="C33" s="4" t="s">
        <v>27</v>
      </c>
      <c r="D33" s="4" t="s">
        <v>6</v>
      </c>
      <c r="E33" s="4" t="s">
        <v>16</v>
      </c>
      <c r="F33" s="5">
        <v>1.474</v>
      </c>
      <c r="G33" s="5">
        <v>3.0289999999999999</v>
      </c>
      <c r="H33" s="5">
        <v>4.8570000000000002</v>
      </c>
      <c r="I33" s="5">
        <v>6.8339999999999996</v>
      </c>
      <c r="J33" s="5">
        <v>9.1850000000000005</v>
      </c>
      <c r="K33" s="5">
        <v>11.362</v>
      </c>
      <c r="L33" s="5">
        <v>13.481999999999999</v>
      </c>
      <c r="M33" s="5">
        <v>14.904</v>
      </c>
      <c r="N33" s="5">
        <v>15.722</v>
      </c>
      <c r="O33" s="5">
        <v>16.331</v>
      </c>
      <c r="Q33" s="20" t="s">
        <v>36</v>
      </c>
      <c r="R33" s="22" t="s">
        <v>16</v>
      </c>
      <c r="S33" s="24">
        <f t="shared" ref="S33:AB41" si="14">F13*0.8</f>
        <v>10.492000000000001</v>
      </c>
      <c r="T33" s="24">
        <f t="shared" si="13"/>
        <v>13.891200000000001</v>
      </c>
      <c r="U33" s="24">
        <f t="shared" si="13"/>
        <v>16.808800000000002</v>
      </c>
      <c r="V33" s="24">
        <f t="shared" si="13"/>
        <v>18.456</v>
      </c>
      <c r="W33" s="24">
        <f t="shared" si="13"/>
        <v>19.356800000000003</v>
      </c>
      <c r="X33" s="24">
        <f t="shared" si="13"/>
        <v>19.2864</v>
      </c>
      <c r="Y33" s="24">
        <f t="shared" si="13"/>
        <v>18.944800000000001</v>
      </c>
      <c r="Z33" s="24">
        <f t="shared" si="13"/>
        <v>18.312799999999999</v>
      </c>
      <c r="AA33" s="24">
        <f t="shared" si="13"/>
        <v>16.878399999999999</v>
      </c>
      <c r="AB33" s="24">
        <f t="shared" si="13"/>
        <v>15.378399999999999</v>
      </c>
      <c r="AC33" s="20">
        <f t="shared" si="11"/>
        <v>15.378399999999999</v>
      </c>
      <c r="AD33" s="20">
        <f t="shared" si="11"/>
        <v>15.378399999999999</v>
      </c>
      <c r="AE33" s="20">
        <f t="shared" si="11"/>
        <v>15.378399999999999</v>
      </c>
    </row>
    <row r="34" spans="1:31" x14ac:dyDescent="0.25">
      <c r="A34" s="4" t="s">
        <v>17</v>
      </c>
      <c r="B34" s="4" t="s">
        <v>11</v>
      </c>
      <c r="C34" s="4" t="s">
        <v>27</v>
      </c>
      <c r="D34" s="4" t="s">
        <v>6</v>
      </c>
      <c r="E34" s="4" t="s">
        <v>17</v>
      </c>
      <c r="F34" s="5">
        <v>0.5</v>
      </c>
      <c r="G34" s="5">
        <v>0.69099999999999995</v>
      </c>
      <c r="H34" s="5">
        <v>0.92</v>
      </c>
      <c r="I34" s="5">
        <v>1.147</v>
      </c>
      <c r="J34" s="5">
        <v>1.3360000000000001</v>
      </c>
      <c r="K34" s="5">
        <v>1.494</v>
      </c>
      <c r="L34" s="5">
        <v>1.6739999999999999</v>
      </c>
      <c r="M34" s="5">
        <v>1.837</v>
      </c>
      <c r="N34" s="5">
        <v>1.9890000000000001</v>
      </c>
      <c r="O34" s="5">
        <v>2.1560000000000001</v>
      </c>
      <c r="Q34" s="20" t="s">
        <v>36</v>
      </c>
      <c r="R34" s="23" t="s">
        <v>32</v>
      </c>
      <c r="S34" s="24">
        <f>(F14+F21)*0.8</f>
        <v>5.6928000000000001</v>
      </c>
      <c r="T34" s="24">
        <f t="shared" ref="T34:AB34" si="15">(G14+G21)*0.8</f>
        <v>5.6711999999999998</v>
      </c>
      <c r="U34" s="24">
        <f t="shared" si="15"/>
        <v>5.8568000000000007</v>
      </c>
      <c r="V34" s="24">
        <f t="shared" si="15"/>
        <v>6.1328000000000005</v>
      </c>
      <c r="W34" s="24">
        <f t="shared" si="15"/>
        <v>6.5903999999999998</v>
      </c>
      <c r="X34" s="24">
        <f t="shared" si="15"/>
        <v>7.0264000000000015</v>
      </c>
      <c r="Y34" s="24">
        <f t="shared" si="15"/>
        <v>7.6736000000000004</v>
      </c>
      <c r="Z34" s="24">
        <f t="shared" si="15"/>
        <v>8.0840000000000014</v>
      </c>
      <c r="AA34" s="24">
        <f t="shared" si="15"/>
        <v>8.5872000000000011</v>
      </c>
      <c r="AB34" s="24">
        <f t="shared" si="15"/>
        <v>9.1736000000000004</v>
      </c>
      <c r="AC34" s="20">
        <f t="shared" si="11"/>
        <v>9.1736000000000004</v>
      </c>
      <c r="AD34" s="20">
        <f t="shared" si="11"/>
        <v>9.1736000000000004</v>
      </c>
      <c r="AE34" s="20">
        <f t="shared" si="11"/>
        <v>9.1736000000000004</v>
      </c>
    </row>
    <row r="35" spans="1:31" x14ac:dyDescent="0.25">
      <c r="A35" s="4" t="s">
        <v>18</v>
      </c>
      <c r="B35" s="4" t="s">
        <v>11</v>
      </c>
      <c r="C35" s="4" t="s">
        <v>27</v>
      </c>
      <c r="D35" s="4" t="s">
        <v>6</v>
      </c>
      <c r="E35" s="4" t="s">
        <v>18</v>
      </c>
      <c r="F35" s="5">
        <v>1.04</v>
      </c>
      <c r="G35" s="5">
        <v>1.4890000000000001</v>
      </c>
      <c r="H35" s="5">
        <v>1.954</v>
      </c>
      <c r="I35" s="5">
        <v>2.5129999999999999</v>
      </c>
      <c r="J35" s="5">
        <v>2.9870000000000001</v>
      </c>
      <c r="K35" s="5">
        <v>3.4620000000000002</v>
      </c>
      <c r="L35" s="5">
        <v>4.0119999999999996</v>
      </c>
      <c r="M35" s="5">
        <v>4.4740000000000002</v>
      </c>
      <c r="N35" s="5">
        <v>4.9359999999999999</v>
      </c>
      <c r="O35" s="5">
        <v>5.399</v>
      </c>
      <c r="Q35" s="20" t="s">
        <v>36</v>
      </c>
      <c r="R35" s="20" t="s">
        <v>18</v>
      </c>
      <c r="S35" s="24">
        <f t="shared" si="14"/>
        <v>4.5015999999999998</v>
      </c>
      <c r="T35" s="24">
        <f t="shared" si="14"/>
        <v>4.6000000000000005</v>
      </c>
      <c r="U35" s="24">
        <f t="shared" si="14"/>
        <v>4.7560000000000002</v>
      </c>
      <c r="V35" s="24">
        <f t="shared" si="14"/>
        <v>4.8048000000000002</v>
      </c>
      <c r="W35" s="24">
        <f t="shared" si="14"/>
        <v>4.8032000000000004</v>
      </c>
      <c r="X35" s="24">
        <f t="shared" si="14"/>
        <v>4.8024000000000004</v>
      </c>
      <c r="Y35" s="24">
        <f t="shared" si="14"/>
        <v>4.7688000000000006</v>
      </c>
      <c r="Z35" s="24">
        <f t="shared" si="14"/>
        <v>4.7375999999999996</v>
      </c>
      <c r="AA35" s="24">
        <f t="shared" si="14"/>
        <v>4.6440000000000001</v>
      </c>
      <c r="AB35" s="24">
        <f t="shared" si="14"/>
        <v>4.5368000000000004</v>
      </c>
      <c r="AC35" s="20">
        <f t="shared" si="11"/>
        <v>4.5368000000000004</v>
      </c>
      <c r="AD35" s="20">
        <f t="shared" si="11"/>
        <v>4.5368000000000004</v>
      </c>
      <c r="AE35" s="20">
        <f t="shared" si="11"/>
        <v>4.5368000000000004</v>
      </c>
    </row>
    <row r="36" spans="1:31" x14ac:dyDescent="0.25">
      <c r="A36" s="4" t="s">
        <v>19</v>
      </c>
      <c r="B36" s="4" t="s">
        <v>11</v>
      </c>
      <c r="C36" s="4" t="s">
        <v>27</v>
      </c>
      <c r="D36" s="4" t="s">
        <v>6</v>
      </c>
      <c r="E36" s="4" t="s">
        <v>19</v>
      </c>
      <c r="F36" s="5">
        <v>0.93400000000000005</v>
      </c>
      <c r="G36" s="5">
        <v>1.75</v>
      </c>
      <c r="H36" s="5">
        <v>2.9940000000000002</v>
      </c>
      <c r="I36" s="5">
        <v>4.8070000000000004</v>
      </c>
      <c r="J36" s="5">
        <v>7.1669999999999998</v>
      </c>
      <c r="K36" s="5">
        <v>10.077</v>
      </c>
      <c r="L36" s="5">
        <v>13.456</v>
      </c>
      <c r="M36" s="5">
        <v>16.350999999999999</v>
      </c>
      <c r="N36" s="5">
        <v>18.396000000000001</v>
      </c>
      <c r="O36" s="5">
        <v>20.216000000000001</v>
      </c>
      <c r="Q36" s="20" t="s">
        <v>36</v>
      </c>
      <c r="R36" s="20" t="s">
        <v>33</v>
      </c>
      <c r="S36" s="24">
        <f t="shared" si="14"/>
        <v>2.1648000000000001</v>
      </c>
      <c r="T36" s="24">
        <f t="shared" si="14"/>
        <v>3.5968000000000004</v>
      </c>
      <c r="U36" s="24">
        <f t="shared" si="14"/>
        <v>4.976</v>
      </c>
      <c r="V36" s="24">
        <f t="shared" si="14"/>
        <v>6.3280000000000003</v>
      </c>
      <c r="W36" s="24">
        <f t="shared" si="14"/>
        <v>7.7280000000000006</v>
      </c>
      <c r="X36" s="24">
        <f t="shared" si="14"/>
        <v>9.0671999999999997</v>
      </c>
      <c r="Y36" s="24">
        <f t="shared" si="14"/>
        <v>9.7312000000000012</v>
      </c>
      <c r="Z36" s="24">
        <f t="shared" si="14"/>
        <v>10.317600000000001</v>
      </c>
      <c r="AA36" s="24">
        <f t="shared" si="14"/>
        <v>10.7288</v>
      </c>
      <c r="AB36" s="24">
        <f t="shared" si="14"/>
        <v>10.988800000000001</v>
      </c>
      <c r="AC36" s="20">
        <f t="shared" si="11"/>
        <v>10.988800000000001</v>
      </c>
      <c r="AD36" s="20">
        <f t="shared" si="11"/>
        <v>10.988800000000001</v>
      </c>
      <c r="AE36" s="20">
        <f t="shared" si="11"/>
        <v>10.988800000000001</v>
      </c>
    </row>
    <row r="37" spans="1:31" x14ac:dyDescent="0.25">
      <c r="A37" s="4" t="s">
        <v>20</v>
      </c>
      <c r="B37" s="4" t="s">
        <v>11</v>
      </c>
      <c r="C37" s="4" t="s">
        <v>27</v>
      </c>
      <c r="D37" s="4" t="s">
        <v>6</v>
      </c>
      <c r="E37" s="4" t="s">
        <v>20</v>
      </c>
      <c r="F37" s="5">
        <v>3.9950000000000001</v>
      </c>
      <c r="G37" s="5">
        <v>5.5549999999999997</v>
      </c>
      <c r="H37" s="5">
        <v>7.1609999999999996</v>
      </c>
      <c r="I37" s="5">
        <v>8.6859999999999999</v>
      </c>
      <c r="J37" s="5">
        <v>10.173</v>
      </c>
      <c r="K37" s="5">
        <v>11.28</v>
      </c>
      <c r="L37" s="5">
        <v>12.454000000000001</v>
      </c>
      <c r="M37" s="5">
        <v>13.586</v>
      </c>
      <c r="N37" s="5">
        <v>14.625</v>
      </c>
      <c r="O37" s="5">
        <v>15.596</v>
      </c>
      <c r="Q37" s="20" t="s">
        <v>36</v>
      </c>
      <c r="R37" s="20" t="s">
        <v>19</v>
      </c>
      <c r="S37" s="24">
        <f t="shared" si="14"/>
        <v>6.0152000000000001</v>
      </c>
      <c r="T37" s="24">
        <f t="shared" si="14"/>
        <v>6.5960000000000001</v>
      </c>
      <c r="U37" s="24">
        <f t="shared" si="14"/>
        <v>6.9968000000000004</v>
      </c>
      <c r="V37" s="24">
        <f t="shared" si="14"/>
        <v>7.6191999999999993</v>
      </c>
      <c r="W37" s="24">
        <f t="shared" si="14"/>
        <v>8.2584</v>
      </c>
      <c r="X37" s="24">
        <f t="shared" si="14"/>
        <v>8.9992000000000001</v>
      </c>
      <c r="Y37" s="24">
        <f t="shared" si="14"/>
        <v>9.6808000000000014</v>
      </c>
      <c r="Z37" s="24">
        <f t="shared" si="14"/>
        <v>10.0288</v>
      </c>
      <c r="AA37" s="24">
        <f t="shared" si="14"/>
        <v>10.233600000000001</v>
      </c>
      <c r="AB37" s="24">
        <f t="shared" si="14"/>
        <v>10.311199999999999</v>
      </c>
      <c r="AC37" s="20">
        <f t="shared" si="11"/>
        <v>10.311199999999999</v>
      </c>
      <c r="AD37" s="20">
        <f t="shared" si="11"/>
        <v>10.311199999999999</v>
      </c>
      <c r="AE37" s="20">
        <f t="shared" si="11"/>
        <v>10.311199999999999</v>
      </c>
    </row>
    <row r="38" spans="1:31" x14ac:dyDescent="0.25">
      <c r="A38" s="4" t="s">
        <v>21</v>
      </c>
      <c r="B38" s="4" t="s">
        <v>11</v>
      </c>
      <c r="C38" s="4" t="s">
        <v>27</v>
      </c>
      <c r="D38" s="4" t="s">
        <v>6</v>
      </c>
      <c r="E38" s="4" t="s">
        <v>21</v>
      </c>
      <c r="F38" s="5">
        <v>1.78</v>
      </c>
      <c r="G38" s="5">
        <v>2.2210000000000001</v>
      </c>
      <c r="H38" s="5">
        <v>2.6219999999999999</v>
      </c>
      <c r="I38" s="5">
        <v>2.9359999999999999</v>
      </c>
      <c r="J38" s="5">
        <v>3.24</v>
      </c>
      <c r="K38" s="5">
        <v>3.3959999999999999</v>
      </c>
      <c r="L38" s="5">
        <v>3.5139999999999998</v>
      </c>
      <c r="M38" s="5">
        <v>3.5939999999999999</v>
      </c>
      <c r="N38" s="5">
        <v>3.6070000000000002</v>
      </c>
      <c r="O38" s="5">
        <v>3.5720000000000001</v>
      </c>
      <c r="Q38" s="20" t="s">
        <v>36</v>
      </c>
      <c r="R38" s="20" t="s">
        <v>20</v>
      </c>
      <c r="S38" s="24">
        <f t="shared" si="14"/>
        <v>1.9408000000000003</v>
      </c>
      <c r="T38" s="24">
        <f t="shared" si="14"/>
        <v>2.1376000000000004</v>
      </c>
      <c r="U38" s="24">
        <f t="shared" si="14"/>
        <v>2.2416</v>
      </c>
      <c r="V38" s="24">
        <f t="shared" si="14"/>
        <v>2.3071999999999999</v>
      </c>
      <c r="W38" s="24">
        <f t="shared" si="14"/>
        <v>2.3536000000000001</v>
      </c>
      <c r="X38" s="24">
        <f t="shared" si="14"/>
        <v>2.3952000000000004</v>
      </c>
      <c r="Y38" s="24">
        <f t="shared" si="14"/>
        <v>2.3704000000000001</v>
      </c>
      <c r="Z38" s="24">
        <f t="shared" si="14"/>
        <v>2.3191999999999999</v>
      </c>
      <c r="AA38" s="24">
        <f t="shared" si="14"/>
        <v>2.2480000000000002</v>
      </c>
      <c r="AB38" s="24">
        <f t="shared" si="14"/>
        <v>2.1528</v>
      </c>
      <c r="AC38" s="20">
        <f t="shared" si="11"/>
        <v>2.1528</v>
      </c>
      <c r="AD38" s="20">
        <f t="shared" si="11"/>
        <v>2.1528</v>
      </c>
      <c r="AE38" s="20">
        <f t="shared" si="11"/>
        <v>2.1528</v>
      </c>
    </row>
    <row r="39" spans="1:31" x14ac:dyDescent="0.25">
      <c r="A39" s="4" t="s">
        <v>22</v>
      </c>
      <c r="B39" s="4" t="s">
        <v>11</v>
      </c>
      <c r="C39" s="4" t="s">
        <v>27</v>
      </c>
      <c r="D39" s="4" t="s">
        <v>6</v>
      </c>
      <c r="E39" s="4" t="s">
        <v>22</v>
      </c>
      <c r="F39" s="5">
        <v>0.878</v>
      </c>
      <c r="G39" s="5">
        <v>1.552</v>
      </c>
      <c r="H39" s="5">
        <v>2.6040000000000001</v>
      </c>
      <c r="I39" s="5">
        <v>3.9740000000000002</v>
      </c>
      <c r="J39" s="5">
        <v>5.5940000000000003</v>
      </c>
      <c r="K39" s="5">
        <v>6.7679999999999998</v>
      </c>
      <c r="L39" s="5">
        <v>8.19</v>
      </c>
      <c r="M39" s="5">
        <v>9.5489999999999995</v>
      </c>
      <c r="N39" s="5">
        <v>10.813000000000001</v>
      </c>
      <c r="O39" s="5">
        <v>12.018000000000001</v>
      </c>
      <c r="Q39" s="20" t="s">
        <v>36</v>
      </c>
      <c r="R39" s="20" t="s">
        <v>21</v>
      </c>
      <c r="S39" s="24">
        <f t="shared" si="14"/>
        <v>2.4784000000000002</v>
      </c>
      <c r="T39" s="24">
        <f t="shared" si="14"/>
        <v>3.5632000000000001</v>
      </c>
      <c r="U39" s="24">
        <f t="shared" si="14"/>
        <v>4.5640000000000001</v>
      </c>
      <c r="V39" s="24">
        <f t="shared" si="14"/>
        <v>5.3832000000000004</v>
      </c>
      <c r="W39" s="24">
        <f t="shared" si="14"/>
        <v>6.1264000000000003</v>
      </c>
      <c r="X39" s="24">
        <f t="shared" si="14"/>
        <v>6.6575999999999995</v>
      </c>
      <c r="Y39" s="24">
        <f t="shared" si="14"/>
        <v>6.9640000000000004</v>
      </c>
      <c r="Z39" s="24">
        <f t="shared" si="14"/>
        <v>7.2792000000000003</v>
      </c>
      <c r="AA39" s="24">
        <f t="shared" si="14"/>
        <v>7.6384000000000007</v>
      </c>
      <c r="AB39" s="24">
        <f t="shared" si="14"/>
        <v>7.6416000000000004</v>
      </c>
      <c r="AC39" s="20">
        <f t="shared" ref="AC39:AE52" si="16">AB39</f>
        <v>7.6416000000000004</v>
      </c>
      <c r="AD39" s="20">
        <f t="shared" si="16"/>
        <v>7.6416000000000004</v>
      </c>
      <c r="AE39" s="20">
        <f t="shared" si="16"/>
        <v>7.6416000000000004</v>
      </c>
    </row>
    <row r="40" spans="1:31" x14ac:dyDescent="0.25">
      <c r="A40" s="4" t="s">
        <v>23</v>
      </c>
      <c r="B40" s="4" t="s">
        <v>11</v>
      </c>
      <c r="C40" s="4" t="s">
        <v>27</v>
      </c>
      <c r="D40" s="4" t="s">
        <v>6</v>
      </c>
      <c r="E40" s="4" t="s">
        <v>23</v>
      </c>
      <c r="F40" s="5">
        <v>0.56499999999999995</v>
      </c>
      <c r="G40" s="5">
        <v>1.3779999999999999</v>
      </c>
      <c r="H40" s="5">
        <v>2.673</v>
      </c>
      <c r="I40" s="5">
        <v>4.29</v>
      </c>
      <c r="J40" s="5">
        <v>6.1349999999999998</v>
      </c>
      <c r="K40" s="5">
        <v>8.73</v>
      </c>
      <c r="L40" s="5">
        <v>12.420999999999999</v>
      </c>
      <c r="M40" s="5">
        <v>16.07</v>
      </c>
      <c r="N40" s="5">
        <v>20.013999999999999</v>
      </c>
      <c r="O40" s="5">
        <v>23.859000000000002</v>
      </c>
      <c r="Q40" s="20" t="s">
        <v>36</v>
      </c>
      <c r="R40" s="20" t="s">
        <v>22</v>
      </c>
      <c r="S40" s="24">
        <f t="shared" si="14"/>
        <v>2.4136000000000002</v>
      </c>
      <c r="T40" s="24">
        <f t="shared" si="14"/>
        <v>4.2351999999999999</v>
      </c>
      <c r="U40" s="24">
        <f t="shared" si="14"/>
        <v>7.0855999999999995</v>
      </c>
      <c r="V40" s="24">
        <f t="shared" si="14"/>
        <v>10.615200000000002</v>
      </c>
      <c r="W40" s="24">
        <f t="shared" si="14"/>
        <v>13.5648</v>
      </c>
      <c r="X40" s="24">
        <f t="shared" si="14"/>
        <v>16.401599999999998</v>
      </c>
      <c r="Y40" s="24">
        <f t="shared" si="14"/>
        <v>19.488800000000001</v>
      </c>
      <c r="Z40" s="24">
        <f t="shared" si="14"/>
        <v>23.004800000000003</v>
      </c>
      <c r="AA40" s="24">
        <f t="shared" si="14"/>
        <v>25.407200000000003</v>
      </c>
      <c r="AB40" s="24">
        <f t="shared" si="14"/>
        <v>27.277600000000003</v>
      </c>
      <c r="AC40" s="20">
        <f t="shared" si="16"/>
        <v>27.277600000000003</v>
      </c>
      <c r="AD40" s="20">
        <f t="shared" si="16"/>
        <v>27.277600000000003</v>
      </c>
      <c r="AE40" s="20">
        <f t="shared" si="16"/>
        <v>27.277600000000003</v>
      </c>
    </row>
    <row r="41" spans="1:31" x14ac:dyDescent="0.25">
      <c r="A41" s="4" t="s">
        <v>24</v>
      </c>
      <c r="B41" s="4" t="s">
        <v>11</v>
      </c>
      <c r="C41" s="4" t="s">
        <v>27</v>
      </c>
      <c r="D41" s="4" t="s">
        <v>6</v>
      </c>
      <c r="E41" s="4" t="s">
        <v>24</v>
      </c>
      <c r="F41" s="5">
        <v>3.0830000000000002</v>
      </c>
      <c r="G41" s="5">
        <v>3.9430000000000001</v>
      </c>
      <c r="H41" s="5">
        <v>4.9009999999999998</v>
      </c>
      <c r="I41" s="5">
        <v>6.0579999999999998</v>
      </c>
      <c r="J41" s="5">
        <v>7.4029999999999996</v>
      </c>
      <c r="K41" s="5">
        <v>8.5619999999999994</v>
      </c>
      <c r="L41" s="5">
        <v>9.7759999999999998</v>
      </c>
      <c r="M41" s="5">
        <v>11.074</v>
      </c>
      <c r="N41" s="5">
        <v>12.335000000000001</v>
      </c>
      <c r="O41" s="5">
        <v>13.566000000000001</v>
      </c>
      <c r="Q41" s="20" t="s">
        <v>36</v>
      </c>
      <c r="R41" s="20" t="s">
        <v>23</v>
      </c>
      <c r="S41" s="24">
        <f t="shared" si="14"/>
        <v>4.7952000000000004</v>
      </c>
      <c r="T41" s="24">
        <f t="shared" si="14"/>
        <v>4.7671999999999999</v>
      </c>
      <c r="U41" s="24">
        <f t="shared" si="14"/>
        <v>4.9328000000000003</v>
      </c>
      <c r="V41" s="24">
        <f t="shared" si="14"/>
        <v>5.1832000000000003</v>
      </c>
      <c r="W41" s="24">
        <f t="shared" si="14"/>
        <v>5.6000000000000005</v>
      </c>
      <c r="X41" s="24">
        <f t="shared" si="14"/>
        <v>5.9840000000000009</v>
      </c>
      <c r="Y41" s="24">
        <f t="shared" si="14"/>
        <v>6.6024000000000003</v>
      </c>
      <c r="Z41" s="24">
        <f t="shared" si="14"/>
        <v>7.0152000000000001</v>
      </c>
      <c r="AA41" s="24">
        <f t="shared" si="14"/>
        <v>7.5096000000000007</v>
      </c>
      <c r="AB41" s="24">
        <f t="shared" si="14"/>
        <v>8.0815999999999999</v>
      </c>
      <c r="AC41" s="20">
        <f t="shared" si="16"/>
        <v>8.0815999999999999</v>
      </c>
      <c r="AD41" s="20">
        <f t="shared" si="16"/>
        <v>8.0815999999999999</v>
      </c>
      <c r="AE41" s="20">
        <f t="shared" si="16"/>
        <v>8.0815999999999999</v>
      </c>
    </row>
    <row r="42" spans="1:31" ht="30" x14ac:dyDescent="0.25">
      <c r="A42" s="4" t="s">
        <v>14</v>
      </c>
      <c r="B42" s="4" t="s">
        <v>11</v>
      </c>
      <c r="C42" s="4" t="s">
        <v>28</v>
      </c>
      <c r="D42" s="4" t="s">
        <v>6</v>
      </c>
      <c r="E42" s="4" t="s">
        <v>14</v>
      </c>
      <c r="F42" s="5">
        <v>1.792</v>
      </c>
      <c r="G42" s="5">
        <v>4.1219999999999999</v>
      </c>
      <c r="H42" s="5">
        <v>6.7</v>
      </c>
      <c r="I42" s="5">
        <v>9.5009999999999994</v>
      </c>
      <c r="J42" s="5">
        <v>13.67</v>
      </c>
      <c r="K42" s="5">
        <v>18.587</v>
      </c>
      <c r="L42" s="5">
        <v>24.742000000000001</v>
      </c>
      <c r="M42" s="5">
        <v>32.698</v>
      </c>
      <c r="N42" s="5">
        <v>39.99</v>
      </c>
      <c r="O42" s="5">
        <v>44.61</v>
      </c>
      <c r="Q42" s="20" t="s">
        <v>37</v>
      </c>
      <c r="R42" s="20" t="s">
        <v>14</v>
      </c>
      <c r="S42" s="24">
        <f>F12*0.2</f>
        <v>0.20320000000000002</v>
      </c>
      <c r="T42" s="24">
        <f t="shared" ref="T42:AB43" si="17">G12*0.2</f>
        <v>0.309</v>
      </c>
      <c r="U42" s="24">
        <f t="shared" si="17"/>
        <v>0.46379999999999999</v>
      </c>
      <c r="V42" s="24">
        <f t="shared" si="17"/>
        <v>0.7258</v>
      </c>
      <c r="W42" s="24">
        <f t="shared" si="17"/>
        <v>1.1881999999999999</v>
      </c>
      <c r="X42" s="24">
        <f t="shared" si="17"/>
        <v>1.8658000000000001</v>
      </c>
      <c r="Y42" s="24">
        <f t="shared" si="17"/>
        <v>2.6234000000000002</v>
      </c>
      <c r="Z42" s="24">
        <f t="shared" si="17"/>
        <v>3.3764000000000003</v>
      </c>
      <c r="AA42" s="24">
        <f t="shared" si="17"/>
        <v>4.1369999999999996</v>
      </c>
      <c r="AB42" s="24">
        <f t="shared" si="17"/>
        <v>5.0176000000000007</v>
      </c>
      <c r="AC42" s="20">
        <f t="shared" si="16"/>
        <v>5.0176000000000007</v>
      </c>
      <c r="AD42" s="20">
        <f t="shared" si="16"/>
        <v>5.0176000000000007</v>
      </c>
      <c r="AE42" s="20">
        <f t="shared" si="16"/>
        <v>5.0176000000000007</v>
      </c>
    </row>
    <row r="43" spans="1:31" ht="30" x14ac:dyDescent="0.25">
      <c r="A43" s="4" t="s">
        <v>16</v>
      </c>
      <c r="B43" s="4" t="s">
        <v>11</v>
      </c>
      <c r="C43" s="4" t="s">
        <v>28</v>
      </c>
      <c r="D43" s="4" t="s">
        <v>6</v>
      </c>
      <c r="E43" s="4" t="s">
        <v>16</v>
      </c>
      <c r="F43" s="5">
        <v>4.6959999999999997</v>
      </c>
      <c r="G43" s="5">
        <v>9.7279999999999998</v>
      </c>
      <c r="H43" s="5">
        <v>15.545999999999999</v>
      </c>
      <c r="I43" s="5">
        <v>18.89</v>
      </c>
      <c r="J43" s="5">
        <v>20.059999999999999</v>
      </c>
      <c r="K43" s="5">
        <v>20.265999999999998</v>
      </c>
      <c r="L43" s="5">
        <v>19.939</v>
      </c>
      <c r="M43" s="5">
        <v>19.309999999999999</v>
      </c>
      <c r="N43" s="5">
        <v>18.654</v>
      </c>
      <c r="O43" s="5">
        <v>17.998999999999999</v>
      </c>
      <c r="Q43" s="20" t="s">
        <v>37</v>
      </c>
      <c r="R43" s="22" t="s">
        <v>16</v>
      </c>
      <c r="S43" s="24">
        <f t="shared" ref="S43:AB51" si="18">F13*0.2</f>
        <v>2.6230000000000002</v>
      </c>
      <c r="T43" s="24">
        <f t="shared" si="17"/>
        <v>3.4728000000000003</v>
      </c>
      <c r="U43" s="24">
        <f t="shared" si="17"/>
        <v>4.2022000000000004</v>
      </c>
      <c r="V43" s="24">
        <f t="shared" si="17"/>
        <v>4.6139999999999999</v>
      </c>
      <c r="W43" s="24">
        <f t="shared" si="17"/>
        <v>4.8392000000000008</v>
      </c>
      <c r="X43" s="24">
        <f t="shared" si="17"/>
        <v>4.8216000000000001</v>
      </c>
      <c r="Y43" s="24">
        <f t="shared" si="17"/>
        <v>4.7362000000000002</v>
      </c>
      <c r="Z43" s="24">
        <f t="shared" si="17"/>
        <v>4.5781999999999998</v>
      </c>
      <c r="AA43" s="24">
        <f t="shared" si="17"/>
        <v>4.2195999999999998</v>
      </c>
      <c r="AB43" s="24">
        <f t="shared" si="17"/>
        <v>3.8445999999999998</v>
      </c>
      <c r="AC43" s="20">
        <f t="shared" si="16"/>
        <v>3.8445999999999998</v>
      </c>
      <c r="AD43" s="20">
        <f t="shared" si="16"/>
        <v>3.8445999999999998</v>
      </c>
      <c r="AE43" s="20">
        <f t="shared" si="16"/>
        <v>3.8445999999999998</v>
      </c>
    </row>
    <row r="44" spans="1:31" ht="30" x14ac:dyDescent="0.25">
      <c r="A44" s="4" t="s">
        <v>17</v>
      </c>
      <c r="B44" s="4" t="s">
        <v>11</v>
      </c>
      <c r="C44" s="4" t="s">
        <v>28</v>
      </c>
      <c r="D44" s="4" t="s">
        <v>6</v>
      </c>
      <c r="E44" s="4" t="s">
        <v>17</v>
      </c>
      <c r="F44" s="5">
        <v>2.0289999999999999</v>
      </c>
      <c r="G44" s="5">
        <v>2.496</v>
      </c>
      <c r="H44" s="5">
        <v>2.6509999999999998</v>
      </c>
      <c r="I44" s="5">
        <v>2.7170000000000001</v>
      </c>
      <c r="J44" s="5">
        <v>2.6829999999999998</v>
      </c>
      <c r="K44" s="5">
        <v>2.6589999999999998</v>
      </c>
      <c r="L44" s="5">
        <v>2.629</v>
      </c>
      <c r="M44" s="5">
        <v>2.5750000000000002</v>
      </c>
      <c r="N44" s="5">
        <v>2.54</v>
      </c>
      <c r="O44" s="5">
        <v>2.4990000000000001</v>
      </c>
      <c r="Q44" s="20" t="s">
        <v>37</v>
      </c>
      <c r="R44" s="23" t="s">
        <v>32</v>
      </c>
      <c r="S44" s="24">
        <f>(F14+F21)*0.2</f>
        <v>1.4232</v>
      </c>
      <c r="T44" s="24">
        <f t="shared" ref="T44:AB44" si="19">(G14+G21)*0.2</f>
        <v>1.4177999999999999</v>
      </c>
      <c r="U44" s="24">
        <f t="shared" si="19"/>
        <v>1.4642000000000002</v>
      </c>
      <c r="V44" s="24">
        <f t="shared" si="19"/>
        <v>1.5332000000000001</v>
      </c>
      <c r="W44" s="24">
        <f t="shared" si="19"/>
        <v>1.6476</v>
      </c>
      <c r="X44" s="24">
        <f t="shared" si="19"/>
        <v>1.7566000000000004</v>
      </c>
      <c r="Y44" s="24">
        <f t="shared" si="19"/>
        <v>1.9184000000000001</v>
      </c>
      <c r="Z44" s="24">
        <f t="shared" si="19"/>
        <v>2.0210000000000004</v>
      </c>
      <c r="AA44" s="24">
        <f t="shared" si="19"/>
        <v>2.1468000000000003</v>
      </c>
      <c r="AB44" s="24">
        <f t="shared" si="19"/>
        <v>2.2934000000000001</v>
      </c>
      <c r="AC44" s="20">
        <f t="shared" si="16"/>
        <v>2.2934000000000001</v>
      </c>
      <c r="AD44" s="20">
        <f t="shared" si="16"/>
        <v>2.2934000000000001</v>
      </c>
      <c r="AE44" s="20">
        <f t="shared" si="16"/>
        <v>2.2934000000000001</v>
      </c>
    </row>
    <row r="45" spans="1:31" ht="30" x14ac:dyDescent="0.25">
      <c r="A45" s="4" t="s">
        <v>18</v>
      </c>
      <c r="B45" s="4" t="s">
        <v>11</v>
      </c>
      <c r="C45" s="4" t="s">
        <v>28</v>
      </c>
      <c r="D45" s="4" t="s">
        <v>6</v>
      </c>
      <c r="E45" s="4" t="s">
        <v>18</v>
      </c>
      <c r="F45" s="5">
        <v>7.1429999999999998</v>
      </c>
      <c r="G45" s="5">
        <v>7.69</v>
      </c>
      <c r="H45" s="5">
        <v>8.1980000000000004</v>
      </c>
      <c r="I45" s="5">
        <v>8.4700000000000006</v>
      </c>
      <c r="J45" s="5">
        <v>8.6760000000000002</v>
      </c>
      <c r="K45" s="5">
        <v>8.7550000000000008</v>
      </c>
      <c r="L45" s="5">
        <v>8.7929999999999993</v>
      </c>
      <c r="M45" s="5">
        <v>8.6750000000000007</v>
      </c>
      <c r="N45" s="5">
        <v>8.4789999999999992</v>
      </c>
      <c r="O45" s="5">
        <v>8.3330000000000002</v>
      </c>
      <c r="Q45" s="20" t="s">
        <v>37</v>
      </c>
      <c r="R45" s="20" t="s">
        <v>18</v>
      </c>
      <c r="S45" s="24">
        <f t="shared" si="18"/>
        <v>1.1254</v>
      </c>
      <c r="T45" s="24">
        <f t="shared" si="18"/>
        <v>1.1500000000000001</v>
      </c>
      <c r="U45" s="24">
        <f t="shared" si="18"/>
        <v>1.1890000000000001</v>
      </c>
      <c r="V45" s="24">
        <f t="shared" si="18"/>
        <v>1.2012</v>
      </c>
      <c r="W45" s="24">
        <f t="shared" si="18"/>
        <v>1.2008000000000001</v>
      </c>
      <c r="X45" s="24">
        <f t="shared" si="18"/>
        <v>1.2006000000000001</v>
      </c>
      <c r="Y45" s="24">
        <f t="shared" si="18"/>
        <v>1.1922000000000001</v>
      </c>
      <c r="Z45" s="24">
        <f t="shared" si="18"/>
        <v>1.1843999999999999</v>
      </c>
      <c r="AA45" s="24">
        <f t="shared" si="18"/>
        <v>1.161</v>
      </c>
      <c r="AB45" s="24">
        <f t="shared" si="18"/>
        <v>1.1342000000000001</v>
      </c>
      <c r="AC45" s="20">
        <f t="shared" si="16"/>
        <v>1.1342000000000001</v>
      </c>
      <c r="AD45" s="20">
        <f t="shared" si="16"/>
        <v>1.1342000000000001</v>
      </c>
      <c r="AE45" s="20">
        <f t="shared" si="16"/>
        <v>1.1342000000000001</v>
      </c>
    </row>
    <row r="46" spans="1:31" ht="30" x14ac:dyDescent="0.25">
      <c r="A46" s="4" t="s">
        <v>19</v>
      </c>
      <c r="B46" s="4" t="s">
        <v>11</v>
      </c>
      <c r="C46" s="4" t="s">
        <v>28</v>
      </c>
      <c r="D46" s="4" t="s">
        <v>6</v>
      </c>
      <c r="E46" s="4" t="s">
        <v>19</v>
      </c>
      <c r="F46" s="5">
        <v>2.46</v>
      </c>
      <c r="G46" s="5">
        <v>3.8679999999999999</v>
      </c>
      <c r="H46" s="5">
        <v>5.9050000000000002</v>
      </c>
      <c r="I46" s="5">
        <v>8.1449999999999996</v>
      </c>
      <c r="J46" s="5">
        <v>9.7840000000000007</v>
      </c>
      <c r="K46" s="5">
        <v>11.398</v>
      </c>
      <c r="L46" s="5">
        <v>12.923</v>
      </c>
      <c r="M46" s="5">
        <v>14.263</v>
      </c>
      <c r="N46" s="5">
        <v>15.484</v>
      </c>
      <c r="O46" s="5">
        <v>16.728999999999999</v>
      </c>
      <c r="Q46" s="20" t="s">
        <v>37</v>
      </c>
      <c r="R46" s="20" t="s">
        <v>33</v>
      </c>
      <c r="S46" s="24">
        <f t="shared" si="18"/>
        <v>0.54120000000000001</v>
      </c>
      <c r="T46" s="24">
        <f t="shared" si="18"/>
        <v>0.89920000000000011</v>
      </c>
      <c r="U46" s="24">
        <f t="shared" si="18"/>
        <v>1.244</v>
      </c>
      <c r="V46" s="24">
        <f t="shared" si="18"/>
        <v>1.5820000000000001</v>
      </c>
      <c r="W46" s="24">
        <f t="shared" si="18"/>
        <v>1.9320000000000002</v>
      </c>
      <c r="X46" s="24">
        <f t="shared" si="18"/>
        <v>2.2667999999999999</v>
      </c>
      <c r="Y46" s="24">
        <f t="shared" si="18"/>
        <v>2.4328000000000003</v>
      </c>
      <c r="Z46" s="24">
        <f t="shared" si="18"/>
        <v>2.5794000000000001</v>
      </c>
      <c r="AA46" s="24">
        <f t="shared" si="18"/>
        <v>2.6821999999999999</v>
      </c>
      <c r="AB46" s="24">
        <f t="shared" si="18"/>
        <v>2.7472000000000003</v>
      </c>
      <c r="AC46" s="20">
        <f t="shared" si="16"/>
        <v>2.7472000000000003</v>
      </c>
      <c r="AD46" s="20">
        <f t="shared" si="16"/>
        <v>2.7472000000000003</v>
      </c>
      <c r="AE46" s="20">
        <f t="shared" si="16"/>
        <v>2.7472000000000003</v>
      </c>
    </row>
    <row r="47" spans="1:31" ht="30" x14ac:dyDescent="0.25">
      <c r="A47" s="4" t="s">
        <v>20</v>
      </c>
      <c r="B47" s="4" t="s">
        <v>11</v>
      </c>
      <c r="C47" s="4" t="s">
        <v>28</v>
      </c>
      <c r="D47" s="4" t="s">
        <v>6</v>
      </c>
      <c r="E47" s="4" t="s">
        <v>20</v>
      </c>
      <c r="F47" s="5">
        <v>13.967000000000001</v>
      </c>
      <c r="G47" s="5">
        <v>15.398</v>
      </c>
      <c r="H47" s="5">
        <v>17.094000000000001</v>
      </c>
      <c r="I47" s="5">
        <v>17.637</v>
      </c>
      <c r="J47" s="5">
        <v>18.163</v>
      </c>
      <c r="K47" s="5">
        <v>18.690999999999999</v>
      </c>
      <c r="L47" s="5">
        <v>19.108000000000001</v>
      </c>
      <c r="M47" s="5">
        <v>19.315999999999999</v>
      </c>
      <c r="N47" s="5">
        <v>19.266999999999999</v>
      </c>
      <c r="O47" s="5">
        <v>19.035</v>
      </c>
      <c r="Q47" s="20" t="s">
        <v>37</v>
      </c>
      <c r="R47" s="20" t="s">
        <v>19</v>
      </c>
      <c r="S47" s="24">
        <f t="shared" si="18"/>
        <v>1.5038</v>
      </c>
      <c r="T47" s="24">
        <f t="shared" si="18"/>
        <v>1.649</v>
      </c>
      <c r="U47" s="24">
        <f t="shared" si="18"/>
        <v>1.7492000000000001</v>
      </c>
      <c r="V47" s="24">
        <f t="shared" si="18"/>
        <v>1.9047999999999998</v>
      </c>
      <c r="W47" s="24">
        <f t="shared" si="18"/>
        <v>2.0646</v>
      </c>
      <c r="X47" s="24">
        <f t="shared" si="18"/>
        <v>2.2498</v>
      </c>
      <c r="Y47" s="24">
        <f t="shared" si="18"/>
        <v>2.4202000000000004</v>
      </c>
      <c r="Z47" s="24">
        <f t="shared" si="18"/>
        <v>2.5072000000000001</v>
      </c>
      <c r="AA47" s="24">
        <f t="shared" si="18"/>
        <v>2.5584000000000002</v>
      </c>
      <c r="AB47" s="24">
        <f t="shared" si="18"/>
        <v>2.5777999999999999</v>
      </c>
      <c r="AC47" s="20">
        <f t="shared" si="16"/>
        <v>2.5777999999999999</v>
      </c>
      <c r="AD47" s="20">
        <f t="shared" si="16"/>
        <v>2.5777999999999999</v>
      </c>
      <c r="AE47" s="20">
        <f t="shared" si="16"/>
        <v>2.5777999999999999</v>
      </c>
    </row>
    <row r="48" spans="1:31" ht="30" x14ac:dyDescent="0.25">
      <c r="A48" s="4" t="s">
        <v>21</v>
      </c>
      <c r="B48" s="4" t="s">
        <v>11</v>
      </c>
      <c r="C48" s="4" t="s">
        <v>28</v>
      </c>
      <c r="D48" s="4" t="s">
        <v>6</v>
      </c>
      <c r="E48" s="4" t="s">
        <v>21</v>
      </c>
      <c r="F48" s="5">
        <v>2.2719999999999998</v>
      </c>
      <c r="G48" s="5">
        <v>2.7040000000000002</v>
      </c>
      <c r="H48" s="5">
        <v>3.1659999999999999</v>
      </c>
      <c r="I48" s="5">
        <v>3.2679999999999998</v>
      </c>
      <c r="J48" s="5">
        <v>3.286</v>
      </c>
      <c r="K48" s="5">
        <v>3.2869999999999999</v>
      </c>
      <c r="L48" s="5">
        <v>3.2719999999999998</v>
      </c>
      <c r="M48" s="5">
        <v>3.26</v>
      </c>
      <c r="N48" s="5">
        <v>3.2250000000000001</v>
      </c>
      <c r="O48" s="5">
        <v>3.1859999999999999</v>
      </c>
      <c r="Q48" s="20" t="s">
        <v>37</v>
      </c>
      <c r="R48" s="20" t="s">
        <v>20</v>
      </c>
      <c r="S48" s="24">
        <f t="shared" si="18"/>
        <v>0.48520000000000008</v>
      </c>
      <c r="T48" s="24">
        <f t="shared" si="18"/>
        <v>0.5344000000000001</v>
      </c>
      <c r="U48" s="24">
        <f t="shared" si="18"/>
        <v>0.56040000000000001</v>
      </c>
      <c r="V48" s="24">
        <f t="shared" si="18"/>
        <v>0.57679999999999998</v>
      </c>
      <c r="W48" s="24">
        <f t="shared" si="18"/>
        <v>0.58840000000000003</v>
      </c>
      <c r="X48" s="24">
        <f t="shared" si="18"/>
        <v>0.59880000000000011</v>
      </c>
      <c r="Y48" s="24">
        <f t="shared" si="18"/>
        <v>0.59260000000000002</v>
      </c>
      <c r="Z48" s="24">
        <f t="shared" si="18"/>
        <v>0.57979999999999998</v>
      </c>
      <c r="AA48" s="24">
        <f t="shared" si="18"/>
        <v>0.56200000000000006</v>
      </c>
      <c r="AB48" s="24">
        <f t="shared" si="18"/>
        <v>0.53820000000000001</v>
      </c>
      <c r="AC48" s="20">
        <f t="shared" si="16"/>
        <v>0.53820000000000001</v>
      </c>
      <c r="AD48" s="20">
        <f t="shared" si="16"/>
        <v>0.53820000000000001</v>
      </c>
      <c r="AE48" s="20">
        <f t="shared" si="16"/>
        <v>0.53820000000000001</v>
      </c>
    </row>
    <row r="49" spans="1:31" ht="30" x14ac:dyDescent="0.25">
      <c r="A49" s="4" t="s">
        <v>22</v>
      </c>
      <c r="B49" s="4" t="s">
        <v>11</v>
      </c>
      <c r="C49" s="4" t="s">
        <v>28</v>
      </c>
      <c r="D49" s="4" t="s">
        <v>6</v>
      </c>
      <c r="E49" s="4" t="s">
        <v>22</v>
      </c>
      <c r="F49" s="5">
        <v>1.446</v>
      </c>
      <c r="G49" s="5">
        <v>2.12</v>
      </c>
      <c r="H49" s="5">
        <v>3.367</v>
      </c>
      <c r="I49" s="5">
        <v>4.8079999999999998</v>
      </c>
      <c r="J49" s="5">
        <v>6.0759999999999996</v>
      </c>
      <c r="K49" s="5">
        <v>7.2119999999999997</v>
      </c>
      <c r="L49" s="5">
        <v>8.0289999999999999</v>
      </c>
      <c r="M49" s="5">
        <v>8.8049999999999997</v>
      </c>
      <c r="N49" s="5">
        <v>9.5500000000000007</v>
      </c>
      <c r="O49" s="5">
        <v>10.327999999999999</v>
      </c>
      <c r="Q49" s="20" t="s">
        <v>37</v>
      </c>
      <c r="R49" s="20" t="s">
        <v>21</v>
      </c>
      <c r="S49" s="24">
        <f t="shared" si="18"/>
        <v>0.61960000000000004</v>
      </c>
      <c r="T49" s="24">
        <f t="shared" si="18"/>
        <v>0.89080000000000004</v>
      </c>
      <c r="U49" s="24">
        <f t="shared" si="18"/>
        <v>1.141</v>
      </c>
      <c r="V49" s="24">
        <f t="shared" si="18"/>
        <v>1.3458000000000001</v>
      </c>
      <c r="W49" s="24">
        <f t="shared" si="18"/>
        <v>1.5316000000000001</v>
      </c>
      <c r="X49" s="24">
        <f t="shared" si="18"/>
        <v>1.6643999999999999</v>
      </c>
      <c r="Y49" s="24">
        <f t="shared" si="18"/>
        <v>1.7410000000000001</v>
      </c>
      <c r="Z49" s="24">
        <f t="shared" si="18"/>
        <v>1.8198000000000001</v>
      </c>
      <c r="AA49" s="24">
        <f t="shared" si="18"/>
        <v>1.9096000000000002</v>
      </c>
      <c r="AB49" s="24">
        <f t="shared" si="18"/>
        <v>1.9104000000000001</v>
      </c>
      <c r="AC49" s="20">
        <f t="shared" si="16"/>
        <v>1.9104000000000001</v>
      </c>
      <c r="AD49" s="20">
        <f t="shared" si="16"/>
        <v>1.9104000000000001</v>
      </c>
      <c r="AE49" s="20">
        <f t="shared" si="16"/>
        <v>1.9104000000000001</v>
      </c>
    </row>
    <row r="50" spans="1:31" ht="30" x14ac:dyDescent="0.25">
      <c r="A50" s="4" t="s">
        <v>23</v>
      </c>
      <c r="B50" s="4" t="s">
        <v>11</v>
      </c>
      <c r="C50" s="4" t="s">
        <v>28</v>
      </c>
      <c r="D50" s="4" t="s">
        <v>6</v>
      </c>
      <c r="E50" s="4" t="s">
        <v>23</v>
      </c>
      <c r="F50" s="5">
        <v>1.042</v>
      </c>
      <c r="G50" s="5">
        <v>0.77300000000000002</v>
      </c>
      <c r="H50" s="5">
        <v>1.8340000000000001</v>
      </c>
      <c r="I50" s="5">
        <v>4.09</v>
      </c>
      <c r="J50" s="5">
        <v>7.6479999999999997</v>
      </c>
      <c r="K50" s="5">
        <v>12.182</v>
      </c>
      <c r="L50" s="5">
        <v>17.158999999999999</v>
      </c>
      <c r="M50" s="5">
        <v>22.335000000000001</v>
      </c>
      <c r="N50" s="5">
        <v>26.132000000000001</v>
      </c>
      <c r="O50" s="5">
        <v>29.766999999999999</v>
      </c>
      <c r="Q50" s="20" t="s">
        <v>37</v>
      </c>
      <c r="R50" s="20" t="s">
        <v>22</v>
      </c>
      <c r="S50" s="24">
        <f t="shared" si="18"/>
        <v>0.60340000000000005</v>
      </c>
      <c r="T50" s="24">
        <f t="shared" si="18"/>
        <v>1.0588</v>
      </c>
      <c r="U50" s="24">
        <f t="shared" si="18"/>
        <v>1.7713999999999999</v>
      </c>
      <c r="V50" s="24">
        <f t="shared" si="18"/>
        <v>2.6538000000000004</v>
      </c>
      <c r="W50" s="24">
        <f t="shared" si="18"/>
        <v>3.3912</v>
      </c>
      <c r="X50" s="24">
        <f t="shared" si="18"/>
        <v>4.1003999999999996</v>
      </c>
      <c r="Y50" s="24">
        <f t="shared" si="18"/>
        <v>4.8722000000000003</v>
      </c>
      <c r="Z50" s="24">
        <f t="shared" si="18"/>
        <v>5.7512000000000008</v>
      </c>
      <c r="AA50" s="24">
        <f t="shared" si="18"/>
        <v>6.3518000000000008</v>
      </c>
      <c r="AB50" s="24">
        <f t="shared" si="18"/>
        <v>6.8194000000000008</v>
      </c>
      <c r="AC50" s="20">
        <f t="shared" si="16"/>
        <v>6.8194000000000008</v>
      </c>
      <c r="AD50" s="20">
        <f t="shared" si="16"/>
        <v>6.8194000000000008</v>
      </c>
      <c r="AE50" s="20">
        <f t="shared" si="16"/>
        <v>6.8194000000000008</v>
      </c>
    </row>
    <row r="51" spans="1:31" ht="30" x14ac:dyDescent="0.25">
      <c r="A51" s="4" t="s">
        <v>24</v>
      </c>
      <c r="B51" s="4" t="s">
        <v>11</v>
      </c>
      <c r="C51" s="4" t="s">
        <v>28</v>
      </c>
      <c r="D51" s="4" t="s">
        <v>6</v>
      </c>
      <c r="E51" s="4" t="s">
        <v>24</v>
      </c>
      <c r="F51" s="5">
        <v>11.548</v>
      </c>
      <c r="G51" s="5">
        <v>13.182</v>
      </c>
      <c r="H51" s="5">
        <v>14.487</v>
      </c>
      <c r="I51" s="5">
        <v>15.241</v>
      </c>
      <c r="J51" s="5">
        <v>15.353</v>
      </c>
      <c r="K51" s="5">
        <v>15.343999999999999</v>
      </c>
      <c r="L51" s="5">
        <v>15.260999999999999</v>
      </c>
      <c r="M51" s="5">
        <v>15.154999999999999</v>
      </c>
      <c r="N51" s="5">
        <v>15.061999999999999</v>
      </c>
      <c r="O51" s="5">
        <v>14.87</v>
      </c>
      <c r="Q51" s="20" t="s">
        <v>37</v>
      </c>
      <c r="R51" s="20" t="s">
        <v>23</v>
      </c>
      <c r="S51" s="24">
        <f t="shared" si="18"/>
        <v>1.1988000000000001</v>
      </c>
      <c r="T51" s="24">
        <f t="shared" si="18"/>
        <v>1.1918</v>
      </c>
      <c r="U51" s="24">
        <f t="shared" si="18"/>
        <v>1.2332000000000001</v>
      </c>
      <c r="V51" s="24">
        <f t="shared" si="18"/>
        <v>1.2958000000000001</v>
      </c>
      <c r="W51" s="24">
        <f t="shared" si="18"/>
        <v>1.4000000000000001</v>
      </c>
      <c r="X51" s="24">
        <f t="shared" si="18"/>
        <v>1.4960000000000002</v>
      </c>
      <c r="Y51" s="24">
        <f t="shared" si="18"/>
        <v>1.6506000000000001</v>
      </c>
      <c r="Z51" s="24">
        <f t="shared" si="18"/>
        <v>1.7538</v>
      </c>
      <c r="AA51" s="24">
        <f t="shared" si="18"/>
        <v>1.8774000000000002</v>
      </c>
      <c r="AB51" s="24">
        <f t="shared" si="18"/>
        <v>2.0204</v>
      </c>
      <c r="AC51" s="20">
        <f t="shared" si="16"/>
        <v>2.0204</v>
      </c>
      <c r="AD51" s="20">
        <f t="shared" si="16"/>
        <v>2.0204</v>
      </c>
      <c r="AE51" s="20">
        <f t="shared" si="16"/>
        <v>2.0204</v>
      </c>
    </row>
    <row r="52" spans="1:31" x14ac:dyDescent="0.25">
      <c r="A52" s="4" t="s">
        <v>14</v>
      </c>
      <c r="B52" s="4" t="s">
        <v>11</v>
      </c>
      <c r="C52" s="4" t="s">
        <v>29</v>
      </c>
      <c r="D52" s="4" t="s">
        <v>6</v>
      </c>
      <c r="E52" s="4" t="s">
        <v>14</v>
      </c>
      <c r="F52" s="5">
        <v>1.802</v>
      </c>
      <c r="G52" s="5">
        <v>2.8690000000000002</v>
      </c>
      <c r="H52" s="5">
        <v>4.5469999999999997</v>
      </c>
      <c r="I52" s="5">
        <v>6.8769999999999998</v>
      </c>
      <c r="J52" s="5">
        <v>9.9879999999999995</v>
      </c>
      <c r="K52" s="5">
        <v>14.032999999999999</v>
      </c>
      <c r="L52" s="5">
        <v>20.157</v>
      </c>
      <c r="M52" s="5">
        <v>29.905000000000001</v>
      </c>
      <c r="N52" s="5">
        <v>43.030999999999999</v>
      </c>
      <c r="O52" s="5">
        <v>59.642000000000003</v>
      </c>
      <c r="Q52" s="20" t="s">
        <v>38</v>
      </c>
      <c r="R52" s="20" t="s">
        <v>14</v>
      </c>
      <c r="S52" s="20">
        <f>F22</f>
        <v>0.20399999999999999</v>
      </c>
      <c r="T52" s="20">
        <f t="shared" ref="T52:AB53" si="20">G22</f>
        <v>0.23899999999999999</v>
      </c>
      <c r="U52" s="20">
        <f t="shared" si="20"/>
        <v>0.35099999999999998</v>
      </c>
      <c r="V52" s="20">
        <f t="shared" si="20"/>
        <v>0.55800000000000005</v>
      </c>
      <c r="W52" s="20">
        <f t="shared" si="20"/>
        <v>1.0860000000000001</v>
      </c>
      <c r="X52" s="20">
        <f t="shared" si="20"/>
        <v>2.319</v>
      </c>
      <c r="Y52" s="20">
        <f t="shared" si="20"/>
        <v>4.3570000000000002</v>
      </c>
      <c r="Z52" s="20">
        <f t="shared" si="20"/>
        <v>5.9630000000000001</v>
      </c>
      <c r="AA52" s="20">
        <f t="shared" si="20"/>
        <v>7.3840000000000003</v>
      </c>
      <c r="AB52" s="20">
        <f t="shared" si="20"/>
        <v>9.0359999999999996</v>
      </c>
      <c r="AC52" s="24">
        <f>AB52</f>
        <v>9.0359999999999996</v>
      </c>
      <c r="AD52" s="24">
        <f t="shared" si="16"/>
        <v>9.0359999999999996</v>
      </c>
      <c r="AE52" s="24">
        <f t="shared" si="16"/>
        <v>9.0359999999999996</v>
      </c>
    </row>
    <row r="53" spans="1:31" x14ac:dyDescent="0.25">
      <c r="A53" s="4" t="s">
        <v>16</v>
      </c>
      <c r="B53" s="4" t="s">
        <v>11</v>
      </c>
      <c r="C53" s="4" t="s">
        <v>29</v>
      </c>
      <c r="D53" s="4" t="s">
        <v>6</v>
      </c>
      <c r="E53" s="4" t="s">
        <v>16</v>
      </c>
      <c r="F53" s="5">
        <v>8.8770000000000007</v>
      </c>
      <c r="G53" s="5">
        <v>15.211</v>
      </c>
      <c r="H53" s="5">
        <v>22.902999999999999</v>
      </c>
      <c r="I53" s="5">
        <v>29.067</v>
      </c>
      <c r="J53" s="5">
        <v>33.200000000000003</v>
      </c>
      <c r="K53" s="5">
        <v>35.405000000000001</v>
      </c>
      <c r="L53" s="5">
        <v>36.713000000000001</v>
      </c>
      <c r="M53" s="5">
        <v>37.165999999999997</v>
      </c>
      <c r="N53" s="5">
        <v>37.290999999999997</v>
      </c>
      <c r="O53" s="5">
        <v>37.444000000000003</v>
      </c>
      <c r="Q53" s="20" t="s">
        <v>38</v>
      </c>
      <c r="R53" s="22" t="s">
        <v>16</v>
      </c>
      <c r="S53" s="20">
        <f>F23</f>
        <v>5.5540000000000003</v>
      </c>
      <c r="T53" s="20">
        <f t="shared" si="20"/>
        <v>6.9020000000000001</v>
      </c>
      <c r="U53" s="20">
        <f t="shared" si="20"/>
        <v>8.2110000000000003</v>
      </c>
      <c r="V53" s="20">
        <f t="shared" si="20"/>
        <v>8.9860000000000007</v>
      </c>
      <c r="W53" s="20">
        <f t="shared" si="20"/>
        <v>9.58</v>
      </c>
      <c r="X53" s="20">
        <f t="shared" si="20"/>
        <v>9.8130000000000006</v>
      </c>
      <c r="Y53" s="20">
        <f t="shared" si="20"/>
        <v>9.7560000000000002</v>
      </c>
      <c r="Z53" s="20">
        <f t="shared" si="20"/>
        <v>9.6560000000000006</v>
      </c>
      <c r="AA53" s="20">
        <f t="shared" si="20"/>
        <v>9.4280000000000008</v>
      </c>
      <c r="AB53" s="20">
        <f t="shared" si="20"/>
        <v>9.0739999999999998</v>
      </c>
      <c r="AC53" s="24">
        <f t="shared" ref="AC53:AE61" si="21">AB53</f>
        <v>9.0739999999999998</v>
      </c>
      <c r="AD53" s="24">
        <f t="shared" si="21"/>
        <v>9.0739999999999998</v>
      </c>
      <c r="AE53" s="24">
        <f t="shared" si="21"/>
        <v>9.0739999999999998</v>
      </c>
    </row>
    <row r="54" spans="1:31" x14ac:dyDescent="0.25">
      <c r="A54" s="4" t="s">
        <v>17</v>
      </c>
      <c r="B54" s="4" t="s">
        <v>11</v>
      </c>
      <c r="C54" s="4" t="s">
        <v>29</v>
      </c>
      <c r="D54" s="4" t="s">
        <v>6</v>
      </c>
      <c r="E54" s="4" t="s">
        <v>17</v>
      </c>
      <c r="F54" s="5">
        <v>2.173</v>
      </c>
      <c r="G54" s="5">
        <v>2.8260000000000001</v>
      </c>
      <c r="H54" s="5">
        <v>3.3980000000000001</v>
      </c>
      <c r="I54" s="5">
        <v>3.8610000000000002</v>
      </c>
      <c r="J54" s="5">
        <v>4.1840000000000002</v>
      </c>
      <c r="K54" s="5">
        <v>4.4630000000000001</v>
      </c>
      <c r="L54" s="5">
        <v>4.7009999999999996</v>
      </c>
      <c r="M54" s="5">
        <v>4.8680000000000003</v>
      </c>
      <c r="N54" s="5">
        <v>4.9859999999999998</v>
      </c>
      <c r="O54" s="5">
        <v>5.1360000000000001</v>
      </c>
      <c r="Q54" s="20" t="s">
        <v>38</v>
      </c>
      <c r="R54" s="23" t="s">
        <v>32</v>
      </c>
      <c r="S54" s="20">
        <f>F24+F31</f>
        <v>4.6080000000000005</v>
      </c>
      <c r="T54" s="20">
        <f t="shared" ref="T54:AB54" si="22">G24+G31</f>
        <v>5.1259999999999994</v>
      </c>
      <c r="U54" s="20">
        <f t="shared" si="22"/>
        <v>5.3680000000000003</v>
      </c>
      <c r="V54" s="20">
        <f t="shared" si="22"/>
        <v>5.6280000000000001</v>
      </c>
      <c r="W54" s="20">
        <f t="shared" si="22"/>
        <v>5.9110000000000005</v>
      </c>
      <c r="X54" s="20">
        <f t="shared" si="22"/>
        <v>6.2039999999999997</v>
      </c>
      <c r="Y54" s="20">
        <f t="shared" si="22"/>
        <v>6.5090000000000003</v>
      </c>
      <c r="Z54" s="20">
        <f t="shared" si="22"/>
        <v>6.7690000000000001</v>
      </c>
      <c r="AA54" s="20">
        <f t="shared" si="22"/>
        <v>7.0359999999999996</v>
      </c>
      <c r="AB54" s="20">
        <f t="shared" si="22"/>
        <v>7.2850000000000001</v>
      </c>
      <c r="AC54" s="24">
        <f t="shared" si="21"/>
        <v>7.2850000000000001</v>
      </c>
      <c r="AD54" s="24">
        <f t="shared" si="21"/>
        <v>7.2850000000000001</v>
      </c>
      <c r="AE54" s="24">
        <f t="shared" si="21"/>
        <v>7.2850000000000001</v>
      </c>
    </row>
    <row r="55" spans="1:31" x14ac:dyDescent="0.25">
      <c r="A55" s="4" t="s">
        <v>18</v>
      </c>
      <c r="B55" s="4" t="s">
        <v>11</v>
      </c>
      <c r="C55" s="4" t="s">
        <v>29</v>
      </c>
      <c r="D55" s="4" t="s">
        <v>6</v>
      </c>
      <c r="E55" s="4" t="s">
        <v>18</v>
      </c>
      <c r="F55" s="5">
        <v>4.6550000000000002</v>
      </c>
      <c r="G55" s="5">
        <v>6.0510000000000002</v>
      </c>
      <c r="H55" s="5">
        <v>7.6289999999999996</v>
      </c>
      <c r="I55" s="5">
        <v>9.0969999999999995</v>
      </c>
      <c r="J55" s="5">
        <v>10.196</v>
      </c>
      <c r="K55" s="5">
        <v>11.279</v>
      </c>
      <c r="L55" s="5">
        <v>12.507999999999999</v>
      </c>
      <c r="M55" s="5">
        <v>13.555999999999999</v>
      </c>
      <c r="N55" s="5">
        <v>14.483000000000001</v>
      </c>
      <c r="O55" s="5">
        <v>15.406000000000001</v>
      </c>
      <c r="Q55" s="20" t="s">
        <v>38</v>
      </c>
      <c r="R55" s="20" t="s">
        <v>18</v>
      </c>
      <c r="S55" s="20">
        <f t="shared" ref="S55:AB61" si="23">F25</f>
        <v>2.6120000000000001</v>
      </c>
      <c r="T55" s="20">
        <f t="shared" si="23"/>
        <v>3.4729999999999999</v>
      </c>
      <c r="U55" s="20">
        <f t="shared" si="23"/>
        <v>3.6269999999999998</v>
      </c>
      <c r="V55" s="20">
        <f t="shared" si="23"/>
        <v>3.6320000000000001</v>
      </c>
      <c r="W55" s="20">
        <f t="shared" si="23"/>
        <v>3.6019999999999999</v>
      </c>
      <c r="X55" s="20">
        <f t="shared" si="23"/>
        <v>3.5630000000000002</v>
      </c>
      <c r="Y55" s="20">
        <f t="shared" si="23"/>
        <v>3.5070000000000001</v>
      </c>
      <c r="Z55" s="20">
        <f t="shared" si="23"/>
        <v>3.4420000000000002</v>
      </c>
      <c r="AA55" s="20">
        <f t="shared" si="23"/>
        <v>3.38</v>
      </c>
      <c r="AB55" s="20">
        <f t="shared" si="23"/>
        <v>3.27</v>
      </c>
      <c r="AC55" s="24">
        <f t="shared" si="21"/>
        <v>3.27</v>
      </c>
      <c r="AD55" s="24">
        <f t="shared" si="21"/>
        <v>3.27</v>
      </c>
      <c r="AE55" s="24">
        <f t="shared" si="21"/>
        <v>3.27</v>
      </c>
    </row>
    <row r="56" spans="1:31" x14ac:dyDescent="0.25">
      <c r="A56" s="4" t="s">
        <v>19</v>
      </c>
      <c r="B56" s="4" t="s">
        <v>11</v>
      </c>
      <c r="C56" s="4" t="s">
        <v>29</v>
      </c>
      <c r="D56" s="4" t="s">
        <v>6</v>
      </c>
      <c r="E56" s="4" t="s">
        <v>19</v>
      </c>
      <c r="F56" s="5">
        <v>7.0659999999999998</v>
      </c>
      <c r="G56" s="5">
        <v>9.2509999999999994</v>
      </c>
      <c r="H56" s="5">
        <v>11.85</v>
      </c>
      <c r="I56" s="5">
        <v>15.051</v>
      </c>
      <c r="J56" s="5">
        <v>18.698</v>
      </c>
      <c r="K56" s="5">
        <v>22.768999999999998</v>
      </c>
      <c r="L56" s="5">
        <v>27.254999999999999</v>
      </c>
      <c r="M56" s="5">
        <v>31.946999999999999</v>
      </c>
      <c r="N56" s="5">
        <v>36.615000000000002</v>
      </c>
      <c r="O56" s="5">
        <v>41.16</v>
      </c>
      <c r="Q56" s="20" t="s">
        <v>38</v>
      </c>
      <c r="R56" s="20" t="s">
        <v>33</v>
      </c>
      <c r="S56" s="20">
        <f t="shared" si="23"/>
        <v>3.2</v>
      </c>
      <c r="T56" s="20">
        <f t="shared" si="23"/>
        <v>4.2839999999999998</v>
      </c>
      <c r="U56" s="20">
        <f t="shared" si="23"/>
        <v>5.6909999999999998</v>
      </c>
      <c r="V56" s="20">
        <f t="shared" si="23"/>
        <v>6.86</v>
      </c>
      <c r="W56" s="20">
        <f t="shared" si="23"/>
        <v>7.75</v>
      </c>
      <c r="X56" s="20">
        <f t="shared" si="23"/>
        <v>8.41</v>
      </c>
      <c r="Y56" s="20">
        <f t="shared" si="23"/>
        <v>8.8960000000000008</v>
      </c>
      <c r="Z56" s="20">
        <f t="shared" si="23"/>
        <v>9.1929999999999996</v>
      </c>
      <c r="AA56" s="20">
        <f t="shared" si="23"/>
        <v>9.4179999999999993</v>
      </c>
      <c r="AB56" s="20">
        <f t="shared" si="23"/>
        <v>9.57</v>
      </c>
      <c r="AC56" s="24">
        <f t="shared" si="21"/>
        <v>9.57</v>
      </c>
      <c r="AD56" s="24">
        <f t="shared" si="21"/>
        <v>9.57</v>
      </c>
      <c r="AE56" s="24">
        <f t="shared" si="21"/>
        <v>9.57</v>
      </c>
    </row>
    <row r="57" spans="1:31" x14ac:dyDescent="0.25">
      <c r="A57" s="4" t="s">
        <v>20</v>
      </c>
      <c r="B57" s="4" t="s">
        <v>11</v>
      </c>
      <c r="C57" s="4" t="s">
        <v>29</v>
      </c>
      <c r="D57" s="4" t="s">
        <v>6</v>
      </c>
      <c r="E57" s="4" t="s">
        <v>20</v>
      </c>
      <c r="F57" s="5">
        <v>27.186</v>
      </c>
      <c r="G57" s="5">
        <v>30.535</v>
      </c>
      <c r="H57" s="5">
        <v>33.499000000000002</v>
      </c>
      <c r="I57" s="5">
        <v>36.084000000000003</v>
      </c>
      <c r="J57" s="5">
        <v>38.378</v>
      </c>
      <c r="K57" s="5">
        <v>40.707000000000001</v>
      </c>
      <c r="L57" s="5">
        <v>42.957000000000001</v>
      </c>
      <c r="M57" s="5">
        <v>44.854999999999997</v>
      </c>
      <c r="N57" s="5">
        <v>46.34</v>
      </c>
      <c r="O57" s="5">
        <v>47.536999999999999</v>
      </c>
      <c r="Q57" s="20" t="s">
        <v>38</v>
      </c>
      <c r="R57" s="20" t="s">
        <v>19</v>
      </c>
      <c r="S57" s="20">
        <f t="shared" si="23"/>
        <v>6.6550000000000002</v>
      </c>
      <c r="T57" s="20">
        <f t="shared" si="23"/>
        <v>6.9349999999999996</v>
      </c>
      <c r="U57" s="20">
        <f t="shared" si="23"/>
        <v>7.3979999999999997</v>
      </c>
      <c r="V57" s="20">
        <f t="shared" si="23"/>
        <v>7.867</v>
      </c>
      <c r="W57" s="20">
        <f t="shared" si="23"/>
        <v>8.3000000000000007</v>
      </c>
      <c r="X57" s="20">
        <f t="shared" si="23"/>
        <v>8.7319999999999993</v>
      </c>
      <c r="Y57" s="20">
        <f t="shared" si="23"/>
        <v>9.1690000000000005</v>
      </c>
      <c r="Z57" s="20">
        <f t="shared" si="23"/>
        <v>9.5220000000000002</v>
      </c>
      <c r="AA57" s="20">
        <f t="shared" si="23"/>
        <v>9.7569999999999997</v>
      </c>
      <c r="AB57" s="20">
        <f t="shared" si="23"/>
        <v>9.9149999999999991</v>
      </c>
      <c r="AC57" s="24">
        <f t="shared" si="21"/>
        <v>9.9149999999999991</v>
      </c>
      <c r="AD57" s="24">
        <f t="shared" si="21"/>
        <v>9.9149999999999991</v>
      </c>
      <c r="AE57" s="24">
        <f t="shared" si="21"/>
        <v>9.9149999999999991</v>
      </c>
    </row>
    <row r="58" spans="1:31" x14ac:dyDescent="0.25">
      <c r="A58" s="4" t="s">
        <v>21</v>
      </c>
      <c r="B58" s="4" t="s">
        <v>11</v>
      </c>
      <c r="C58" s="4" t="s">
        <v>29</v>
      </c>
      <c r="D58" s="4" t="s">
        <v>6</v>
      </c>
      <c r="E58" s="4" t="s">
        <v>21</v>
      </c>
      <c r="F58" s="5">
        <v>5.27</v>
      </c>
      <c r="G58" s="5">
        <v>5.85</v>
      </c>
      <c r="H58" s="5">
        <v>6.36</v>
      </c>
      <c r="I58" s="5">
        <v>6.7140000000000004</v>
      </c>
      <c r="J58" s="5">
        <v>7.0279999999999996</v>
      </c>
      <c r="K58" s="5">
        <v>7.3230000000000004</v>
      </c>
      <c r="L58" s="5">
        <v>7.6109999999999998</v>
      </c>
      <c r="M58" s="5">
        <v>7.8170000000000002</v>
      </c>
      <c r="N58" s="5">
        <v>7.992</v>
      </c>
      <c r="O58" s="5">
        <v>8.1199999999999992</v>
      </c>
      <c r="Q58" s="20" t="s">
        <v>38</v>
      </c>
      <c r="R58" s="20" t="s">
        <v>20</v>
      </c>
      <c r="S58" s="20">
        <f t="shared" si="23"/>
        <v>1.734</v>
      </c>
      <c r="T58" s="20">
        <f t="shared" si="23"/>
        <v>1.92</v>
      </c>
      <c r="U58" s="20">
        <f t="shared" si="23"/>
        <v>1.893</v>
      </c>
      <c r="V58" s="20">
        <f t="shared" si="23"/>
        <v>1.869</v>
      </c>
      <c r="W58" s="20">
        <f t="shared" si="23"/>
        <v>1.8520000000000001</v>
      </c>
      <c r="X58" s="20">
        <f t="shared" si="23"/>
        <v>1.845</v>
      </c>
      <c r="Y58" s="20">
        <f t="shared" si="23"/>
        <v>1.825</v>
      </c>
      <c r="Z58" s="20">
        <f t="shared" si="23"/>
        <v>1.778</v>
      </c>
      <c r="AA58" s="20">
        <f t="shared" si="23"/>
        <v>1.7210000000000001</v>
      </c>
      <c r="AB58" s="20">
        <f t="shared" si="23"/>
        <v>1.6559999999999999</v>
      </c>
      <c r="AC58" s="24">
        <f t="shared" si="21"/>
        <v>1.6559999999999999</v>
      </c>
      <c r="AD58" s="24">
        <f t="shared" si="21"/>
        <v>1.6559999999999999</v>
      </c>
      <c r="AE58" s="24">
        <f t="shared" si="21"/>
        <v>1.6559999999999999</v>
      </c>
    </row>
    <row r="59" spans="1:31" x14ac:dyDescent="0.25">
      <c r="A59" s="4" t="s">
        <v>22</v>
      </c>
      <c r="B59" s="4" t="s">
        <v>11</v>
      </c>
      <c r="C59" s="4" t="s">
        <v>29</v>
      </c>
      <c r="D59" s="4" t="s">
        <v>6</v>
      </c>
      <c r="E59" s="4" t="s">
        <v>22</v>
      </c>
      <c r="F59" s="5">
        <v>6.0650000000000004</v>
      </c>
      <c r="G59" s="5">
        <v>7.38</v>
      </c>
      <c r="H59" s="5">
        <v>9.4359999999999999</v>
      </c>
      <c r="I59" s="5">
        <v>12.108000000000001</v>
      </c>
      <c r="J59" s="5">
        <v>15.153</v>
      </c>
      <c r="K59" s="5">
        <v>18.151</v>
      </c>
      <c r="L59" s="5">
        <v>21.068999999999999</v>
      </c>
      <c r="M59" s="5">
        <v>23.849</v>
      </c>
      <c r="N59" s="5">
        <v>26.338999999999999</v>
      </c>
      <c r="O59" s="5">
        <v>28.806000000000001</v>
      </c>
      <c r="Q59" s="20" t="s">
        <v>38</v>
      </c>
      <c r="R59" s="20" t="s">
        <v>21</v>
      </c>
      <c r="S59" s="20">
        <f t="shared" si="23"/>
        <v>4.3099999999999996</v>
      </c>
      <c r="T59" s="20">
        <f t="shared" si="23"/>
        <v>6.1589999999999998</v>
      </c>
      <c r="U59" s="20">
        <f t="shared" si="23"/>
        <v>7.5609999999999999</v>
      </c>
      <c r="V59" s="20">
        <f t="shared" si="23"/>
        <v>8.4550000000000001</v>
      </c>
      <c r="W59" s="20">
        <f t="shared" si="23"/>
        <v>8.9359999999999999</v>
      </c>
      <c r="X59" s="20">
        <f t="shared" si="23"/>
        <v>9.1489999999999991</v>
      </c>
      <c r="Y59" s="20">
        <f t="shared" si="23"/>
        <v>9.1300000000000008</v>
      </c>
      <c r="Z59" s="20">
        <f t="shared" si="23"/>
        <v>8.9019999999999992</v>
      </c>
      <c r="AA59" s="20">
        <f t="shared" si="23"/>
        <v>8.641</v>
      </c>
      <c r="AB59" s="20">
        <f t="shared" si="23"/>
        <v>8.0670000000000002</v>
      </c>
      <c r="AC59" s="24">
        <f t="shared" si="21"/>
        <v>8.0670000000000002</v>
      </c>
      <c r="AD59" s="24">
        <f t="shared" si="21"/>
        <v>8.0670000000000002</v>
      </c>
      <c r="AE59" s="24">
        <f t="shared" si="21"/>
        <v>8.0670000000000002</v>
      </c>
    </row>
    <row r="60" spans="1:31" x14ac:dyDescent="0.25">
      <c r="A60" s="4" t="s">
        <v>23</v>
      </c>
      <c r="B60" s="4" t="s">
        <v>11</v>
      </c>
      <c r="C60" s="4" t="s">
        <v>29</v>
      </c>
      <c r="D60" s="4" t="s">
        <v>6</v>
      </c>
      <c r="E60" s="4" t="s">
        <v>23</v>
      </c>
      <c r="F60" s="5">
        <v>3.5059999999999998</v>
      </c>
      <c r="G60" s="5">
        <v>5.5839999999999996</v>
      </c>
      <c r="H60" s="5">
        <v>8.8580000000000005</v>
      </c>
      <c r="I60" s="5">
        <v>13.01</v>
      </c>
      <c r="J60" s="5">
        <v>18.658999999999999</v>
      </c>
      <c r="K60" s="5">
        <v>25.83</v>
      </c>
      <c r="L60" s="5">
        <v>34.116</v>
      </c>
      <c r="M60" s="5">
        <v>43.277000000000001</v>
      </c>
      <c r="N60" s="5">
        <v>52.314</v>
      </c>
      <c r="O60" s="5">
        <v>61.103000000000002</v>
      </c>
      <c r="Q60" s="20" t="s">
        <v>38</v>
      </c>
      <c r="R60" s="20" t="s">
        <v>22</v>
      </c>
      <c r="S60" s="20">
        <f t="shared" si="23"/>
        <v>1.742</v>
      </c>
      <c r="T60" s="20">
        <f t="shared" si="23"/>
        <v>2.8180000000000001</v>
      </c>
      <c r="U60" s="20">
        <f t="shared" si="23"/>
        <v>4.1749999999999998</v>
      </c>
      <c r="V60" s="20">
        <f t="shared" si="23"/>
        <v>5.843</v>
      </c>
      <c r="W60" s="20">
        <f t="shared" si="23"/>
        <v>7.6520000000000001</v>
      </c>
      <c r="X60" s="20">
        <f t="shared" si="23"/>
        <v>9.3819999999999997</v>
      </c>
      <c r="Y60" s="20">
        <f t="shared" si="23"/>
        <v>11.018000000000001</v>
      </c>
      <c r="Z60" s="20">
        <f t="shared" si="23"/>
        <v>12.709</v>
      </c>
      <c r="AA60" s="20">
        <f t="shared" si="23"/>
        <v>14.468999999999999</v>
      </c>
      <c r="AB60" s="20">
        <f t="shared" si="23"/>
        <v>16.228999999999999</v>
      </c>
      <c r="AC60" s="24">
        <f t="shared" si="21"/>
        <v>16.228999999999999</v>
      </c>
      <c r="AD60" s="24">
        <f t="shared" si="21"/>
        <v>16.228999999999999</v>
      </c>
      <c r="AE60" s="24">
        <f t="shared" si="21"/>
        <v>16.228999999999999</v>
      </c>
    </row>
    <row r="61" spans="1:31" x14ac:dyDescent="0.25">
      <c r="A61" s="4" t="s">
        <v>24</v>
      </c>
      <c r="B61" s="4" t="s">
        <v>11</v>
      </c>
      <c r="C61" s="4" t="s">
        <v>29</v>
      </c>
      <c r="D61" s="4" t="s">
        <v>6</v>
      </c>
      <c r="E61" s="4" t="s">
        <v>24</v>
      </c>
      <c r="F61" s="5">
        <v>15.252000000000001</v>
      </c>
      <c r="G61" s="5">
        <v>17.667000000000002</v>
      </c>
      <c r="H61" s="5">
        <v>19.837</v>
      </c>
      <c r="I61" s="5">
        <v>22.053999999999998</v>
      </c>
      <c r="J61" s="5">
        <v>24.277000000000001</v>
      </c>
      <c r="K61" s="5">
        <v>26.457000000000001</v>
      </c>
      <c r="L61" s="5">
        <v>28.675999999999998</v>
      </c>
      <c r="M61" s="5">
        <v>30.728000000000002</v>
      </c>
      <c r="N61" s="5">
        <v>32.680999999999997</v>
      </c>
      <c r="O61" s="5">
        <v>34.712000000000003</v>
      </c>
      <c r="Q61" s="20" t="s">
        <v>38</v>
      </c>
      <c r="R61" s="20" t="s">
        <v>23</v>
      </c>
      <c r="S61" s="20">
        <f t="shared" si="23"/>
        <v>3.9780000000000002</v>
      </c>
      <c r="T61" s="20">
        <f t="shared" si="23"/>
        <v>4.4359999999999999</v>
      </c>
      <c r="U61" s="20">
        <f t="shared" si="23"/>
        <v>4.6550000000000002</v>
      </c>
      <c r="V61" s="20">
        <f t="shared" si="23"/>
        <v>4.8899999999999997</v>
      </c>
      <c r="W61" s="20">
        <f t="shared" si="23"/>
        <v>5.1440000000000001</v>
      </c>
      <c r="X61" s="20">
        <f t="shared" si="23"/>
        <v>5.4139999999999997</v>
      </c>
      <c r="Y61" s="20">
        <f t="shared" si="23"/>
        <v>5.7050000000000001</v>
      </c>
      <c r="Z61" s="20">
        <f t="shared" si="23"/>
        <v>5.9580000000000002</v>
      </c>
      <c r="AA61" s="20">
        <f t="shared" si="23"/>
        <v>6.2130000000000001</v>
      </c>
      <c r="AB61" s="20">
        <f t="shared" si="23"/>
        <v>6.4489999999999998</v>
      </c>
      <c r="AC61" s="24">
        <f t="shared" si="21"/>
        <v>6.4489999999999998</v>
      </c>
      <c r="AD61" s="24">
        <f t="shared" si="21"/>
        <v>6.4489999999999998</v>
      </c>
      <c r="AE61" s="24">
        <f t="shared" si="21"/>
        <v>6.4489999999999998</v>
      </c>
    </row>
    <row r="62" spans="1:31" x14ac:dyDescent="0.25">
      <c r="A62" s="4" t="s">
        <v>14</v>
      </c>
      <c r="B62" s="4" t="s">
        <v>11</v>
      </c>
      <c r="C62" s="4" t="s">
        <v>30</v>
      </c>
      <c r="D62" s="4" t="s">
        <v>6</v>
      </c>
      <c r="E62" s="4" t="s">
        <v>14</v>
      </c>
      <c r="F62" s="5">
        <v>0.873</v>
      </c>
      <c r="G62" s="5">
        <v>1.0089999999999999</v>
      </c>
      <c r="H62" s="5">
        <v>1.1279999999999999</v>
      </c>
      <c r="I62" s="5">
        <v>1.1990000000000001</v>
      </c>
      <c r="J62" s="5">
        <v>1.155</v>
      </c>
      <c r="K62" s="5">
        <v>0.98499999999999999</v>
      </c>
      <c r="L62" s="5">
        <v>0.66400000000000003</v>
      </c>
      <c r="M62" s="5">
        <v>0.32400000000000001</v>
      </c>
      <c r="N62" s="5">
        <v>0</v>
      </c>
      <c r="O62" s="5">
        <v>0</v>
      </c>
    </row>
    <row r="63" spans="1:31" x14ac:dyDescent="0.25">
      <c r="A63" s="4" t="s">
        <v>16</v>
      </c>
      <c r="B63" s="4" t="s">
        <v>11</v>
      </c>
      <c r="C63" s="4" t="s">
        <v>30</v>
      </c>
      <c r="D63" s="4" t="s">
        <v>6</v>
      </c>
      <c r="E63" s="4" t="s">
        <v>16</v>
      </c>
      <c r="F63" s="5">
        <v>1.0249999999999999</v>
      </c>
      <c r="G63" s="5">
        <v>0.67600000000000005</v>
      </c>
      <c r="H63" s="5">
        <v>0.29899999999999999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S63" s="8">
        <v>2010</v>
      </c>
      <c r="T63" s="8">
        <v>2020</v>
      </c>
      <c r="U63" s="8">
        <v>2030</v>
      </c>
      <c r="V63" s="8">
        <v>2040</v>
      </c>
      <c r="W63" s="8">
        <v>2050</v>
      </c>
      <c r="X63" s="8">
        <v>2060</v>
      </c>
      <c r="Y63" s="8">
        <v>2070</v>
      </c>
      <c r="Z63" s="8">
        <v>2080</v>
      </c>
      <c r="AA63" s="8">
        <v>2090</v>
      </c>
      <c r="AB63" s="8">
        <v>2100</v>
      </c>
    </row>
    <row r="64" spans="1:31" x14ac:dyDescent="0.25">
      <c r="A64" s="4" t="s">
        <v>17</v>
      </c>
      <c r="B64" s="4" t="s">
        <v>11</v>
      </c>
      <c r="C64" s="4" t="s">
        <v>30</v>
      </c>
      <c r="D64" s="4" t="s">
        <v>6</v>
      </c>
      <c r="E64" s="4" t="s">
        <v>17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Q64" s="11" t="s">
        <v>39</v>
      </c>
      <c r="R64" s="11" t="s">
        <v>14</v>
      </c>
      <c r="S64" s="13">
        <v>0.37271319145650555</v>
      </c>
      <c r="T64" s="13">
        <v>0.42697703326978864</v>
      </c>
      <c r="U64" s="13">
        <v>0.47759544006920623</v>
      </c>
      <c r="V64" s="13">
        <v>0.52445802346810866</v>
      </c>
      <c r="W64" s="13">
        <v>0.5673147092827916</v>
      </c>
      <c r="X64" s="13">
        <v>0.60602689350837391</v>
      </c>
      <c r="Y64" s="13">
        <v>0.64080919830158312</v>
      </c>
      <c r="Z64" s="13">
        <v>0.67181187024540223</v>
      </c>
      <c r="AA64" s="13">
        <v>0.6993562804758402</v>
      </c>
      <c r="AB64" s="13">
        <v>0.72381660781429935</v>
      </c>
      <c r="AC64" s="13">
        <v>0.72381660781429935</v>
      </c>
      <c r="AD64" s="13">
        <v>0.72381660781429935</v>
      </c>
      <c r="AE64" s="13">
        <v>0.72381660781429935</v>
      </c>
    </row>
    <row r="65" spans="1:31" x14ac:dyDescent="0.25">
      <c r="A65" s="4" t="s">
        <v>18</v>
      </c>
      <c r="B65" s="4" t="s">
        <v>11</v>
      </c>
      <c r="C65" s="4" t="s">
        <v>30</v>
      </c>
      <c r="D65" s="4" t="s">
        <v>6</v>
      </c>
      <c r="E65" s="4" t="s">
        <v>18</v>
      </c>
      <c r="F65" s="5">
        <v>2.8000000000000001E-2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Q65" s="11" t="s">
        <v>39</v>
      </c>
      <c r="R65" s="12" t="s">
        <v>16</v>
      </c>
      <c r="S65" s="13">
        <v>0.45943524952575931</v>
      </c>
      <c r="T65" s="13">
        <v>0.53405638011030832</v>
      </c>
      <c r="U65" s="13">
        <v>0.59536621689430536</v>
      </c>
      <c r="V65" s="13">
        <v>0.64481388144325291</v>
      </c>
      <c r="W65" s="13">
        <v>0.6846597810034305</v>
      </c>
      <c r="X65" s="13">
        <v>0.71708825852408398</v>
      </c>
      <c r="Y65" s="13">
        <v>0.74377796566845544</v>
      </c>
      <c r="Z65" s="13">
        <v>0.7660144319820964</v>
      </c>
      <c r="AA65" s="13">
        <v>0.78471632686188453</v>
      </c>
      <c r="AB65" s="13">
        <v>0.80059503858780579</v>
      </c>
      <c r="AC65" s="13">
        <v>0.80059503858780579</v>
      </c>
      <c r="AD65" s="13">
        <v>0.80059503858780579</v>
      </c>
      <c r="AE65" s="13">
        <v>0.80059503858780579</v>
      </c>
    </row>
    <row r="66" spans="1:31" x14ac:dyDescent="0.25">
      <c r="A66" s="4" t="s">
        <v>19</v>
      </c>
      <c r="B66" s="4" t="s">
        <v>11</v>
      </c>
      <c r="C66" s="4" t="s">
        <v>30</v>
      </c>
      <c r="D66" s="4" t="s">
        <v>6</v>
      </c>
      <c r="E66" s="4" t="s">
        <v>19</v>
      </c>
      <c r="F66" s="5">
        <v>5.0999999999999997E-2</v>
      </c>
      <c r="G66" s="5">
        <v>2.8000000000000001E-2</v>
      </c>
      <c r="H66" s="5">
        <v>1.0999999999999999E-2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Q66" s="11" t="s">
        <v>39</v>
      </c>
      <c r="R66" s="6" t="s">
        <v>32</v>
      </c>
      <c r="S66" s="13">
        <v>0.7273935931721599</v>
      </c>
      <c r="T66" s="13">
        <v>0.76507398700644091</v>
      </c>
      <c r="U66" s="13">
        <v>0.79633205758471848</v>
      </c>
      <c r="V66" s="13">
        <v>0.82260312228163424</v>
      </c>
      <c r="W66" s="13">
        <v>0.84492048285232124</v>
      </c>
      <c r="X66" s="13">
        <v>0.86406198547970992</v>
      </c>
      <c r="Y66" s="13">
        <v>0.88059982647679635</v>
      </c>
      <c r="Z66" s="13">
        <v>0.89488547300958587</v>
      </c>
      <c r="AA66" s="13">
        <v>0.90709422037526299</v>
      </c>
      <c r="AB66" s="13">
        <v>0.91748708952251112</v>
      </c>
      <c r="AC66" s="13">
        <v>0.91748708952251112</v>
      </c>
      <c r="AD66" s="13">
        <v>0.91748708952251112</v>
      </c>
      <c r="AE66" s="13">
        <v>0.91748708952251112</v>
      </c>
    </row>
    <row r="67" spans="1:31" x14ac:dyDescent="0.25">
      <c r="A67" s="4" t="s">
        <v>20</v>
      </c>
      <c r="B67" s="4" t="s">
        <v>11</v>
      </c>
      <c r="C67" s="4" t="s">
        <v>30</v>
      </c>
      <c r="D67" s="4" t="s">
        <v>6</v>
      </c>
      <c r="E67" s="4" t="s">
        <v>20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Q67" s="11" t="s">
        <v>39</v>
      </c>
      <c r="R67" s="11" t="s">
        <v>18</v>
      </c>
      <c r="S67" s="13">
        <v>0.6425589949805145</v>
      </c>
      <c r="T67" s="13">
        <v>0.68242514311023006</v>
      </c>
      <c r="U67" s="13">
        <v>0.71790129775278888</v>
      </c>
      <c r="V67" s="13">
        <v>0.7497279843439566</v>
      </c>
      <c r="W67" s="13">
        <v>0.77811068833719754</v>
      </c>
      <c r="X67" s="13">
        <v>0.80325228463375098</v>
      </c>
      <c r="Y67" s="13">
        <v>0.82497915837947833</v>
      </c>
      <c r="Z67" s="13">
        <v>0.84367791357121813</v>
      </c>
      <c r="AA67" s="13">
        <v>0.85967838446571521</v>
      </c>
      <c r="AB67" s="13">
        <v>0.87325703413994571</v>
      </c>
      <c r="AC67" s="13">
        <v>0.87325703413994571</v>
      </c>
      <c r="AD67" s="13">
        <v>0.87325703413994571</v>
      </c>
      <c r="AE67" s="13">
        <v>0.87325703413994571</v>
      </c>
    </row>
    <row r="68" spans="1:31" x14ac:dyDescent="0.25">
      <c r="A68" s="4" t="s">
        <v>21</v>
      </c>
      <c r="B68" s="4" t="s">
        <v>11</v>
      </c>
      <c r="C68" s="4" t="s">
        <v>30</v>
      </c>
      <c r="D68" s="4" t="s">
        <v>6</v>
      </c>
      <c r="E68" s="4" t="s">
        <v>21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Q68" s="11" t="s">
        <v>39</v>
      </c>
      <c r="R68" s="11" t="s">
        <v>33</v>
      </c>
      <c r="S68" s="13">
        <v>0.7949417288050532</v>
      </c>
      <c r="T68" s="13">
        <v>0.82525160184504287</v>
      </c>
      <c r="U68" s="13">
        <v>0.84933058126556327</v>
      </c>
      <c r="V68" s="13">
        <v>0.8687326485697221</v>
      </c>
      <c r="W68" s="13">
        <v>0.88456780189866935</v>
      </c>
      <c r="X68" s="13">
        <v>0.8976239943364922</v>
      </c>
      <c r="Y68" s="13">
        <v>0.90842772279723305</v>
      </c>
      <c r="Z68" s="13">
        <v>0.91745322388915229</v>
      </c>
      <c r="AA68" s="13">
        <v>0.92510591463266945</v>
      </c>
      <c r="AB68" s="13">
        <v>0.9316440777655739</v>
      </c>
      <c r="AC68" s="13">
        <v>0.9316440777655739</v>
      </c>
      <c r="AD68" s="13">
        <v>0.9316440777655739</v>
      </c>
      <c r="AE68" s="13">
        <v>0.9316440777655739</v>
      </c>
    </row>
    <row r="69" spans="1:31" x14ac:dyDescent="0.25">
      <c r="A69" s="4" t="s">
        <v>22</v>
      </c>
      <c r="B69" s="4" t="s">
        <v>11</v>
      </c>
      <c r="C69" s="4" t="s">
        <v>30</v>
      </c>
      <c r="D69" s="4" t="s">
        <v>6</v>
      </c>
      <c r="E69" s="4" t="s">
        <v>22</v>
      </c>
      <c r="F69" s="5">
        <v>0.35</v>
      </c>
      <c r="G69" s="5">
        <v>0.28799999999999998</v>
      </c>
      <c r="H69" s="5">
        <v>0.23400000000000001</v>
      </c>
      <c r="I69" s="5">
        <v>0.16500000000000001</v>
      </c>
      <c r="J69" s="5">
        <v>7.0999999999999994E-2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Q69" s="11" t="s">
        <v>39</v>
      </c>
      <c r="R69" s="11" t="s">
        <v>19</v>
      </c>
      <c r="S69" s="13">
        <v>0.62084189627558695</v>
      </c>
      <c r="T69" s="13">
        <v>0.66917633232038776</v>
      </c>
      <c r="U69" s="13">
        <v>0.70884518343135305</v>
      </c>
      <c r="V69" s="13">
        <v>0.74226336702701512</v>
      </c>
      <c r="W69" s="13">
        <v>0.77035162713927297</v>
      </c>
      <c r="X69" s="13">
        <v>0.79405020796321035</v>
      </c>
      <c r="Y69" s="13">
        <v>0.81401052159314558</v>
      </c>
      <c r="Z69" s="13">
        <v>0.83092759331975952</v>
      </c>
      <c r="AA69" s="13">
        <v>0.84541437471255965</v>
      </c>
      <c r="AB69" s="13">
        <v>0.85794158100916074</v>
      </c>
      <c r="AC69" s="13">
        <v>0.85794158100916074</v>
      </c>
      <c r="AD69" s="13">
        <v>0.85794158100916074</v>
      </c>
      <c r="AE69" s="13">
        <v>0.85794158100916074</v>
      </c>
    </row>
    <row r="70" spans="1:31" x14ac:dyDescent="0.25">
      <c r="A70" s="4" t="s">
        <v>23</v>
      </c>
      <c r="B70" s="4" t="s">
        <v>11</v>
      </c>
      <c r="C70" s="4" t="s">
        <v>30</v>
      </c>
      <c r="D70" s="4" t="s">
        <v>6</v>
      </c>
      <c r="E70" s="4" t="s">
        <v>23</v>
      </c>
      <c r="F70" s="5">
        <v>1.133</v>
      </c>
      <c r="G70" s="5">
        <v>1.254</v>
      </c>
      <c r="H70" s="5">
        <v>1.349</v>
      </c>
      <c r="I70" s="5">
        <v>1.2629999999999999</v>
      </c>
      <c r="J70" s="5">
        <v>0.93600000000000005</v>
      </c>
      <c r="K70" s="5">
        <v>0.58599999999999997</v>
      </c>
      <c r="L70" s="5">
        <v>0.307</v>
      </c>
      <c r="M70" s="5">
        <v>0</v>
      </c>
      <c r="N70" s="5">
        <v>0</v>
      </c>
      <c r="O70" s="5">
        <v>0</v>
      </c>
      <c r="Q70" s="11" t="s">
        <v>39</v>
      </c>
      <c r="R70" s="11" t="s">
        <v>20</v>
      </c>
      <c r="S70" s="13">
        <v>0.82301237550577577</v>
      </c>
      <c r="T70" s="13">
        <v>0.85085724329191192</v>
      </c>
      <c r="U70" s="13">
        <v>0.87494536367527165</v>
      </c>
      <c r="V70" s="13">
        <v>0.89564488363118877</v>
      </c>
      <c r="W70" s="13">
        <v>0.91327114471559112</v>
      </c>
      <c r="X70" s="13">
        <v>0.92817167342158058</v>
      </c>
      <c r="Y70" s="13">
        <v>0.94069431377384327</v>
      </c>
      <c r="Z70" s="13">
        <v>0.95116074537157702</v>
      </c>
      <c r="AA70" s="13">
        <v>0.95986810484513141</v>
      </c>
      <c r="AB70" s="13">
        <v>0.96708507717301229</v>
      </c>
      <c r="AC70" s="13">
        <v>0.96708507717301229</v>
      </c>
      <c r="AD70" s="13">
        <v>0.96708507717301229</v>
      </c>
      <c r="AE70" s="13">
        <v>0.96708507717301229</v>
      </c>
    </row>
    <row r="71" spans="1:31" x14ac:dyDescent="0.25">
      <c r="A71" s="9" t="s">
        <v>24</v>
      </c>
      <c r="B71" s="9" t="s">
        <v>5</v>
      </c>
      <c r="C71" s="9" t="s">
        <v>30</v>
      </c>
      <c r="D71" s="9" t="s">
        <v>6</v>
      </c>
      <c r="E71" s="9" t="s">
        <v>24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Q71" s="11" t="s">
        <v>39</v>
      </c>
      <c r="R71" s="11" t="s">
        <v>21</v>
      </c>
      <c r="S71" s="13">
        <v>0.70623668500485581</v>
      </c>
      <c r="T71" s="13">
        <v>0.74587084562796324</v>
      </c>
      <c r="U71" s="13">
        <v>0.78128498307401006</v>
      </c>
      <c r="V71" s="13">
        <v>0.81240795979616343</v>
      </c>
      <c r="W71" s="13">
        <v>0.83963819911972049</v>
      </c>
      <c r="X71" s="13">
        <v>0.86316983260960678</v>
      </c>
      <c r="Y71" s="13">
        <v>0.88336182605307245</v>
      </c>
      <c r="Z71" s="13">
        <v>0.90054103872158631</v>
      </c>
      <c r="AA71" s="13">
        <v>0.9150868757602002</v>
      </c>
      <c r="AB71" s="13">
        <v>0.9272674078248051</v>
      </c>
      <c r="AC71" s="13">
        <v>0.9272674078248051</v>
      </c>
      <c r="AD71" s="13">
        <v>0.9272674078248051</v>
      </c>
      <c r="AE71" s="13">
        <v>0.9272674078248051</v>
      </c>
    </row>
    <row r="72" spans="1:31" x14ac:dyDescent="0.25">
      <c r="Q72" s="11" t="s">
        <v>39</v>
      </c>
      <c r="R72" s="11" t="s">
        <v>22</v>
      </c>
      <c r="S72" s="13">
        <v>0.42275531266524952</v>
      </c>
      <c r="T72" s="13">
        <v>0.47844541234072901</v>
      </c>
      <c r="U72" s="13">
        <v>0.5298137508804639</v>
      </c>
      <c r="V72" s="13">
        <v>0.57619024444573674</v>
      </c>
      <c r="W72" s="13">
        <v>0.6173846859709482</v>
      </c>
      <c r="X72" s="13">
        <v>0.65382863321535634</v>
      </c>
      <c r="Y72" s="13">
        <v>0.68591761426143039</v>
      </c>
      <c r="Z72" s="13">
        <v>0.71403829820382936</v>
      </c>
      <c r="AA72" s="13">
        <v>0.7386686689110783</v>
      </c>
      <c r="AB72" s="13">
        <v>0.76020494926754323</v>
      </c>
      <c r="AC72" s="13">
        <v>0.76020494926754323</v>
      </c>
      <c r="AD72" s="13">
        <v>0.76020494926754323</v>
      </c>
      <c r="AE72" s="13">
        <v>0.76020494926754323</v>
      </c>
    </row>
    <row r="73" spans="1:31" x14ac:dyDescent="0.25">
      <c r="Q73" s="11" t="s">
        <v>39</v>
      </c>
      <c r="R73" s="11" t="s">
        <v>23</v>
      </c>
      <c r="S73" s="13">
        <v>0.3058387617544468</v>
      </c>
      <c r="T73" s="13">
        <v>0.36342223381788863</v>
      </c>
      <c r="U73" s="13">
        <v>0.42167579386090837</v>
      </c>
      <c r="V73" s="13">
        <v>0.47857822644389081</v>
      </c>
      <c r="W73" s="13">
        <v>0.53263632063582389</v>
      </c>
      <c r="X73" s="13">
        <v>0.58274899203825092</v>
      </c>
      <c r="Y73" s="13">
        <v>0.62836505515095797</v>
      </c>
      <c r="Z73" s="13">
        <v>0.66931601867691215</v>
      </c>
      <c r="AA73" s="13">
        <v>0.70569331390600276</v>
      </c>
      <c r="AB73" s="13">
        <v>0.73779706110351229</v>
      </c>
      <c r="AC73" s="13">
        <v>0.73779706110351229</v>
      </c>
      <c r="AD73" s="13">
        <v>0.73779706110351229</v>
      </c>
      <c r="AE73" s="13">
        <v>0.73779706110351229</v>
      </c>
    </row>
    <row r="74" spans="1:31" x14ac:dyDescent="0.25">
      <c r="R74" s="8" t="s">
        <v>4</v>
      </c>
      <c r="S74" s="8">
        <v>0.50536871179005827</v>
      </c>
      <c r="T74" s="8">
        <v>0.5535752080675711</v>
      </c>
      <c r="U74" s="8">
        <v>0.59685768465572908</v>
      </c>
      <c r="V74" s="8">
        <v>0.63562220110444589</v>
      </c>
      <c r="W74" s="8">
        <v>0.67040762897039097</v>
      </c>
      <c r="X74" s="8">
        <v>0.70184511595197929</v>
      </c>
      <c r="Y74" s="8">
        <v>0.73011089595934908</v>
      </c>
      <c r="Z74" s="8">
        <v>0.75531685595330367</v>
      </c>
      <c r="AA74" s="8">
        <v>0.77772034381758248</v>
      </c>
      <c r="AB74" s="8">
        <v>0.79754536453546276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3B1F-AF7D-4215-823C-1B4AA106A8FD}">
  <dimension ref="A1:AE74"/>
  <sheetViews>
    <sheetView topLeftCell="D1" workbookViewId="0">
      <selection activeCell="AE61" sqref="Q1:AE61"/>
    </sheetView>
  </sheetViews>
  <sheetFormatPr defaultRowHeight="15" x14ac:dyDescent="0.25"/>
  <cols>
    <col min="1" max="1" width="9.140625" style="8"/>
    <col min="2" max="2" width="30.140625" style="8" customWidth="1"/>
    <col min="3" max="3" width="34" style="8" customWidth="1"/>
    <col min="4" max="16" width="9.140625" style="8"/>
    <col min="17" max="17" width="12.140625" style="8" customWidth="1"/>
    <col min="18" max="16384" width="9.140625" style="8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  <c r="M1" s="1">
        <v>2080</v>
      </c>
      <c r="N1" s="1">
        <v>2090</v>
      </c>
      <c r="O1" s="1">
        <v>2100</v>
      </c>
      <c r="Q1" s="19"/>
      <c r="R1" s="19"/>
      <c r="S1" s="19">
        <v>2010</v>
      </c>
      <c r="T1" s="19">
        <f t="shared" ref="T1:AE1" si="0">S1+10</f>
        <v>2020</v>
      </c>
      <c r="U1" s="19">
        <f t="shared" si="0"/>
        <v>2030</v>
      </c>
      <c r="V1" s="19">
        <f t="shared" si="0"/>
        <v>2040</v>
      </c>
      <c r="W1" s="19">
        <f t="shared" si="0"/>
        <v>2050</v>
      </c>
      <c r="X1" s="19">
        <f t="shared" si="0"/>
        <v>2060</v>
      </c>
      <c r="Y1" s="19">
        <f t="shared" si="0"/>
        <v>2070</v>
      </c>
      <c r="Z1" s="19">
        <f t="shared" si="0"/>
        <v>2080</v>
      </c>
      <c r="AA1" s="19">
        <f t="shared" si="0"/>
        <v>2090</v>
      </c>
      <c r="AB1" s="19">
        <f t="shared" si="0"/>
        <v>2100</v>
      </c>
      <c r="AC1" s="19">
        <f t="shared" si="0"/>
        <v>2110</v>
      </c>
      <c r="AD1" s="19">
        <f t="shared" si="0"/>
        <v>2120</v>
      </c>
      <c r="AE1" s="19">
        <f t="shared" si="0"/>
        <v>2130</v>
      </c>
    </row>
    <row r="2" spans="1:31" x14ac:dyDescent="0.25">
      <c r="A2" s="2" t="s">
        <v>14</v>
      </c>
      <c r="B2" s="2" t="s">
        <v>12</v>
      </c>
      <c r="C2" s="2" t="s">
        <v>15</v>
      </c>
      <c r="D2" s="2" t="s">
        <v>6</v>
      </c>
      <c r="E2" s="2" t="s">
        <v>14</v>
      </c>
      <c r="F2" s="3">
        <v>0.42299999999999999</v>
      </c>
      <c r="G2" s="3">
        <v>0.77200000000000002</v>
      </c>
      <c r="H2" s="3">
        <v>1.3520000000000001</v>
      </c>
      <c r="I2" s="3">
        <v>1.9790000000000001</v>
      </c>
      <c r="J2" s="3">
        <v>2.8740000000000001</v>
      </c>
      <c r="K2" s="3">
        <v>4.1879999999999997</v>
      </c>
      <c r="L2" s="3">
        <v>6.1040000000000001</v>
      </c>
      <c r="M2" s="3">
        <v>8.5559999999999992</v>
      </c>
      <c r="N2" s="3">
        <v>11.106999999999999</v>
      </c>
      <c r="O2" s="3">
        <v>14.009</v>
      </c>
      <c r="Q2" s="20" t="s">
        <v>31</v>
      </c>
      <c r="R2" s="20" t="s">
        <v>14</v>
      </c>
      <c r="S2" s="21">
        <f>F2+F32</f>
        <v>0.63400000000000001</v>
      </c>
      <c r="T2" s="21">
        <f t="shared" ref="T2:AB3" si="1">G2+G32</f>
        <v>1.21</v>
      </c>
      <c r="U2" s="21">
        <f t="shared" si="1"/>
        <v>2.1840000000000002</v>
      </c>
      <c r="V2" s="21">
        <f t="shared" si="1"/>
        <v>3.2850000000000001</v>
      </c>
      <c r="W2" s="21">
        <f t="shared" si="1"/>
        <v>4.9060000000000006</v>
      </c>
      <c r="X2" s="21">
        <f t="shared" si="1"/>
        <v>7.343</v>
      </c>
      <c r="Y2" s="21">
        <f t="shared" si="1"/>
        <v>10.949</v>
      </c>
      <c r="Z2" s="21">
        <f t="shared" si="1"/>
        <v>15.53</v>
      </c>
      <c r="AA2" s="21">
        <f t="shared" si="1"/>
        <v>20.274999999999999</v>
      </c>
      <c r="AB2" s="21">
        <f t="shared" si="1"/>
        <v>25.871000000000002</v>
      </c>
      <c r="AC2" s="21">
        <f t="shared" ref="AC2:AE21" si="2">AB2</f>
        <v>25.871000000000002</v>
      </c>
      <c r="AD2" s="21">
        <f t="shared" si="2"/>
        <v>25.871000000000002</v>
      </c>
      <c r="AE2" s="21">
        <f t="shared" si="2"/>
        <v>25.871000000000002</v>
      </c>
    </row>
    <row r="3" spans="1:31" x14ac:dyDescent="0.25">
      <c r="A3" s="2" t="s">
        <v>16</v>
      </c>
      <c r="B3" s="2" t="s">
        <v>12</v>
      </c>
      <c r="C3" s="2" t="s">
        <v>15</v>
      </c>
      <c r="D3" s="2" t="s">
        <v>6</v>
      </c>
      <c r="E3" s="2" t="s">
        <v>16</v>
      </c>
      <c r="F3" s="3">
        <v>6.3390000000000004</v>
      </c>
      <c r="G3" s="3">
        <v>12.882999999999999</v>
      </c>
      <c r="H3" s="3">
        <v>16.949000000000002</v>
      </c>
      <c r="I3" s="3">
        <v>16.763000000000002</v>
      </c>
      <c r="J3" s="3">
        <v>16.841000000000001</v>
      </c>
      <c r="K3" s="3">
        <v>16.521999999999998</v>
      </c>
      <c r="L3" s="3">
        <v>16.094000000000001</v>
      </c>
      <c r="M3" s="3">
        <v>15.631</v>
      </c>
      <c r="N3" s="3">
        <v>15.204000000000001</v>
      </c>
      <c r="O3" s="3">
        <v>15.172000000000001</v>
      </c>
      <c r="Q3" s="20" t="s">
        <v>31</v>
      </c>
      <c r="R3" s="22" t="s">
        <v>16</v>
      </c>
      <c r="S3" s="21">
        <f t="shared" ref="S3:AB11" si="3">F3+F33</f>
        <v>7.8740000000000006</v>
      </c>
      <c r="T3" s="21">
        <f t="shared" si="1"/>
        <v>16.969000000000001</v>
      </c>
      <c r="U3" s="21">
        <f t="shared" si="1"/>
        <v>24.73</v>
      </c>
      <c r="V3" s="21">
        <f t="shared" si="1"/>
        <v>26.577000000000002</v>
      </c>
      <c r="W3" s="21">
        <f t="shared" si="1"/>
        <v>28.408999999999999</v>
      </c>
      <c r="X3" s="21">
        <f t="shared" si="1"/>
        <v>29.509999999999998</v>
      </c>
      <c r="Y3" s="21">
        <f t="shared" si="1"/>
        <v>30.490000000000002</v>
      </c>
      <c r="Z3" s="21">
        <f t="shared" si="1"/>
        <v>31.027000000000001</v>
      </c>
      <c r="AA3" s="21">
        <f t="shared" si="1"/>
        <v>31.009999999999998</v>
      </c>
      <c r="AB3" s="21">
        <f t="shared" si="1"/>
        <v>31.449000000000002</v>
      </c>
      <c r="AC3" s="21">
        <f t="shared" si="2"/>
        <v>31.449000000000002</v>
      </c>
      <c r="AD3" s="21">
        <f t="shared" si="2"/>
        <v>31.449000000000002</v>
      </c>
      <c r="AE3" s="21">
        <f t="shared" si="2"/>
        <v>31.449000000000002</v>
      </c>
    </row>
    <row r="4" spans="1:31" x14ac:dyDescent="0.25">
      <c r="A4" s="2" t="s">
        <v>17</v>
      </c>
      <c r="B4" s="2" t="s">
        <v>12</v>
      </c>
      <c r="C4" s="2" t="s">
        <v>15</v>
      </c>
      <c r="D4" s="2" t="s">
        <v>6</v>
      </c>
      <c r="E4" s="2" t="s">
        <v>17</v>
      </c>
      <c r="F4" s="3">
        <v>0.40500000000000003</v>
      </c>
      <c r="G4" s="3">
        <v>0.46800000000000003</v>
      </c>
      <c r="H4" s="3">
        <v>0.53800000000000003</v>
      </c>
      <c r="I4" s="3">
        <v>0.53</v>
      </c>
      <c r="J4" s="3">
        <v>0.53500000000000003</v>
      </c>
      <c r="K4" s="3">
        <v>0.52800000000000002</v>
      </c>
      <c r="L4" s="3">
        <v>0.52400000000000002</v>
      </c>
      <c r="M4" s="3">
        <v>0.51700000000000002</v>
      </c>
      <c r="N4" s="3">
        <v>0.50800000000000001</v>
      </c>
      <c r="O4" s="3">
        <v>0.50700000000000001</v>
      </c>
      <c r="Q4" s="20" t="s">
        <v>31</v>
      </c>
      <c r="R4" s="23" t="s">
        <v>32</v>
      </c>
      <c r="S4" s="21">
        <f>F4+F34+F11+F41</f>
        <v>6.9750000000000005</v>
      </c>
      <c r="T4" s="21">
        <f t="shared" ref="T4:AB4" si="4">G4+G34+G11+G41</f>
        <v>8.6909999999999989</v>
      </c>
      <c r="U4" s="21">
        <f t="shared" si="4"/>
        <v>10.214</v>
      </c>
      <c r="V4" s="21">
        <f t="shared" si="4"/>
        <v>10.786000000000001</v>
      </c>
      <c r="W4" s="21">
        <f t="shared" si="4"/>
        <v>11.678000000000001</v>
      </c>
      <c r="X4" s="21">
        <f t="shared" si="4"/>
        <v>12.052</v>
      </c>
      <c r="Y4" s="21">
        <f t="shared" si="4"/>
        <v>12.434000000000001</v>
      </c>
      <c r="Z4" s="21">
        <f t="shared" si="4"/>
        <v>12.731</v>
      </c>
      <c r="AA4" s="21">
        <f t="shared" si="4"/>
        <v>13.068000000000001</v>
      </c>
      <c r="AB4" s="21">
        <f t="shared" si="4"/>
        <v>13.354000000000001</v>
      </c>
      <c r="AC4" s="21">
        <f t="shared" si="2"/>
        <v>13.354000000000001</v>
      </c>
      <c r="AD4" s="21">
        <f t="shared" si="2"/>
        <v>13.354000000000001</v>
      </c>
      <c r="AE4" s="21">
        <f t="shared" si="2"/>
        <v>13.354000000000001</v>
      </c>
    </row>
    <row r="5" spans="1:31" x14ac:dyDescent="0.25">
      <c r="A5" s="2" t="s">
        <v>18</v>
      </c>
      <c r="B5" s="2" t="s">
        <v>12</v>
      </c>
      <c r="C5" s="2" t="s">
        <v>15</v>
      </c>
      <c r="D5" s="2" t="s">
        <v>6</v>
      </c>
      <c r="E5" s="2" t="s">
        <v>18</v>
      </c>
      <c r="F5" s="3">
        <v>1.179</v>
      </c>
      <c r="G5" s="3">
        <v>1.762</v>
      </c>
      <c r="H5" s="3">
        <v>2.1850000000000001</v>
      </c>
      <c r="I5" s="3">
        <v>2.254</v>
      </c>
      <c r="J5" s="3">
        <v>2.375</v>
      </c>
      <c r="K5" s="3">
        <v>2.4529999999999998</v>
      </c>
      <c r="L5" s="3">
        <v>2.5739999999999998</v>
      </c>
      <c r="M5" s="3">
        <v>2.7090000000000001</v>
      </c>
      <c r="N5" s="3">
        <v>2.7890000000000001</v>
      </c>
      <c r="O5" s="3">
        <v>2.9009999999999998</v>
      </c>
      <c r="Q5" s="20" t="s">
        <v>31</v>
      </c>
      <c r="R5" s="20" t="s">
        <v>18</v>
      </c>
      <c r="S5" s="21">
        <f t="shared" si="3"/>
        <v>2.2240000000000002</v>
      </c>
      <c r="T5" s="21">
        <f t="shared" si="3"/>
        <v>3.4299999999999997</v>
      </c>
      <c r="U5" s="21">
        <f t="shared" si="3"/>
        <v>4.6859999999999999</v>
      </c>
      <c r="V5" s="21">
        <f t="shared" si="3"/>
        <v>5.4719999999999995</v>
      </c>
      <c r="W5" s="21">
        <f t="shared" si="3"/>
        <v>6.1880000000000006</v>
      </c>
      <c r="X5" s="21">
        <f t="shared" si="3"/>
        <v>6.5849999999999991</v>
      </c>
      <c r="Y5" s="21">
        <f t="shared" si="3"/>
        <v>7.2530000000000001</v>
      </c>
      <c r="Z5" s="21">
        <f t="shared" si="3"/>
        <v>7.9719999999999995</v>
      </c>
      <c r="AA5" s="21">
        <f t="shared" si="3"/>
        <v>8.5429999999999993</v>
      </c>
      <c r="AB5" s="21">
        <f t="shared" si="3"/>
        <v>9.2439999999999998</v>
      </c>
      <c r="AC5" s="21">
        <f t="shared" si="2"/>
        <v>9.2439999999999998</v>
      </c>
      <c r="AD5" s="21">
        <f t="shared" si="2"/>
        <v>9.2439999999999998</v>
      </c>
      <c r="AE5" s="21">
        <f t="shared" si="2"/>
        <v>9.2439999999999998</v>
      </c>
    </row>
    <row r="6" spans="1:31" x14ac:dyDescent="0.25">
      <c r="A6" s="2" t="s">
        <v>19</v>
      </c>
      <c r="B6" s="2" t="s">
        <v>12</v>
      </c>
      <c r="C6" s="2" t="s">
        <v>15</v>
      </c>
      <c r="D6" s="2" t="s">
        <v>6</v>
      </c>
      <c r="E6" s="2" t="s">
        <v>19</v>
      </c>
      <c r="F6" s="3">
        <v>0.73699999999999999</v>
      </c>
      <c r="G6" s="3">
        <v>0.84799999999999998</v>
      </c>
      <c r="H6" s="3">
        <v>1.3540000000000001</v>
      </c>
      <c r="I6" s="3">
        <v>1.782</v>
      </c>
      <c r="J6" s="3">
        <v>2.2829999999999999</v>
      </c>
      <c r="K6" s="3">
        <v>2.6619999999999999</v>
      </c>
      <c r="L6" s="3">
        <v>3.03</v>
      </c>
      <c r="M6" s="3">
        <v>3.4620000000000002</v>
      </c>
      <c r="N6" s="3">
        <v>4.0010000000000003</v>
      </c>
      <c r="O6" s="3">
        <v>4.6589999999999998</v>
      </c>
      <c r="Q6" s="20" t="s">
        <v>31</v>
      </c>
      <c r="R6" s="20" t="s">
        <v>33</v>
      </c>
      <c r="S6" s="21">
        <f t="shared" si="3"/>
        <v>1.671</v>
      </c>
      <c r="T6" s="21">
        <f t="shared" si="3"/>
        <v>2.65</v>
      </c>
      <c r="U6" s="21">
        <f t="shared" si="3"/>
        <v>4.5449999999999999</v>
      </c>
      <c r="V6" s="21">
        <f t="shared" si="3"/>
        <v>6.46</v>
      </c>
      <c r="W6" s="21">
        <f t="shared" si="3"/>
        <v>8.7309999999999999</v>
      </c>
      <c r="X6" s="21">
        <f t="shared" si="3"/>
        <v>11.09</v>
      </c>
      <c r="Y6" s="21">
        <f t="shared" si="3"/>
        <v>13.748999999999999</v>
      </c>
      <c r="Z6" s="21">
        <f t="shared" si="3"/>
        <v>16.583000000000002</v>
      </c>
      <c r="AA6" s="21">
        <f t="shared" si="3"/>
        <v>19.786000000000001</v>
      </c>
      <c r="AB6" s="21">
        <f t="shared" si="3"/>
        <v>23.844999999999999</v>
      </c>
      <c r="AC6" s="21">
        <f t="shared" si="2"/>
        <v>23.844999999999999</v>
      </c>
      <c r="AD6" s="21">
        <f t="shared" si="2"/>
        <v>23.844999999999999</v>
      </c>
      <c r="AE6" s="21">
        <f t="shared" si="2"/>
        <v>23.844999999999999</v>
      </c>
    </row>
    <row r="7" spans="1:31" x14ac:dyDescent="0.25">
      <c r="A7" s="2" t="s">
        <v>20</v>
      </c>
      <c r="B7" s="2" t="s">
        <v>12</v>
      </c>
      <c r="C7" s="2" t="s">
        <v>15</v>
      </c>
      <c r="D7" s="2" t="s">
        <v>6</v>
      </c>
      <c r="E7" s="2" t="s">
        <v>20</v>
      </c>
      <c r="F7" s="3">
        <v>3.1949999999999998</v>
      </c>
      <c r="G7" s="3">
        <v>3.24</v>
      </c>
      <c r="H7" s="3">
        <v>3.5529999999999999</v>
      </c>
      <c r="I7" s="3">
        <v>3.363</v>
      </c>
      <c r="J7" s="3">
        <v>3.3559999999999999</v>
      </c>
      <c r="K7" s="3">
        <v>3.323</v>
      </c>
      <c r="L7" s="3">
        <v>3.2719999999999998</v>
      </c>
      <c r="M7" s="3">
        <v>3.14</v>
      </c>
      <c r="N7" s="3">
        <v>2.9660000000000002</v>
      </c>
      <c r="O7" s="3">
        <v>2.798</v>
      </c>
      <c r="Q7" s="20" t="s">
        <v>31</v>
      </c>
      <c r="R7" s="20" t="s">
        <v>19</v>
      </c>
      <c r="S7" s="21">
        <f t="shared" si="3"/>
        <v>7.1899999999999995</v>
      </c>
      <c r="T7" s="21">
        <f t="shared" si="3"/>
        <v>9.3620000000000001</v>
      </c>
      <c r="U7" s="21">
        <f t="shared" si="3"/>
        <v>11.733999999999998</v>
      </c>
      <c r="V7" s="21">
        <f t="shared" si="3"/>
        <v>12.357999999999999</v>
      </c>
      <c r="W7" s="21">
        <f t="shared" si="3"/>
        <v>13.613</v>
      </c>
      <c r="X7" s="21">
        <f t="shared" si="3"/>
        <v>14.229000000000001</v>
      </c>
      <c r="Y7" s="21">
        <f t="shared" si="3"/>
        <v>14.635</v>
      </c>
      <c r="Z7" s="21">
        <f t="shared" si="3"/>
        <v>14.464</v>
      </c>
      <c r="AA7" s="21">
        <f t="shared" si="3"/>
        <v>14.059999999999999</v>
      </c>
      <c r="AB7" s="21">
        <f t="shared" si="3"/>
        <v>13.672000000000001</v>
      </c>
      <c r="AC7" s="21">
        <f t="shared" si="2"/>
        <v>13.672000000000001</v>
      </c>
      <c r="AD7" s="21">
        <f t="shared" si="2"/>
        <v>13.672000000000001</v>
      </c>
      <c r="AE7" s="21">
        <f t="shared" si="2"/>
        <v>13.672000000000001</v>
      </c>
    </row>
    <row r="8" spans="1:31" x14ac:dyDescent="0.25">
      <c r="A8" s="2" t="s">
        <v>21</v>
      </c>
      <c r="B8" s="2" t="s">
        <v>12</v>
      </c>
      <c r="C8" s="2" t="s">
        <v>15</v>
      </c>
      <c r="D8" s="2" t="s">
        <v>6</v>
      </c>
      <c r="E8" s="2" t="s">
        <v>21</v>
      </c>
      <c r="F8" s="3">
        <v>1.254</v>
      </c>
      <c r="G8" s="3">
        <v>1.1870000000000001</v>
      </c>
      <c r="H8" s="3">
        <v>1.1910000000000001</v>
      </c>
      <c r="I8" s="3">
        <v>1.0760000000000001</v>
      </c>
      <c r="J8" s="3">
        <v>1.006</v>
      </c>
      <c r="K8" s="3">
        <v>0.92900000000000005</v>
      </c>
      <c r="L8" s="3">
        <v>0.86</v>
      </c>
      <c r="M8" s="3">
        <v>0.79500000000000004</v>
      </c>
      <c r="N8" s="3">
        <v>0.76700000000000002</v>
      </c>
      <c r="O8" s="3">
        <v>0.77</v>
      </c>
      <c r="Q8" s="20" t="s">
        <v>31</v>
      </c>
      <c r="R8" s="20" t="s">
        <v>20</v>
      </c>
      <c r="S8" s="21">
        <f t="shared" si="3"/>
        <v>3.0339999999999998</v>
      </c>
      <c r="T8" s="21">
        <f t="shared" si="3"/>
        <v>3.5579999999999998</v>
      </c>
      <c r="U8" s="21">
        <f t="shared" si="3"/>
        <v>4.09</v>
      </c>
      <c r="V8" s="21">
        <f t="shared" si="3"/>
        <v>4.0600000000000005</v>
      </c>
      <c r="W8" s="21">
        <f t="shared" si="3"/>
        <v>4.0960000000000001</v>
      </c>
      <c r="X8" s="21">
        <f t="shared" si="3"/>
        <v>3.9610000000000003</v>
      </c>
      <c r="Y8" s="21">
        <f t="shared" si="3"/>
        <v>3.8479999999999999</v>
      </c>
      <c r="Z8" s="21">
        <f t="shared" si="3"/>
        <v>3.69</v>
      </c>
      <c r="AA8" s="21">
        <f t="shared" si="3"/>
        <v>3.5949999999999998</v>
      </c>
      <c r="AB8" s="21">
        <f t="shared" si="3"/>
        <v>3.6080000000000001</v>
      </c>
      <c r="AC8" s="21">
        <f t="shared" si="2"/>
        <v>3.6080000000000001</v>
      </c>
      <c r="AD8" s="21">
        <f t="shared" si="2"/>
        <v>3.6080000000000001</v>
      </c>
      <c r="AE8" s="21">
        <f t="shared" si="2"/>
        <v>3.6080000000000001</v>
      </c>
    </row>
    <row r="9" spans="1:31" x14ac:dyDescent="0.25">
      <c r="A9" s="2" t="s">
        <v>22</v>
      </c>
      <c r="B9" s="2" t="s">
        <v>12</v>
      </c>
      <c r="C9" s="2" t="s">
        <v>15</v>
      </c>
      <c r="D9" s="2" t="s">
        <v>6</v>
      </c>
      <c r="E9" s="2" t="s">
        <v>22</v>
      </c>
      <c r="F9" s="3">
        <v>1.5069999999999999</v>
      </c>
      <c r="G9" s="3">
        <v>2.27</v>
      </c>
      <c r="H9" s="3">
        <v>3.1589999999999998</v>
      </c>
      <c r="I9" s="3">
        <v>3.621</v>
      </c>
      <c r="J9" s="3">
        <v>4.2859999999999996</v>
      </c>
      <c r="K9" s="3">
        <v>4.68</v>
      </c>
      <c r="L9" s="3">
        <v>4.9779999999999998</v>
      </c>
      <c r="M9" s="3">
        <v>5.3070000000000004</v>
      </c>
      <c r="N9" s="3">
        <v>5.5949999999999998</v>
      </c>
      <c r="O9" s="3">
        <v>5.9939999999999998</v>
      </c>
      <c r="Q9" s="20" t="s">
        <v>31</v>
      </c>
      <c r="R9" s="20" t="s">
        <v>21</v>
      </c>
      <c r="S9" s="21">
        <f t="shared" si="3"/>
        <v>2.3809999999999998</v>
      </c>
      <c r="T9" s="21">
        <f t="shared" si="3"/>
        <v>3.8840000000000003</v>
      </c>
      <c r="U9" s="21">
        <f t="shared" si="3"/>
        <v>5.8409999999999993</v>
      </c>
      <c r="V9" s="21">
        <f t="shared" si="3"/>
        <v>7.2780000000000005</v>
      </c>
      <c r="W9" s="21">
        <f t="shared" si="3"/>
        <v>9.0679999999999996</v>
      </c>
      <c r="X9" s="21">
        <f t="shared" si="3"/>
        <v>10.074</v>
      </c>
      <c r="Y9" s="21">
        <f t="shared" si="3"/>
        <v>10.931999999999999</v>
      </c>
      <c r="Z9" s="21">
        <f t="shared" si="3"/>
        <v>11.874000000000001</v>
      </c>
      <c r="AA9" s="21">
        <f t="shared" si="3"/>
        <v>12.707000000000001</v>
      </c>
      <c r="AB9" s="21">
        <f t="shared" si="3"/>
        <v>13.74</v>
      </c>
      <c r="AC9" s="21">
        <f t="shared" si="2"/>
        <v>13.74</v>
      </c>
      <c r="AD9" s="21">
        <f t="shared" si="2"/>
        <v>13.74</v>
      </c>
      <c r="AE9" s="21">
        <f t="shared" si="2"/>
        <v>13.74</v>
      </c>
    </row>
    <row r="10" spans="1:31" x14ac:dyDescent="0.25">
      <c r="A10" s="2" t="s">
        <v>23</v>
      </c>
      <c r="B10" s="2" t="s">
        <v>12</v>
      </c>
      <c r="C10" s="2" t="s">
        <v>15</v>
      </c>
      <c r="D10" s="2" t="s">
        <v>6</v>
      </c>
      <c r="E10" s="2" t="s">
        <v>23</v>
      </c>
      <c r="F10" s="3">
        <v>1.1619999999999999</v>
      </c>
      <c r="G10" s="3">
        <v>2.1059999999999999</v>
      </c>
      <c r="H10" s="3">
        <v>3.786</v>
      </c>
      <c r="I10" s="3">
        <v>5.3940000000000001</v>
      </c>
      <c r="J10" s="3">
        <v>6.923</v>
      </c>
      <c r="K10" s="3">
        <v>8.4969999999999999</v>
      </c>
      <c r="L10" s="3">
        <v>10.195</v>
      </c>
      <c r="M10" s="3">
        <v>11.975</v>
      </c>
      <c r="N10" s="3">
        <v>13.507999999999999</v>
      </c>
      <c r="O10" s="3">
        <v>15.192</v>
      </c>
      <c r="Q10" s="20" t="s">
        <v>31</v>
      </c>
      <c r="R10" s="20" t="s">
        <v>22</v>
      </c>
      <c r="S10" s="21">
        <f t="shared" si="3"/>
        <v>1.7269999999999999</v>
      </c>
      <c r="T10" s="21">
        <f t="shared" si="3"/>
        <v>3.625</v>
      </c>
      <c r="U10" s="21">
        <f t="shared" si="3"/>
        <v>6.6590000000000007</v>
      </c>
      <c r="V10" s="21">
        <f t="shared" si="3"/>
        <v>9.33</v>
      </c>
      <c r="W10" s="21">
        <f t="shared" si="3"/>
        <v>12.167</v>
      </c>
      <c r="X10" s="21">
        <f t="shared" si="3"/>
        <v>15.172000000000001</v>
      </c>
      <c r="Y10" s="21">
        <f t="shared" si="3"/>
        <v>18.488</v>
      </c>
      <c r="Z10" s="21">
        <f t="shared" si="3"/>
        <v>21.783999999999999</v>
      </c>
      <c r="AA10" s="21">
        <f t="shared" si="3"/>
        <v>24.504999999999999</v>
      </c>
      <c r="AB10" s="21">
        <f t="shared" si="3"/>
        <v>27.645</v>
      </c>
      <c r="AC10" s="21">
        <f t="shared" si="2"/>
        <v>27.645</v>
      </c>
      <c r="AD10" s="21">
        <f t="shared" si="2"/>
        <v>27.645</v>
      </c>
      <c r="AE10" s="21">
        <f t="shared" si="2"/>
        <v>27.645</v>
      </c>
    </row>
    <row r="11" spans="1:31" x14ac:dyDescent="0.25">
      <c r="A11" s="2" t="s">
        <v>24</v>
      </c>
      <c r="B11" s="2" t="s">
        <v>12</v>
      </c>
      <c r="C11" s="2" t="s">
        <v>15</v>
      </c>
      <c r="D11" s="2" t="s">
        <v>6</v>
      </c>
      <c r="E11" s="2" t="s">
        <v>24</v>
      </c>
      <c r="F11" s="3">
        <v>2.9870000000000001</v>
      </c>
      <c r="G11" s="3">
        <v>3.335</v>
      </c>
      <c r="H11" s="3">
        <v>3.55</v>
      </c>
      <c r="I11" s="3">
        <v>3.4180000000000001</v>
      </c>
      <c r="J11" s="3">
        <v>3.44</v>
      </c>
      <c r="K11" s="3">
        <v>3.3839999999999999</v>
      </c>
      <c r="L11" s="3">
        <v>3.31</v>
      </c>
      <c r="M11" s="3">
        <v>3.26</v>
      </c>
      <c r="N11" s="3">
        <v>3.2450000000000001</v>
      </c>
      <c r="O11" s="3">
        <v>3.202</v>
      </c>
      <c r="Q11" s="20" t="s">
        <v>31</v>
      </c>
      <c r="R11" s="20" t="s">
        <v>23</v>
      </c>
      <c r="S11" s="21">
        <f t="shared" si="3"/>
        <v>6.07</v>
      </c>
      <c r="T11" s="21">
        <f t="shared" si="3"/>
        <v>7.4669999999999996</v>
      </c>
      <c r="U11" s="21">
        <f t="shared" si="3"/>
        <v>8.6460000000000008</v>
      </c>
      <c r="V11" s="21">
        <f t="shared" si="3"/>
        <v>9.0440000000000005</v>
      </c>
      <c r="W11" s="21">
        <f t="shared" si="3"/>
        <v>9.74</v>
      </c>
      <c r="X11" s="21">
        <f t="shared" si="3"/>
        <v>10.061</v>
      </c>
      <c r="Y11" s="21">
        <f t="shared" si="3"/>
        <v>10.366</v>
      </c>
      <c r="Z11" s="21">
        <f t="shared" si="3"/>
        <v>10.632</v>
      </c>
      <c r="AA11" s="21">
        <f t="shared" si="3"/>
        <v>10.964</v>
      </c>
      <c r="AB11" s="21">
        <f t="shared" si="3"/>
        <v>11.223000000000001</v>
      </c>
      <c r="AC11" s="21">
        <f t="shared" si="2"/>
        <v>11.223000000000001</v>
      </c>
      <c r="AD11" s="21">
        <f t="shared" si="2"/>
        <v>11.223000000000001</v>
      </c>
      <c r="AE11" s="21">
        <f t="shared" si="2"/>
        <v>11.223000000000001</v>
      </c>
    </row>
    <row r="12" spans="1:31" x14ac:dyDescent="0.25">
      <c r="A12" s="2" t="s">
        <v>14</v>
      </c>
      <c r="B12" s="2" t="s">
        <v>12</v>
      </c>
      <c r="C12" s="2" t="s">
        <v>25</v>
      </c>
      <c r="D12" s="2" t="s">
        <v>6</v>
      </c>
      <c r="E12" s="2" t="s">
        <v>14</v>
      </c>
      <c r="F12" s="3">
        <v>1.034</v>
      </c>
      <c r="G12" s="3">
        <v>1.877</v>
      </c>
      <c r="H12" s="3">
        <v>3.1680000000000001</v>
      </c>
      <c r="I12" s="3">
        <v>4.2549999999999999</v>
      </c>
      <c r="J12" s="3">
        <v>5.8879999999999999</v>
      </c>
      <c r="K12" s="3">
        <v>8.2430000000000003</v>
      </c>
      <c r="L12" s="3">
        <v>11.462</v>
      </c>
      <c r="M12" s="3">
        <v>15.337999999999999</v>
      </c>
      <c r="N12" s="3">
        <v>18.998999999999999</v>
      </c>
      <c r="O12" s="3">
        <v>22.966999999999999</v>
      </c>
      <c r="Q12" s="23" t="s">
        <v>34</v>
      </c>
      <c r="R12" s="20" t="s">
        <v>14</v>
      </c>
      <c r="S12" s="20">
        <v>0</v>
      </c>
      <c r="T12" s="20">
        <v>1</v>
      </c>
      <c r="U12" s="20">
        <v>2</v>
      </c>
      <c r="V12" s="20">
        <v>3</v>
      </c>
      <c r="W12" s="20">
        <v>4</v>
      </c>
      <c r="X12" s="20">
        <v>5</v>
      </c>
      <c r="Y12" s="20">
        <v>6</v>
      </c>
      <c r="Z12" s="20">
        <v>7</v>
      </c>
      <c r="AA12" s="20">
        <v>8</v>
      </c>
      <c r="AB12" s="20">
        <v>9</v>
      </c>
      <c r="AC12" s="20">
        <f t="shared" si="2"/>
        <v>9</v>
      </c>
      <c r="AD12" s="20">
        <f t="shared" si="2"/>
        <v>9</v>
      </c>
      <c r="AE12" s="20">
        <f t="shared" si="2"/>
        <v>9</v>
      </c>
    </row>
    <row r="13" spans="1:31" x14ac:dyDescent="0.25">
      <c r="A13" s="2" t="s">
        <v>16</v>
      </c>
      <c r="B13" s="2" t="s">
        <v>12</v>
      </c>
      <c r="C13" s="2" t="s">
        <v>25</v>
      </c>
      <c r="D13" s="2" t="s">
        <v>6</v>
      </c>
      <c r="E13" s="2" t="s">
        <v>16</v>
      </c>
      <c r="F13" s="3">
        <v>13.115</v>
      </c>
      <c r="G13" s="3">
        <v>21.896999999999998</v>
      </c>
      <c r="H13" s="3">
        <v>27.646999999999998</v>
      </c>
      <c r="I13" s="3">
        <v>26.082999999999998</v>
      </c>
      <c r="J13" s="3">
        <v>26.53</v>
      </c>
      <c r="K13" s="3">
        <v>25.934999999999999</v>
      </c>
      <c r="L13" s="3">
        <v>25.376000000000001</v>
      </c>
      <c r="M13" s="3">
        <v>24.922000000000001</v>
      </c>
      <c r="N13" s="3">
        <v>23.881</v>
      </c>
      <c r="O13" s="3">
        <v>23.202000000000002</v>
      </c>
      <c r="Q13" s="23" t="s">
        <v>34</v>
      </c>
      <c r="R13" s="22" t="s">
        <v>16</v>
      </c>
      <c r="S13" s="20">
        <f>F43*0.8*S65</f>
        <v>1.7212282188233046</v>
      </c>
      <c r="T13" s="20">
        <f t="shared" ref="T13:AB13" si="5">G43*0.8*T65</f>
        <v>4.3922857492761809</v>
      </c>
      <c r="U13" s="20">
        <f t="shared" si="5"/>
        <v>8.2025581773453808</v>
      </c>
      <c r="V13" s="20">
        <f t="shared" si="5"/>
        <v>9.193055985237331</v>
      </c>
      <c r="W13" s="20">
        <f t="shared" si="5"/>
        <v>9.6231669239486504</v>
      </c>
      <c r="X13" s="20">
        <f t="shared" si="5"/>
        <v>9.639176751724559</v>
      </c>
      <c r="Y13" s="20">
        <f t="shared" si="5"/>
        <v>9.4712819493861424</v>
      </c>
      <c r="Z13" s="20">
        <f t="shared" si="5"/>
        <v>9.1519438600053054</v>
      </c>
      <c r="AA13" s="20">
        <f t="shared" si="5"/>
        <v>8.7997734675708372</v>
      </c>
      <c r="AB13" s="20">
        <f t="shared" si="5"/>
        <v>8.6510434221916981</v>
      </c>
      <c r="AC13" s="20">
        <f t="shared" si="2"/>
        <v>8.6510434221916981</v>
      </c>
      <c r="AD13" s="20">
        <f t="shared" si="2"/>
        <v>8.6510434221916981</v>
      </c>
      <c r="AE13" s="20">
        <f t="shared" si="2"/>
        <v>8.6510434221916981</v>
      </c>
    </row>
    <row r="14" spans="1:31" x14ac:dyDescent="0.25">
      <c r="A14" s="2" t="s">
        <v>17</v>
      </c>
      <c r="B14" s="2" t="s">
        <v>12</v>
      </c>
      <c r="C14" s="2" t="s">
        <v>25</v>
      </c>
      <c r="D14" s="2" t="s">
        <v>6</v>
      </c>
      <c r="E14" s="2" t="s">
        <v>17</v>
      </c>
      <c r="F14" s="3">
        <v>1.1220000000000001</v>
      </c>
      <c r="G14" s="3">
        <v>1.2030000000000001</v>
      </c>
      <c r="H14" s="3">
        <v>1.2709999999999999</v>
      </c>
      <c r="I14" s="3">
        <v>1.0900000000000001</v>
      </c>
      <c r="J14" s="3">
        <v>1.0449999999999999</v>
      </c>
      <c r="K14" s="3">
        <v>1.016</v>
      </c>
      <c r="L14" s="3">
        <v>0.97299999999999998</v>
      </c>
      <c r="M14" s="3">
        <v>0.92300000000000004</v>
      </c>
      <c r="N14" s="3">
        <v>0.88800000000000001</v>
      </c>
      <c r="O14" s="3">
        <v>0.86499999999999999</v>
      </c>
      <c r="Q14" s="23" t="s">
        <v>34</v>
      </c>
      <c r="R14" s="23" t="s">
        <v>32</v>
      </c>
      <c r="S14" s="20">
        <f>(F44+F51)*0.8*S66</f>
        <v>7.879709316115374</v>
      </c>
      <c r="T14" s="20">
        <f t="shared" ref="T14:AB14" si="6">(G44+G51)*0.8*T66</f>
        <v>9.8658738781895199</v>
      </c>
      <c r="U14" s="20">
        <f t="shared" si="6"/>
        <v>11.382148437322551</v>
      </c>
      <c r="V14" s="20">
        <f t="shared" si="6"/>
        <v>11.418228579720203</v>
      </c>
      <c r="W14" s="20">
        <f t="shared" si="6"/>
        <v>10.995471923926202</v>
      </c>
      <c r="X14" s="20">
        <f t="shared" si="6"/>
        <v>10.735092147860341</v>
      </c>
      <c r="Y14" s="20">
        <f t="shared" si="6"/>
        <v>10.491963377081289</v>
      </c>
      <c r="Z14" s="20">
        <f t="shared" si="6"/>
        <v>10.21121409011851</v>
      </c>
      <c r="AA14" s="20">
        <f t="shared" si="6"/>
        <v>9.9573444133392055</v>
      </c>
      <c r="AB14" s="20">
        <f t="shared" si="6"/>
        <v>9.7537260305157911</v>
      </c>
      <c r="AC14" s="20">
        <f t="shared" si="2"/>
        <v>9.7537260305157911</v>
      </c>
      <c r="AD14" s="20">
        <f t="shared" si="2"/>
        <v>9.7537260305157911</v>
      </c>
      <c r="AE14" s="20">
        <f t="shared" si="2"/>
        <v>9.7537260305157911</v>
      </c>
    </row>
    <row r="15" spans="1:31" x14ac:dyDescent="0.25">
      <c r="A15" s="2" t="s">
        <v>18</v>
      </c>
      <c r="B15" s="2" t="s">
        <v>12</v>
      </c>
      <c r="C15" s="2" t="s">
        <v>25</v>
      </c>
      <c r="D15" s="2" t="s">
        <v>6</v>
      </c>
      <c r="E15" s="2" t="s">
        <v>18</v>
      </c>
      <c r="F15" s="3">
        <v>5.6269999999999998</v>
      </c>
      <c r="G15" s="3">
        <v>6.57</v>
      </c>
      <c r="H15" s="3">
        <v>7.33</v>
      </c>
      <c r="I15" s="3">
        <v>6.7939999999999996</v>
      </c>
      <c r="J15" s="3">
        <v>6.7489999999999997</v>
      </c>
      <c r="K15" s="3">
        <v>6.7670000000000003</v>
      </c>
      <c r="L15" s="3">
        <v>6.7690000000000001</v>
      </c>
      <c r="M15" s="3">
        <v>6.8979999999999997</v>
      </c>
      <c r="N15" s="3">
        <v>6.8380000000000001</v>
      </c>
      <c r="O15" s="3">
        <v>6.9189999999999996</v>
      </c>
      <c r="Q15" s="23" t="s">
        <v>34</v>
      </c>
      <c r="R15" s="20" t="s">
        <v>18</v>
      </c>
      <c r="S15" s="20">
        <f t="shared" ref="S15:AB18" si="7">F45*0.8*S67</f>
        <v>3.6718391209166521</v>
      </c>
      <c r="T15" s="20">
        <f t="shared" si="7"/>
        <v>4.5611920229779983</v>
      </c>
      <c r="U15" s="20">
        <f t="shared" si="7"/>
        <v>5.4634847895460981</v>
      </c>
      <c r="V15" s="20">
        <f t="shared" si="7"/>
        <v>5.4992856377007602</v>
      </c>
      <c r="W15" s="20">
        <f t="shared" si="7"/>
        <v>5.5019619706653549</v>
      </c>
      <c r="X15" s="20">
        <f t="shared" si="7"/>
        <v>5.6413810658074039</v>
      </c>
      <c r="Y15" s="20">
        <f t="shared" si="7"/>
        <v>5.8605181302265468</v>
      </c>
      <c r="Z15" s="20">
        <f t="shared" si="7"/>
        <v>6.0992175551566303</v>
      </c>
      <c r="AA15" s="20">
        <f t="shared" si="7"/>
        <v>6.2475834301595796</v>
      </c>
      <c r="AB15" s="20">
        <f t="shared" si="7"/>
        <v>6.5334320713619949</v>
      </c>
      <c r="AC15" s="20">
        <f t="shared" si="2"/>
        <v>6.5334320713619949</v>
      </c>
      <c r="AD15" s="20">
        <f t="shared" si="2"/>
        <v>6.5334320713619949</v>
      </c>
      <c r="AE15" s="20">
        <f t="shared" si="2"/>
        <v>6.5334320713619949</v>
      </c>
    </row>
    <row r="16" spans="1:31" x14ac:dyDescent="0.25">
      <c r="A16" s="2" t="s">
        <v>19</v>
      </c>
      <c r="B16" s="2" t="s">
        <v>12</v>
      </c>
      <c r="C16" s="2" t="s">
        <v>25</v>
      </c>
      <c r="D16" s="2" t="s">
        <v>6</v>
      </c>
      <c r="E16" s="2" t="s">
        <v>19</v>
      </c>
      <c r="F16" s="3">
        <v>2.706</v>
      </c>
      <c r="G16" s="3">
        <v>4.6790000000000003</v>
      </c>
      <c r="H16" s="3">
        <v>6.6959999999999997</v>
      </c>
      <c r="I16" s="3">
        <v>7.8810000000000002</v>
      </c>
      <c r="J16" s="3">
        <v>9.6579999999999995</v>
      </c>
      <c r="K16" s="3">
        <v>11.542999999999999</v>
      </c>
      <c r="L16" s="3">
        <v>12.656000000000001</v>
      </c>
      <c r="M16" s="3">
        <v>13.929</v>
      </c>
      <c r="N16" s="3">
        <v>15.061</v>
      </c>
      <c r="O16" s="3">
        <v>16.268000000000001</v>
      </c>
      <c r="Q16" s="23" t="s">
        <v>34</v>
      </c>
      <c r="R16" s="20" t="s">
        <v>33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f t="shared" si="2"/>
        <v>0</v>
      </c>
      <c r="AD16" s="20">
        <f t="shared" si="2"/>
        <v>0</v>
      </c>
      <c r="AE16" s="20">
        <f t="shared" si="2"/>
        <v>0</v>
      </c>
    </row>
    <row r="17" spans="1:31" x14ac:dyDescent="0.25">
      <c r="A17" s="2" t="s">
        <v>20</v>
      </c>
      <c r="B17" s="2" t="s">
        <v>12</v>
      </c>
      <c r="C17" s="2" t="s">
        <v>25</v>
      </c>
      <c r="D17" s="2" t="s">
        <v>6</v>
      </c>
      <c r="E17" s="2" t="s">
        <v>20</v>
      </c>
      <c r="F17" s="3">
        <v>7.5190000000000001</v>
      </c>
      <c r="G17" s="3">
        <v>8.66</v>
      </c>
      <c r="H17" s="3">
        <v>9.08</v>
      </c>
      <c r="I17" s="3">
        <v>8.1929999999999996</v>
      </c>
      <c r="J17" s="3">
        <v>7.9180000000000001</v>
      </c>
      <c r="K17" s="3">
        <v>7.82</v>
      </c>
      <c r="L17" s="3">
        <v>7.5389999999999997</v>
      </c>
      <c r="M17" s="3">
        <v>7.04</v>
      </c>
      <c r="N17" s="3">
        <v>6.4930000000000003</v>
      </c>
      <c r="O17" s="3">
        <v>5.9489999999999998</v>
      </c>
      <c r="Q17" s="23" t="s">
        <v>34</v>
      </c>
      <c r="R17" s="20" t="s">
        <v>19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f t="shared" si="2"/>
        <v>0</v>
      </c>
      <c r="AD17" s="20">
        <f t="shared" si="2"/>
        <v>0</v>
      </c>
      <c r="AE17" s="20">
        <f t="shared" si="2"/>
        <v>0</v>
      </c>
    </row>
    <row r="18" spans="1:31" x14ac:dyDescent="0.25">
      <c r="A18" s="2" t="s">
        <v>21</v>
      </c>
      <c r="B18" s="2" t="s">
        <v>12</v>
      </c>
      <c r="C18" s="2" t="s">
        <v>25</v>
      </c>
      <c r="D18" s="2" t="s">
        <v>6</v>
      </c>
      <c r="E18" s="2" t="s">
        <v>21</v>
      </c>
      <c r="F18" s="3">
        <v>2.4260000000000002</v>
      </c>
      <c r="G18" s="3">
        <v>2.7269999999999999</v>
      </c>
      <c r="H18" s="3">
        <v>2.8690000000000002</v>
      </c>
      <c r="I18" s="3">
        <v>2.4260000000000002</v>
      </c>
      <c r="J18" s="3">
        <v>2.2410000000000001</v>
      </c>
      <c r="K18" s="3">
        <v>2.0219999999999998</v>
      </c>
      <c r="L18" s="3">
        <v>1.764</v>
      </c>
      <c r="M18" s="3">
        <v>1.548</v>
      </c>
      <c r="N18" s="3">
        <v>1.37</v>
      </c>
      <c r="O18" s="3">
        <v>1.202</v>
      </c>
      <c r="Q18" s="23" t="s">
        <v>34</v>
      </c>
      <c r="R18" s="20" t="s">
        <v>20</v>
      </c>
      <c r="S18" s="20">
        <f t="shared" si="7"/>
        <v>1.5577978243573325</v>
      </c>
      <c r="T18" s="20">
        <f t="shared" si="7"/>
        <v>1.8713938849750249</v>
      </c>
      <c r="U18" s="20">
        <f t="shared" si="7"/>
        <v>2.2270710511047316</v>
      </c>
      <c r="V18" s="20">
        <f t="shared" si="7"/>
        <v>2.074943244527137</v>
      </c>
      <c r="W18" s="20">
        <f t="shared" si="7"/>
        <v>1.9448489790010677</v>
      </c>
      <c r="X18" s="20">
        <f t="shared" si="7"/>
        <v>1.8132007770843817</v>
      </c>
      <c r="Y18" s="20">
        <f t="shared" si="7"/>
        <v>1.6923675276612964</v>
      </c>
      <c r="Z18" s="20">
        <f t="shared" si="7"/>
        <v>1.5642724620388346</v>
      </c>
      <c r="AA18" s="20">
        <f t="shared" si="7"/>
        <v>1.4441466937569731</v>
      </c>
      <c r="AB18" s="20">
        <f t="shared" si="7"/>
        <v>1.3342516562724793</v>
      </c>
      <c r="AC18" s="20">
        <f t="shared" si="2"/>
        <v>1.3342516562724793</v>
      </c>
      <c r="AD18" s="20">
        <f t="shared" si="2"/>
        <v>1.3342516562724793</v>
      </c>
      <c r="AE18" s="20">
        <f t="shared" si="2"/>
        <v>1.3342516562724793</v>
      </c>
    </row>
    <row r="19" spans="1:31" x14ac:dyDescent="0.25">
      <c r="A19" s="2" t="s">
        <v>22</v>
      </c>
      <c r="B19" s="2" t="s">
        <v>12</v>
      </c>
      <c r="C19" s="2" t="s">
        <v>25</v>
      </c>
      <c r="D19" s="2" t="s">
        <v>6</v>
      </c>
      <c r="E19" s="2" t="s">
        <v>22</v>
      </c>
      <c r="F19" s="3">
        <v>3.1040000000000001</v>
      </c>
      <c r="G19" s="3">
        <v>4.9089999999999998</v>
      </c>
      <c r="H19" s="3">
        <v>6.5679999999999996</v>
      </c>
      <c r="I19" s="3">
        <v>6.8390000000000004</v>
      </c>
      <c r="J19" s="3">
        <v>7.4989999999999997</v>
      </c>
      <c r="K19" s="3">
        <v>7.9139999999999997</v>
      </c>
      <c r="L19" s="3">
        <v>8.06</v>
      </c>
      <c r="M19" s="3">
        <v>8.3490000000000002</v>
      </c>
      <c r="N19" s="3">
        <v>8.5820000000000007</v>
      </c>
      <c r="O19" s="3">
        <v>8.6750000000000007</v>
      </c>
      <c r="Q19" s="23" t="s">
        <v>34</v>
      </c>
      <c r="R19" s="20" t="s">
        <v>21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f t="shared" si="2"/>
        <v>0</v>
      </c>
      <c r="AD19" s="20">
        <f t="shared" si="2"/>
        <v>0</v>
      </c>
      <c r="AE19" s="20">
        <f t="shared" si="2"/>
        <v>0</v>
      </c>
    </row>
    <row r="20" spans="1:31" x14ac:dyDescent="0.25">
      <c r="A20" s="2" t="s">
        <v>23</v>
      </c>
      <c r="B20" s="2" t="s">
        <v>12</v>
      </c>
      <c r="C20" s="2" t="s">
        <v>25</v>
      </c>
      <c r="D20" s="2" t="s">
        <v>6</v>
      </c>
      <c r="E20" s="2" t="s">
        <v>23</v>
      </c>
      <c r="F20" s="3">
        <v>3.0169999999999999</v>
      </c>
      <c r="G20" s="3">
        <v>6.1159999999999997</v>
      </c>
      <c r="H20" s="3">
        <v>11.183</v>
      </c>
      <c r="I20" s="3">
        <v>14.331</v>
      </c>
      <c r="J20" s="3">
        <v>16.876999999999999</v>
      </c>
      <c r="K20" s="3">
        <v>19.315999999999999</v>
      </c>
      <c r="L20" s="3">
        <v>22.152999999999999</v>
      </c>
      <c r="M20" s="3">
        <v>25.140999999999998</v>
      </c>
      <c r="N20" s="3">
        <v>26.391999999999999</v>
      </c>
      <c r="O20" s="3">
        <v>27.795000000000002</v>
      </c>
      <c r="Q20" s="23" t="s">
        <v>34</v>
      </c>
      <c r="R20" s="20" t="s">
        <v>22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f t="shared" si="2"/>
        <v>0</v>
      </c>
      <c r="AD20" s="20">
        <f t="shared" si="2"/>
        <v>0</v>
      </c>
      <c r="AE20" s="20">
        <f t="shared" si="2"/>
        <v>0</v>
      </c>
    </row>
    <row r="21" spans="1:31" x14ac:dyDescent="0.25">
      <c r="A21" s="2" t="s">
        <v>24</v>
      </c>
      <c r="B21" s="2" t="s">
        <v>12</v>
      </c>
      <c r="C21" s="2" t="s">
        <v>25</v>
      </c>
      <c r="D21" s="2" t="s">
        <v>6</v>
      </c>
      <c r="E21" s="2" t="s">
        <v>24</v>
      </c>
      <c r="F21" s="3">
        <v>5.9939999999999998</v>
      </c>
      <c r="G21" s="3">
        <v>6.1139999999999999</v>
      </c>
      <c r="H21" s="3">
        <v>6.2779999999999996</v>
      </c>
      <c r="I21" s="3">
        <v>5.39</v>
      </c>
      <c r="J21" s="3">
        <v>5.16</v>
      </c>
      <c r="K21" s="3">
        <v>4.9809999999999999</v>
      </c>
      <c r="L21" s="3">
        <v>4.88</v>
      </c>
      <c r="M21" s="3">
        <v>4.6669999999999998</v>
      </c>
      <c r="N21" s="3">
        <v>4.5659999999999998</v>
      </c>
      <c r="O21" s="3">
        <v>4.51</v>
      </c>
      <c r="Q21" s="23" t="s">
        <v>34</v>
      </c>
      <c r="R21" s="20" t="s">
        <v>23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f t="shared" si="2"/>
        <v>0</v>
      </c>
      <c r="AD21" s="20">
        <f t="shared" si="2"/>
        <v>0</v>
      </c>
      <c r="AE21" s="20">
        <f t="shared" si="2"/>
        <v>0</v>
      </c>
    </row>
    <row r="22" spans="1:31" x14ac:dyDescent="0.25">
      <c r="A22" s="2" t="s">
        <v>14</v>
      </c>
      <c r="B22" s="2" t="s">
        <v>12</v>
      </c>
      <c r="C22" s="2" t="s">
        <v>26</v>
      </c>
      <c r="D22" s="2" t="s">
        <v>6</v>
      </c>
      <c r="E22" s="2" t="s">
        <v>14</v>
      </c>
      <c r="F22" s="3">
        <v>0.20399999999999999</v>
      </c>
      <c r="G22" s="3">
        <v>0.29499999999999998</v>
      </c>
      <c r="H22" s="3">
        <v>0.501</v>
      </c>
      <c r="I22" s="3">
        <v>0.63600000000000001</v>
      </c>
      <c r="J22" s="3">
        <v>0.88900000000000001</v>
      </c>
      <c r="K22" s="3">
        <v>1.2829999999999999</v>
      </c>
      <c r="L22" s="3">
        <v>1.9279999999999999</v>
      </c>
      <c r="M22" s="3">
        <v>2.9649999999999999</v>
      </c>
      <c r="N22" s="3">
        <v>4.4089999999999998</v>
      </c>
      <c r="O22" s="3">
        <v>6.2080000000000002</v>
      </c>
      <c r="Q22" s="19" t="s">
        <v>35</v>
      </c>
      <c r="R22" s="20" t="s">
        <v>14</v>
      </c>
      <c r="S22" s="20">
        <f>F42-S12</f>
        <v>1.7969999999999999</v>
      </c>
      <c r="T22" s="20">
        <f t="shared" ref="T22:AB23" si="8">G42-T12</f>
        <v>3.6130000000000004</v>
      </c>
      <c r="U22" s="20">
        <f t="shared" si="8"/>
        <v>5.9020000000000001</v>
      </c>
      <c r="V22" s="20">
        <f t="shared" si="8"/>
        <v>7.4979999999999993</v>
      </c>
      <c r="W22" s="20">
        <f t="shared" si="8"/>
        <v>10.6</v>
      </c>
      <c r="X22" s="20">
        <f t="shared" si="8"/>
        <v>14.875</v>
      </c>
      <c r="Y22" s="20">
        <f t="shared" si="8"/>
        <v>19.382999999999999</v>
      </c>
      <c r="Z22" s="20">
        <f t="shared" si="8"/>
        <v>24.547000000000001</v>
      </c>
      <c r="AA22" s="20">
        <f t="shared" si="8"/>
        <v>27.89</v>
      </c>
      <c r="AB22" s="20">
        <f t="shared" si="8"/>
        <v>31.137</v>
      </c>
      <c r="AC22" s="20">
        <f>AB22</f>
        <v>31.137</v>
      </c>
      <c r="AD22" s="20">
        <f t="shared" ref="AD22:AE22" si="9">AC22</f>
        <v>31.137</v>
      </c>
      <c r="AE22" s="20">
        <f t="shared" si="9"/>
        <v>31.137</v>
      </c>
    </row>
    <row r="23" spans="1:31" x14ac:dyDescent="0.25">
      <c r="A23" s="2" t="s">
        <v>16</v>
      </c>
      <c r="B23" s="2" t="s">
        <v>12</v>
      </c>
      <c r="C23" s="2" t="s">
        <v>26</v>
      </c>
      <c r="D23" s="2" t="s">
        <v>6</v>
      </c>
      <c r="E23" s="2" t="s">
        <v>16</v>
      </c>
      <c r="F23" s="3">
        <v>5.0620000000000003</v>
      </c>
      <c r="G23" s="3">
        <v>10.65</v>
      </c>
      <c r="H23" s="3">
        <v>16.670999999999999</v>
      </c>
      <c r="I23" s="3">
        <v>15.878</v>
      </c>
      <c r="J23" s="3">
        <v>15.425000000000001</v>
      </c>
      <c r="K23" s="3">
        <v>14.419</v>
      </c>
      <c r="L23" s="3">
        <v>13.233000000000001</v>
      </c>
      <c r="M23" s="3">
        <v>12.121</v>
      </c>
      <c r="N23" s="3">
        <v>11.173999999999999</v>
      </c>
      <c r="O23" s="3">
        <v>10.62</v>
      </c>
      <c r="Q23" s="19" t="s">
        <v>35</v>
      </c>
      <c r="R23" s="22" t="s">
        <v>16</v>
      </c>
      <c r="S23" s="20">
        <f t="shared" ref="S23:AB31" si="10">F43-S13</f>
        <v>2.9617717811766955</v>
      </c>
      <c r="T23" s="20">
        <f t="shared" si="8"/>
        <v>6.6387142507238197</v>
      </c>
      <c r="U23" s="20">
        <f t="shared" si="8"/>
        <v>11.270441822654618</v>
      </c>
      <c r="V23" s="20">
        <f t="shared" si="8"/>
        <v>11.76994401476267</v>
      </c>
      <c r="W23" s="20">
        <f t="shared" si="8"/>
        <v>11.68783307605135</v>
      </c>
      <c r="X23" s="20">
        <f t="shared" si="8"/>
        <v>11.24382324827544</v>
      </c>
      <c r="Y23" s="20">
        <f t="shared" si="8"/>
        <v>10.701718050613856</v>
      </c>
      <c r="Z23" s="20">
        <f t="shared" si="8"/>
        <v>10.080056139994694</v>
      </c>
      <c r="AA23" s="20">
        <f t="shared" si="8"/>
        <v>9.4892265324291643</v>
      </c>
      <c r="AB23" s="20">
        <f t="shared" si="8"/>
        <v>9.162956577808302</v>
      </c>
      <c r="AC23" s="20">
        <f t="shared" ref="AC23:AE38" si="11">AB23</f>
        <v>9.162956577808302</v>
      </c>
      <c r="AD23" s="20">
        <f t="shared" si="11"/>
        <v>9.162956577808302</v>
      </c>
      <c r="AE23" s="20">
        <f t="shared" si="11"/>
        <v>9.162956577808302</v>
      </c>
    </row>
    <row r="24" spans="1:31" x14ac:dyDescent="0.25">
      <c r="A24" s="2" t="s">
        <v>17</v>
      </c>
      <c r="B24" s="2" t="s">
        <v>12</v>
      </c>
      <c r="C24" s="2" t="s">
        <v>26</v>
      </c>
      <c r="D24" s="2" t="s">
        <v>6</v>
      </c>
      <c r="E24" s="2" t="s">
        <v>17</v>
      </c>
      <c r="F24" s="3">
        <v>0.629</v>
      </c>
      <c r="G24" s="3">
        <v>0.73799999999999999</v>
      </c>
      <c r="H24" s="3">
        <v>0.78700000000000003</v>
      </c>
      <c r="I24" s="3">
        <v>0.66</v>
      </c>
      <c r="J24" s="3">
        <v>0.58699999999999997</v>
      </c>
      <c r="K24" s="3">
        <v>0.52800000000000002</v>
      </c>
      <c r="L24" s="3">
        <v>0.47699999999999998</v>
      </c>
      <c r="M24" s="3">
        <v>0.434</v>
      </c>
      <c r="N24" s="3">
        <v>0.39600000000000002</v>
      </c>
      <c r="O24" s="3">
        <v>0.36899999999999999</v>
      </c>
      <c r="Q24" s="19" t="s">
        <v>35</v>
      </c>
      <c r="R24" s="23" t="s">
        <v>32</v>
      </c>
      <c r="S24" s="20">
        <f>F44+F51-S14</f>
        <v>5.6612906838846264</v>
      </c>
      <c r="T24" s="20">
        <f t="shared" ref="T24:AB24" si="12">G44+G51-T14</f>
        <v>6.6951261218104801</v>
      </c>
      <c r="U24" s="20">
        <f t="shared" si="12"/>
        <v>7.3758515626774521</v>
      </c>
      <c r="V24" s="20">
        <f t="shared" si="12"/>
        <v>7.1177714202797979</v>
      </c>
      <c r="W24" s="20">
        <f t="shared" si="12"/>
        <v>6.6375280760737976</v>
      </c>
      <c r="X24" s="20">
        <f t="shared" si="12"/>
        <v>6.3109078521396587</v>
      </c>
      <c r="Y24" s="20">
        <f t="shared" si="12"/>
        <v>6.0360366229187097</v>
      </c>
      <c r="Z24" s="20">
        <f t="shared" si="12"/>
        <v>5.7847859098814887</v>
      </c>
      <c r="AA24" s="20">
        <f t="shared" si="12"/>
        <v>5.5936555866607929</v>
      </c>
      <c r="AB24" s="20">
        <f t="shared" si="12"/>
        <v>5.4652739694842083</v>
      </c>
      <c r="AC24" s="20">
        <f t="shared" si="11"/>
        <v>5.4652739694842083</v>
      </c>
      <c r="AD24" s="20">
        <f t="shared" si="11"/>
        <v>5.4652739694842083</v>
      </c>
      <c r="AE24" s="20">
        <f t="shared" si="11"/>
        <v>5.4652739694842083</v>
      </c>
    </row>
    <row r="25" spans="1:31" x14ac:dyDescent="0.25">
      <c r="A25" s="2" t="s">
        <v>18</v>
      </c>
      <c r="B25" s="2" t="s">
        <v>12</v>
      </c>
      <c r="C25" s="2" t="s">
        <v>26</v>
      </c>
      <c r="D25" s="2" t="s">
        <v>6</v>
      </c>
      <c r="E25" s="2" t="s">
        <v>18</v>
      </c>
      <c r="F25" s="3">
        <v>2.6120000000000001</v>
      </c>
      <c r="G25" s="3">
        <v>3.8439999999999999</v>
      </c>
      <c r="H25" s="3">
        <v>4.3070000000000004</v>
      </c>
      <c r="I25" s="3">
        <v>3.758</v>
      </c>
      <c r="J25" s="3">
        <v>3.6110000000000002</v>
      </c>
      <c r="K25" s="3">
        <v>3.488</v>
      </c>
      <c r="L25" s="3">
        <v>3.34</v>
      </c>
      <c r="M25" s="3">
        <v>3.2050000000000001</v>
      </c>
      <c r="N25" s="3">
        <v>3.0569999999999999</v>
      </c>
      <c r="O25" s="3">
        <v>3.024</v>
      </c>
      <c r="Q25" s="19" t="s">
        <v>35</v>
      </c>
      <c r="R25" s="20" t="s">
        <v>18</v>
      </c>
      <c r="S25" s="20">
        <f t="shared" si="10"/>
        <v>3.4711608790833477</v>
      </c>
      <c r="T25" s="20">
        <f t="shared" si="10"/>
        <v>4.2098079770220025</v>
      </c>
      <c r="U25" s="20">
        <f t="shared" si="10"/>
        <v>4.9545152104539012</v>
      </c>
      <c r="V25" s="20">
        <f t="shared" si="10"/>
        <v>4.8897143622992392</v>
      </c>
      <c r="W25" s="20">
        <f t="shared" si="10"/>
        <v>4.7840380293346447</v>
      </c>
      <c r="X25" s="20">
        <f t="shared" si="10"/>
        <v>4.7826189341925955</v>
      </c>
      <c r="Y25" s="20">
        <f t="shared" si="10"/>
        <v>4.8294818697734527</v>
      </c>
      <c r="Z25" s="20">
        <f t="shared" si="10"/>
        <v>4.8747824448433699</v>
      </c>
      <c r="AA25" s="20">
        <f t="shared" si="10"/>
        <v>4.8414165698404208</v>
      </c>
      <c r="AB25" s="20">
        <f t="shared" si="10"/>
        <v>4.9115679286380054</v>
      </c>
      <c r="AC25" s="20">
        <f t="shared" si="11"/>
        <v>4.9115679286380054</v>
      </c>
      <c r="AD25" s="20">
        <f t="shared" si="11"/>
        <v>4.9115679286380054</v>
      </c>
      <c r="AE25" s="20">
        <f t="shared" si="11"/>
        <v>4.9115679286380054</v>
      </c>
    </row>
    <row r="26" spans="1:31" x14ac:dyDescent="0.25">
      <c r="A26" s="2" t="s">
        <v>19</v>
      </c>
      <c r="B26" s="2" t="s">
        <v>12</v>
      </c>
      <c r="C26" s="2" t="s">
        <v>26</v>
      </c>
      <c r="D26" s="2" t="s">
        <v>6</v>
      </c>
      <c r="E26" s="2" t="s">
        <v>19</v>
      </c>
      <c r="F26" s="3">
        <v>3.2</v>
      </c>
      <c r="G26" s="3">
        <v>4.5170000000000003</v>
      </c>
      <c r="H26" s="3">
        <v>6.2370000000000001</v>
      </c>
      <c r="I26" s="3">
        <v>6.8920000000000003</v>
      </c>
      <c r="J26" s="3">
        <v>7.7060000000000004</v>
      </c>
      <c r="K26" s="3">
        <v>8.3800000000000008</v>
      </c>
      <c r="L26" s="3">
        <v>8.9369999999999994</v>
      </c>
      <c r="M26" s="3">
        <v>9.3979999999999997</v>
      </c>
      <c r="N26" s="3">
        <v>9.8339999999999996</v>
      </c>
      <c r="O26" s="3">
        <v>10.298999999999999</v>
      </c>
      <c r="Q26" s="19" t="s">
        <v>35</v>
      </c>
      <c r="R26" s="20" t="s">
        <v>33</v>
      </c>
      <c r="S26" s="20">
        <f t="shared" si="10"/>
        <v>2.383</v>
      </c>
      <c r="T26" s="20">
        <f t="shared" si="10"/>
        <v>4.1980000000000004</v>
      </c>
      <c r="U26" s="20">
        <f t="shared" si="10"/>
        <v>6.5149999999999997</v>
      </c>
      <c r="V26" s="20">
        <f t="shared" si="10"/>
        <v>8.8309999999999995</v>
      </c>
      <c r="W26" s="20">
        <f t="shared" si="10"/>
        <v>10.025</v>
      </c>
      <c r="X26" s="20">
        <f t="shared" si="10"/>
        <v>11.148</v>
      </c>
      <c r="Y26" s="20">
        <f t="shared" si="10"/>
        <v>12.161</v>
      </c>
      <c r="Z26" s="20">
        <f t="shared" si="10"/>
        <v>13.244</v>
      </c>
      <c r="AA26" s="20">
        <f t="shared" si="10"/>
        <v>14.454000000000001</v>
      </c>
      <c r="AB26" s="20">
        <f t="shared" si="10"/>
        <v>15.798</v>
      </c>
      <c r="AC26" s="20">
        <f t="shared" si="11"/>
        <v>15.798</v>
      </c>
      <c r="AD26" s="20">
        <f t="shared" si="11"/>
        <v>15.798</v>
      </c>
      <c r="AE26" s="20">
        <f t="shared" si="11"/>
        <v>15.798</v>
      </c>
    </row>
    <row r="27" spans="1:31" x14ac:dyDescent="0.25">
      <c r="A27" s="2" t="s">
        <v>20</v>
      </c>
      <c r="B27" s="2" t="s">
        <v>12</v>
      </c>
      <c r="C27" s="2" t="s">
        <v>26</v>
      </c>
      <c r="D27" s="2" t="s">
        <v>6</v>
      </c>
      <c r="E27" s="2" t="s">
        <v>20</v>
      </c>
      <c r="F27" s="3">
        <v>6.6550000000000002</v>
      </c>
      <c r="G27" s="3">
        <v>7.1989999999999998</v>
      </c>
      <c r="H27" s="3">
        <v>7.5190000000000001</v>
      </c>
      <c r="I27" s="3">
        <v>6.431</v>
      </c>
      <c r="J27" s="3">
        <v>6.0170000000000003</v>
      </c>
      <c r="K27" s="3">
        <v>5.5419999999999998</v>
      </c>
      <c r="L27" s="3">
        <v>4.9660000000000002</v>
      </c>
      <c r="M27" s="3">
        <v>4.07</v>
      </c>
      <c r="N27" s="3">
        <v>3.3969999999999998</v>
      </c>
      <c r="O27" s="3">
        <v>2.9079999999999999</v>
      </c>
      <c r="Q27" s="19" t="s">
        <v>35</v>
      </c>
      <c r="R27" s="20" t="s">
        <v>19</v>
      </c>
      <c r="S27" s="20">
        <f t="shared" si="10"/>
        <v>13.967000000000001</v>
      </c>
      <c r="T27" s="20">
        <f t="shared" si="10"/>
        <v>17.123000000000001</v>
      </c>
      <c r="U27" s="20">
        <f t="shared" si="10"/>
        <v>19.753</v>
      </c>
      <c r="V27" s="20">
        <f t="shared" si="10"/>
        <v>18.548999999999999</v>
      </c>
      <c r="W27" s="20">
        <f t="shared" si="10"/>
        <v>17.425000000000001</v>
      </c>
      <c r="X27" s="20">
        <f t="shared" si="10"/>
        <v>16.939</v>
      </c>
      <c r="Y27" s="20">
        <f t="shared" si="10"/>
        <v>16.202000000000002</v>
      </c>
      <c r="Z27" s="20">
        <f t="shared" si="10"/>
        <v>15.366</v>
      </c>
      <c r="AA27" s="20">
        <f t="shared" si="10"/>
        <v>14.266999999999999</v>
      </c>
      <c r="AB27" s="20">
        <f t="shared" si="10"/>
        <v>13.262</v>
      </c>
      <c r="AC27" s="20">
        <f t="shared" si="11"/>
        <v>13.262</v>
      </c>
      <c r="AD27" s="20">
        <f t="shared" si="11"/>
        <v>13.262</v>
      </c>
      <c r="AE27" s="20">
        <f t="shared" si="11"/>
        <v>13.262</v>
      </c>
    </row>
    <row r="28" spans="1:31" x14ac:dyDescent="0.25">
      <c r="A28" s="2" t="s">
        <v>21</v>
      </c>
      <c r="B28" s="2" t="s">
        <v>12</v>
      </c>
      <c r="C28" s="2" t="s">
        <v>26</v>
      </c>
      <c r="D28" s="2" t="s">
        <v>6</v>
      </c>
      <c r="E28" s="2" t="s">
        <v>21</v>
      </c>
      <c r="F28" s="3">
        <v>1.734</v>
      </c>
      <c r="G28" s="3">
        <v>2.0129999999999999</v>
      </c>
      <c r="H28" s="3">
        <v>1.9970000000000001</v>
      </c>
      <c r="I28" s="3">
        <v>1.631</v>
      </c>
      <c r="J28" s="3">
        <v>1.456</v>
      </c>
      <c r="K28" s="3">
        <v>1.2769999999999999</v>
      </c>
      <c r="L28" s="3">
        <v>1.087</v>
      </c>
      <c r="M28" s="3">
        <v>0.85099999999999998</v>
      </c>
      <c r="N28" s="3">
        <v>0.68200000000000005</v>
      </c>
      <c r="O28" s="3">
        <v>0.55600000000000005</v>
      </c>
      <c r="Q28" s="19" t="s">
        <v>35</v>
      </c>
      <c r="R28" s="20" t="s">
        <v>20</v>
      </c>
      <c r="S28" s="20">
        <f t="shared" si="10"/>
        <v>0.80820217564266761</v>
      </c>
      <c r="T28" s="20">
        <f t="shared" si="10"/>
        <v>0.87760611502497521</v>
      </c>
      <c r="U28" s="20">
        <f t="shared" si="10"/>
        <v>0.95392894889526847</v>
      </c>
      <c r="V28" s="20">
        <f t="shared" si="10"/>
        <v>0.82005675547286305</v>
      </c>
      <c r="W28" s="20">
        <f t="shared" si="10"/>
        <v>0.71615102099893235</v>
      </c>
      <c r="X28" s="20">
        <f t="shared" si="10"/>
        <v>0.62779922291561818</v>
      </c>
      <c r="Y28" s="20">
        <f t="shared" si="10"/>
        <v>0.55563247233870383</v>
      </c>
      <c r="Z28" s="20">
        <f t="shared" si="10"/>
        <v>0.49072753796116553</v>
      </c>
      <c r="AA28" s="20">
        <f t="shared" si="10"/>
        <v>0.43585330624302676</v>
      </c>
      <c r="AB28" s="20">
        <f t="shared" si="10"/>
        <v>0.38974834372752065</v>
      </c>
      <c r="AC28" s="20">
        <f t="shared" si="11"/>
        <v>0.38974834372752065</v>
      </c>
      <c r="AD28" s="20">
        <f t="shared" si="11"/>
        <v>0.38974834372752065</v>
      </c>
      <c r="AE28" s="20">
        <f t="shared" si="11"/>
        <v>0.38974834372752065</v>
      </c>
    </row>
    <row r="29" spans="1:31" x14ac:dyDescent="0.25">
      <c r="A29" s="2" t="s">
        <v>22</v>
      </c>
      <c r="B29" s="2" t="s">
        <v>12</v>
      </c>
      <c r="C29" s="2" t="s">
        <v>26</v>
      </c>
      <c r="D29" s="2" t="s">
        <v>6</v>
      </c>
      <c r="E29" s="2" t="s">
        <v>22</v>
      </c>
      <c r="F29" s="3">
        <v>4.3179999999999996</v>
      </c>
      <c r="G29" s="3">
        <v>6.7709999999999999</v>
      </c>
      <c r="H29" s="3">
        <v>8.6129999999999995</v>
      </c>
      <c r="I29" s="3">
        <v>8.8480000000000008</v>
      </c>
      <c r="J29" s="3">
        <v>9.093</v>
      </c>
      <c r="K29" s="3">
        <v>9.1809999999999992</v>
      </c>
      <c r="L29" s="3">
        <v>9.1340000000000003</v>
      </c>
      <c r="M29" s="3">
        <v>9.0009999999999994</v>
      </c>
      <c r="N29" s="3">
        <v>8.7420000000000009</v>
      </c>
      <c r="O29" s="3">
        <v>8.6310000000000002</v>
      </c>
      <c r="Q29" s="19" t="s">
        <v>35</v>
      </c>
      <c r="R29" s="20" t="s">
        <v>21</v>
      </c>
      <c r="S29" s="20">
        <f t="shared" si="10"/>
        <v>1.3620000000000001</v>
      </c>
      <c r="T29" s="20">
        <f t="shared" si="10"/>
        <v>1.7629999999999999</v>
      </c>
      <c r="U29" s="20">
        <f t="shared" si="10"/>
        <v>2.39</v>
      </c>
      <c r="V29" s="20">
        <f t="shared" si="10"/>
        <v>3.0339999999999998</v>
      </c>
      <c r="W29" s="20">
        <f t="shared" si="10"/>
        <v>3.3119999999999998</v>
      </c>
      <c r="X29" s="20">
        <f t="shared" si="10"/>
        <v>3.5979999999999999</v>
      </c>
      <c r="Y29" s="20">
        <f t="shared" si="10"/>
        <v>3.847</v>
      </c>
      <c r="Z29" s="20">
        <f t="shared" si="10"/>
        <v>4.0910000000000002</v>
      </c>
      <c r="AA29" s="20">
        <f t="shared" si="10"/>
        <v>4.258</v>
      </c>
      <c r="AB29" s="20">
        <f t="shared" si="10"/>
        <v>4.4790000000000001</v>
      </c>
      <c r="AC29" s="20">
        <f t="shared" si="11"/>
        <v>4.4790000000000001</v>
      </c>
      <c r="AD29" s="20">
        <f t="shared" si="11"/>
        <v>4.4790000000000001</v>
      </c>
      <c r="AE29" s="20">
        <f t="shared" si="11"/>
        <v>4.4790000000000001</v>
      </c>
    </row>
    <row r="30" spans="1:31" x14ac:dyDescent="0.25">
      <c r="A30" s="2" t="s">
        <v>23</v>
      </c>
      <c r="B30" s="2" t="s">
        <v>12</v>
      </c>
      <c r="C30" s="2" t="s">
        <v>26</v>
      </c>
      <c r="D30" s="2" t="s">
        <v>6</v>
      </c>
      <c r="E30" s="2" t="s">
        <v>23</v>
      </c>
      <c r="F30" s="3">
        <v>1.742</v>
      </c>
      <c r="G30" s="3">
        <v>3.2480000000000002</v>
      </c>
      <c r="H30" s="3">
        <v>5.173</v>
      </c>
      <c r="I30" s="3">
        <v>6.2169999999999996</v>
      </c>
      <c r="J30" s="3">
        <v>7.3869999999999996</v>
      </c>
      <c r="K30" s="3">
        <v>8.4329999999999998</v>
      </c>
      <c r="L30" s="3">
        <v>9.2479999999999993</v>
      </c>
      <c r="M30" s="3">
        <v>9.8650000000000002</v>
      </c>
      <c r="N30" s="3">
        <v>10.273999999999999</v>
      </c>
      <c r="O30" s="3">
        <v>10.938000000000001</v>
      </c>
      <c r="Q30" s="19" t="s">
        <v>35</v>
      </c>
      <c r="R30" s="20" t="s">
        <v>22</v>
      </c>
      <c r="S30" s="20">
        <f t="shared" si="10"/>
        <v>1.03</v>
      </c>
      <c r="T30" s="20">
        <f t="shared" si="10"/>
        <v>0.60599999999999998</v>
      </c>
      <c r="U30" s="20">
        <f t="shared" si="10"/>
        <v>1.2050000000000001</v>
      </c>
      <c r="V30" s="20">
        <f t="shared" si="10"/>
        <v>2.044</v>
      </c>
      <c r="W30" s="20">
        <f t="shared" si="10"/>
        <v>2.8109999999999999</v>
      </c>
      <c r="X30" s="20">
        <f t="shared" si="10"/>
        <v>3.6789999999999998</v>
      </c>
      <c r="Y30" s="20">
        <f t="shared" si="10"/>
        <v>4.6959999999999997</v>
      </c>
      <c r="Z30" s="20">
        <f t="shared" si="10"/>
        <v>5.6950000000000003</v>
      </c>
      <c r="AA30" s="20">
        <f t="shared" si="10"/>
        <v>6.5810000000000004</v>
      </c>
      <c r="AB30" s="20">
        <f t="shared" si="10"/>
        <v>7.6550000000000002</v>
      </c>
      <c r="AC30" s="20">
        <f t="shared" si="11"/>
        <v>7.6550000000000002</v>
      </c>
      <c r="AD30" s="20">
        <f t="shared" si="11"/>
        <v>7.6550000000000002</v>
      </c>
      <c r="AE30" s="20">
        <f t="shared" si="11"/>
        <v>7.6550000000000002</v>
      </c>
    </row>
    <row r="31" spans="1:31" x14ac:dyDescent="0.25">
      <c r="A31" s="2" t="s">
        <v>24</v>
      </c>
      <c r="B31" s="2" t="s">
        <v>12</v>
      </c>
      <c r="C31" s="2" t="s">
        <v>26</v>
      </c>
      <c r="D31" s="2" t="s">
        <v>6</v>
      </c>
      <c r="E31" s="2" t="s">
        <v>24</v>
      </c>
      <c r="F31" s="3">
        <v>3.9780000000000002</v>
      </c>
      <c r="G31" s="3">
        <v>4.5460000000000003</v>
      </c>
      <c r="H31" s="3">
        <v>4.7329999999999997</v>
      </c>
      <c r="I31" s="3">
        <v>4.1319999999999997</v>
      </c>
      <c r="J31" s="3">
        <v>3.8580000000000001</v>
      </c>
      <c r="K31" s="3">
        <v>3.5030000000000001</v>
      </c>
      <c r="L31" s="3">
        <v>2.9470000000000001</v>
      </c>
      <c r="M31" s="3">
        <v>2.5710000000000002</v>
      </c>
      <c r="N31" s="3">
        <v>2.2639999999999998</v>
      </c>
      <c r="O31" s="3">
        <v>2.0339999999999998</v>
      </c>
      <c r="Q31" s="19" t="s">
        <v>35</v>
      </c>
      <c r="R31" s="20" t="s">
        <v>23</v>
      </c>
      <c r="S31" s="20">
        <f t="shared" si="10"/>
        <v>11.512</v>
      </c>
      <c r="T31" s="20">
        <f t="shared" si="10"/>
        <v>13.818</v>
      </c>
      <c r="U31" s="20">
        <f t="shared" si="10"/>
        <v>15.659000000000001</v>
      </c>
      <c r="V31" s="20">
        <f t="shared" si="10"/>
        <v>15.526</v>
      </c>
      <c r="W31" s="20">
        <f t="shared" si="10"/>
        <v>14.782999999999999</v>
      </c>
      <c r="X31" s="20">
        <f t="shared" si="10"/>
        <v>14.375999999999999</v>
      </c>
      <c r="Y31" s="20">
        <f t="shared" si="10"/>
        <v>13.994</v>
      </c>
      <c r="Z31" s="20">
        <f t="shared" si="10"/>
        <v>13.61</v>
      </c>
      <c r="AA31" s="20">
        <f t="shared" si="10"/>
        <v>13.295999999999999</v>
      </c>
      <c r="AB31" s="20">
        <f t="shared" si="10"/>
        <v>13.058</v>
      </c>
      <c r="AC31" s="20">
        <f t="shared" si="11"/>
        <v>13.058</v>
      </c>
      <c r="AD31" s="20">
        <f t="shared" si="11"/>
        <v>13.058</v>
      </c>
      <c r="AE31" s="20">
        <f t="shared" si="11"/>
        <v>13.058</v>
      </c>
    </row>
    <row r="32" spans="1:31" x14ac:dyDescent="0.25">
      <c r="A32" s="2" t="s">
        <v>14</v>
      </c>
      <c r="B32" s="2" t="s">
        <v>12</v>
      </c>
      <c r="C32" s="2" t="s">
        <v>27</v>
      </c>
      <c r="D32" s="2" t="s">
        <v>6</v>
      </c>
      <c r="E32" s="2" t="s">
        <v>14</v>
      </c>
      <c r="F32" s="3">
        <v>0.21099999999999999</v>
      </c>
      <c r="G32" s="3">
        <v>0.438</v>
      </c>
      <c r="H32" s="3">
        <v>0.83199999999999996</v>
      </c>
      <c r="I32" s="3">
        <v>1.306</v>
      </c>
      <c r="J32" s="3">
        <v>2.032</v>
      </c>
      <c r="K32" s="3">
        <v>3.1549999999999998</v>
      </c>
      <c r="L32" s="3">
        <v>4.8449999999999998</v>
      </c>
      <c r="M32" s="3">
        <v>6.9740000000000002</v>
      </c>
      <c r="N32" s="3">
        <v>9.1679999999999993</v>
      </c>
      <c r="O32" s="3">
        <v>11.862</v>
      </c>
      <c r="Q32" s="20" t="s">
        <v>36</v>
      </c>
      <c r="R32" s="20" t="s">
        <v>14</v>
      </c>
      <c r="S32" s="24">
        <f>F12*0.8</f>
        <v>0.82720000000000005</v>
      </c>
      <c r="T32" s="24">
        <f t="shared" ref="T32:AB33" si="13">G12*0.8</f>
        <v>1.5016</v>
      </c>
      <c r="U32" s="24">
        <f t="shared" si="13"/>
        <v>2.5344000000000002</v>
      </c>
      <c r="V32" s="24">
        <f t="shared" si="13"/>
        <v>3.4039999999999999</v>
      </c>
      <c r="W32" s="24">
        <f t="shared" si="13"/>
        <v>4.7103999999999999</v>
      </c>
      <c r="X32" s="24">
        <f t="shared" si="13"/>
        <v>6.5944000000000003</v>
      </c>
      <c r="Y32" s="24">
        <f t="shared" si="13"/>
        <v>9.1696000000000009</v>
      </c>
      <c r="Z32" s="24">
        <f t="shared" si="13"/>
        <v>12.2704</v>
      </c>
      <c r="AA32" s="24">
        <f t="shared" si="13"/>
        <v>15.199199999999999</v>
      </c>
      <c r="AB32" s="24">
        <f t="shared" si="13"/>
        <v>18.3736</v>
      </c>
      <c r="AC32" s="20">
        <f t="shared" si="11"/>
        <v>18.3736</v>
      </c>
      <c r="AD32" s="20">
        <f t="shared" si="11"/>
        <v>18.3736</v>
      </c>
      <c r="AE32" s="20">
        <f t="shared" si="11"/>
        <v>18.3736</v>
      </c>
    </row>
    <row r="33" spans="1:31" x14ac:dyDescent="0.25">
      <c r="A33" s="2" t="s">
        <v>16</v>
      </c>
      <c r="B33" s="2" t="s">
        <v>12</v>
      </c>
      <c r="C33" s="2" t="s">
        <v>27</v>
      </c>
      <c r="D33" s="2" t="s">
        <v>6</v>
      </c>
      <c r="E33" s="2" t="s">
        <v>16</v>
      </c>
      <c r="F33" s="3">
        <v>1.5349999999999999</v>
      </c>
      <c r="G33" s="3">
        <v>4.0860000000000003</v>
      </c>
      <c r="H33" s="3">
        <v>7.7809999999999997</v>
      </c>
      <c r="I33" s="3">
        <v>9.8140000000000001</v>
      </c>
      <c r="J33" s="3">
        <v>11.568</v>
      </c>
      <c r="K33" s="3">
        <v>12.988</v>
      </c>
      <c r="L33" s="3">
        <v>14.396000000000001</v>
      </c>
      <c r="M33" s="3">
        <v>15.396000000000001</v>
      </c>
      <c r="N33" s="3">
        <v>15.805999999999999</v>
      </c>
      <c r="O33" s="3">
        <v>16.277000000000001</v>
      </c>
      <c r="Q33" s="20" t="s">
        <v>36</v>
      </c>
      <c r="R33" s="22" t="s">
        <v>16</v>
      </c>
      <c r="S33" s="24">
        <f t="shared" ref="S33:AB41" si="14">F13*0.8</f>
        <v>10.492000000000001</v>
      </c>
      <c r="T33" s="24">
        <f t="shared" si="13"/>
        <v>17.517599999999998</v>
      </c>
      <c r="U33" s="24">
        <f t="shared" si="13"/>
        <v>22.117599999999999</v>
      </c>
      <c r="V33" s="24">
        <f t="shared" si="13"/>
        <v>20.866399999999999</v>
      </c>
      <c r="W33" s="24">
        <f t="shared" si="13"/>
        <v>21.224000000000004</v>
      </c>
      <c r="X33" s="24">
        <f t="shared" si="13"/>
        <v>20.748000000000001</v>
      </c>
      <c r="Y33" s="24">
        <f t="shared" si="13"/>
        <v>20.300800000000002</v>
      </c>
      <c r="Z33" s="24">
        <f t="shared" si="13"/>
        <v>19.937600000000003</v>
      </c>
      <c r="AA33" s="24">
        <f t="shared" si="13"/>
        <v>19.104800000000001</v>
      </c>
      <c r="AB33" s="24">
        <f t="shared" si="13"/>
        <v>18.561600000000002</v>
      </c>
      <c r="AC33" s="20">
        <f t="shared" si="11"/>
        <v>18.561600000000002</v>
      </c>
      <c r="AD33" s="20">
        <f t="shared" si="11"/>
        <v>18.561600000000002</v>
      </c>
      <c r="AE33" s="20">
        <f t="shared" si="11"/>
        <v>18.561600000000002</v>
      </c>
    </row>
    <row r="34" spans="1:31" x14ac:dyDescent="0.25">
      <c r="A34" s="2" t="s">
        <v>17</v>
      </c>
      <c r="B34" s="2" t="s">
        <v>12</v>
      </c>
      <c r="C34" s="2" t="s">
        <v>27</v>
      </c>
      <c r="D34" s="2" t="s">
        <v>6</v>
      </c>
      <c r="E34" s="2" t="s">
        <v>17</v>
      </c>
      <c r="F34" s="3">
        <v>0.5</v>
      </c>
      <c r="G34" s="3">
        <v>0.75600000000000001</v>
      </c>
      <c r="H34" s="3">
        <v>1.03</v>
      </c>
      <c r="I34" s="3">
        <v>1.212</v>
      </c>
      <c r="J34" s="3">
        <v>1.403</v>
      </c>
      <c r="K34" s="3">
        <v>1.4630000000000001</v>
      </c>
      <c r="L34" s="3">
        <v>1.544</v>
      </c>
      <c r="M34" s="3">
        <v>1.5820000000000001</v>
      </c>
      <c r="N34" s="3">
        <v>1.5960000000000001</v>
      </c>
      <c r="O34" s="3">
        <v>1.6240000000000001</v>
      </c>
      <c r="Q34" s="20" t="s">
        <v>36</v>
      </c>
      <c r="R34" s="23" t="s">
        <v>32</v>
      </c>
      <c r="S34" s="24">
        <f>(F14+F21)*0.8</f>
        <v>5.6928000000000001</v>
      </c>
      <c r="T34" s="24">
        <f t="shared" ref="T34:AB34" si="15">(G14+G21)*0.8</f>
        <v>5.8536000000000001</v>
      </c>
      <c r="U34" s="24">
        <f t="shared" si="15"/>
        <v>6.0392000000000001</v>
      </c>
      <c r="V34" s="24">
        <f t="shared" si="15"/>
        <v>5.1840000000000002</v>
      </c>
      <c r="W34" s="24">
        <f t="shared" si="15"/>
        <v>4.9640000000000004</v>
      </c>
      <c r="X34" s="24">
        <f t="shared" si="15"/>
        <v>4.7976000000000001</v>
      </c>
      <c r="Y34" s="24">
        <f t="shared" si="15"/>
        <v>4.6824000000000003</v>
      </c>
      <c r="Z34" s="24">
        <f t="shared" si="15"/>
        <v>4.4720000000000004</v>
      </c>
      <c r="AA34" s="24">
        <f t="shared" si="15"/>
        <v>4.3632</v>
      </c>
      <c r="AB34" s="24">
        <f t="shared" si="15"/>
        <v>4.3</v>
      </c>
      <c r="AC34" s="20">
        <f t="shared" si="11"/>
        <v>4.3</v>
      </c>
      <c r="AD34" s="20">
        <f t="shared" si="11"/>
        <v>4.3</v>
      </c>
      <c r="AE34" s="20">
        <f t="shared" si="11"/>
        <v>4.3</v>
      </c>
    </row>
    <row r="35" spans="1:31" x14ac:dyDescent="0.25">
      <c r="A35" s="2" t="s">
        <v>18</v>
      </c>
      <c r="B35" s="2" t="s">
        <v>12</v>
      </c>
      <c r="C35" s="2" t="s">
        <v>27</v>
      </c>
      <c r="D35" s="2" t="s">
        <v>6</v>
      </c>
      <c r="E35" s="2" t="s">
        <v>18</v>
      </c>
      <c r="F35" s="3">
        <v>1.0449999999999999</v>
      </c>
      <c r="G35" s="3">
        <v>1.6679999999999999</v>
      </c>
      <c r="H35" s="3">
        <v>2.5009999999999999</v>
      </c>
      <c r="I35" s="3">
        <v>3.218</v>
      </c>
      <c r="J35" s="3">
        <v>3.8130000000000002</v>
      </c>
      <c r="K35" s="3">
        <v>4.1319999999999997</v>
      </c>
      <c r="L35" s="3">
        <v>4.6790000000000003</v>
      </c>
      <c r="M35" s="3">
        <v>5.2629999999999999</v>
      </c>
      <c r="N35" s="3">
        <v>5.7539999999999996</v>
      </c>
      <c r="O35" s="3">
        <v>6.343</v>
      </c>
      <c r="Q35" s="20" t="s">
        <v>36</v>
      </c>
      <c r="R35" s="20" t="s">
        <v>18</v>
      </c>
      <c r="S35" s="24">
        <f t="shared" si="14"/>
        <v>4.5015999999999998</v>
      </c>
      <c r="T35" s="24">
        <f t="shared" si="14"/>
        <v>5.2560000000000002</v>
      </c>
      <c r="U35" s="24">
        <f t="shared" si="14"/>
        <v>5.8640000000000008</v>
      </c>
      <c r="V35" s="24">
        <f t="shared" si="14"/>
        <v>5.4352</v>
      </c>
      <c r="W35" s="24">
        <f t="shared" si="14"/>
        <v>5.3992000000000004</v>
      </c>
      <c r="X35" s="24">
        <f t="shared" si="14"/>
        <v>5.4136000000000006</v>
      </c>
      <c r="Y35" s="24">
        <f t="shared" si="14"/>
        <v>5.4152000000000005</v>
      </c>
      <c r="Z35" s="24">
        <f t="shared" si="14"/>
        <v>5.5183999999999997</v>
      </c>
      <c r="AA35" s="24">
        <f t="shared" si="14"/>
        <v>5.4704000000000006</v>
      </c>
      <c r="AB35" s="24">
        <f t="shared" si="14"/>
        <v>5.5351999999999997</v>
      </c>
      <c r="AC35" s="20">
        <f t="shared" si="11"/>
        <v>5.5351999999999997</v>
      </c>
      <c r="AD35" s="20">
        <f t="shared" si="11"/>
        <v>5.5351999999999997</v>
      </c>
      <c r="AE35" s="20">
        <f t="shared" si="11"/>
        <v>5.5351999999999997</v>
      </c>
    </row>
    <row r="36" spans="1:31" x14ac:dyDescent="0.25">
      <c r="A36" s="2" t="s">
        <v>19</v>
      </c>
      <c r="B36" s="2" t="s">
        <v>12</v>
      </c>
      <c r="C36" s="2" t="s">
        <v>27</v>
      </c>
      <c r="D36" s="2" t="s">
        <v>6</v>
      </c>
      <c r="E36" s="2" t="s">
        <v>19</v>
      </c>
      <c r="F36" s="3">
        <v>0.93400000000000005</v>
      </c>
      <c r="G36" s="3">
        <v>1.802</v>
      </c>
      <c r="H36" s="3">
        <v>3.1909999999999998</v>
      </c>
      <c r="I36" s="3">
        <v>4.6779999999999999</v>
      </c>
      <c r="J36" s="3">
        <v>6.4480000000000004</v>
      </c>
      <c r="K36" s="3">
        <v>8.4280000000000008</v>
      </c>
      <c r="L36" s="3">
        <v>10.718999999999999</v>
      </c>
      <c r="M36" s="3">
        <v>13.121</v>
      </c>
      <c r="N36" s="3">
        <v>15.785</v>
      </c>
      <c r="O36" s="3">
        <v>19.186</v>
      </c>
      <c r="Q36" s="20" t="s">
        <v>36</v>
      </c>
      <c r="R36" s="20" t="s">
        <v>33</v>
      </c>
      <c r="S36" s="24">
        <f t="shared" si="14"/>
        <v>2.1648000000000001</v>
      </c>
      <c r="T36" s="24">
        <f t="shared" si="14"/>
        <v>3.7432000000000003</v>
      </c>
      <c r="U36" s="24">
        <f t="shared" si="14"/>
        <v>5.3567999999999998</v>
      </c>
      <c r="V36" s="24">
        <f t="shared" si="14"/>
        <v>6.3048000000000002</v>
      </c>
      <c r="W36" s="24">
        <f t="shared" si="14"/>
        <v>7.7263999999999999</v>
      </c>
      <c r="X36" s="24">
        <f t="shared" si="14"/>
        <v>9.2343999999999991</v>
      </c>
      <c r="Y36" s="24">
        <f t="shared" si="14"/>
        <v>10.1248</v>
      </c>
      <c r="Z36" s="24">
        <f t="shared" si="14"/>
        <v>11.1432</v>
      </c>
      <c r="AA36" s="24">
        <f t="shared" si="14"/>
        <v>12.0488</v>
      </c>
      <c r="AB36" s="24">
        <f t="shared" si="14"/>
        <v>13.014400000000002</v>
      </c>
      <c r="AC36" s="20">
        <f t="shared" si="11"/>
        <v>13.014400000000002</v>
      </c>
      <c r="AD36" s="20">
        <f t="shared" si="11"/>
        <v>13.014400000000002</v>
      </c>
      <c r="AE36" s="20">
        <f t="shared" si="11"/>
        <v>13.014400000000002</v>
      </c>
    </row>
    <row r="37" spans="1:31" x14ac:dyDescent="0.25">
      <c r="A37" s="2" t="s">
        <v>20</v>
      </c>
      <c r="B37" s="2" t="s">
        <v>12</v>
      </c>
      <c r="C37" s="2" t="s">
        <v>27</v>
      </c>
      <c r="D37" s="2" t="s">
        <v>6</v>
      </c>
      <c r="E37" s="2" t="s">
        <v>20</v>
      </c>
      <c r="F37" s="3">
        <v>3.9950000000000001</v>
      </c>
      <c r="G37" s="3">
        <v>6.1219999999999999</v>
      </c>
      <c r="H37" s="3">
        <v>8.1809999999999992</v>
      </c>
      <c r="I37" s="3">
        <v>8.9949999999999992</v>
      </c>
      <c r="J37" s="3">
        <v>10.257</v>
      </c>
      <c r="K37" s="3">
        <v>10.906000000000001</v>
      </c>
      <c r="L37" s="3">
        <v>11.363</v>
      </c>
      <c r="M37" s="3">
        <v>11.324</v>
      </c>
      <c r="N37" s="3">
        <v>11.093999999999999</v>
      </c>
      <c r="O37" s="3">
        <v>10.874000000000001</v>
      </c>
      <c r="Q37" s="20" t="s">
        <v>36</v>
      </c>
      <c r="R37" s="20" t="s">
        <v>19</v>
      </c>
      <c r="S37" s="24">
        <f t="shared" si="14"/>
        <v>6.0152000000000001</v>
      </c>
      <c r="T37" s="24">
        <f t="shared" si="14"/>
        <v>6.9280000000000008</v>
      </c>
      <c r="U37" s="24">
        <f t="shared" si="14"/>
        <v>7.2640000000000002</v>
      </c>
      <c r="V37" s="24">
        <f t="shared" si="14"/>
        <v>6.5544000000000002</v>
      </c>
      <c r="W37" s="24">
        <f t="shared" si="14"/>
        <v>6.3344000000000005</v>
      </c>
      <c r="X37" s="24">
        <f t="shared" si="14"/>
        <v>6.2560000000000002</v>
      </c>
      <c r="Y37" s="24">
        <f t="shared" si="14"/>
        <v>6.0312000000000001</v>
      </c>
      <c r="Z37" s="24">
        <f t="shared" si="14"/>
        <v>5.6320000000000006</v>
      </c>
      <c r="AA37" s="24">
        <f t="shared" si="14"/>
        <v>5.1944000000000008</v>
      </c>
      <c r="AB37" s="24">
        <f t="shared" si="14"/>
        <v>4.7591999999999999</v>
      </c>
      <c r="AC37" s="20">
        <f t="shared" si="11"/>
        <v>4.7591999999999999</v>
      </c>
      <c r="AD37" s="20">
        <f t="shared" si="11"/>
        <v>4.7591999999999999</v>
      </c>
      <c r="AE37" s="20">
        <f t="shared" si="11"/>
        <v>4.7591999999999999</v>
      </c>
    </row>
    <row r="38" spans="1:31" x14ac:dyDescent="0.25">
      <c r="A38" s="2" t="s">
        <v>21</v>
      </c>
      <c r="B38" s="2" t="s">
        <v>12</v>
      </c>
      <c r="C38" s="2" t="s">
        <v>27</v>
      </c>
      <c r="D38" s="2" t="s">
        <v>6</v>
      </c>
      <c r="E38" s="2" t="s">
        <v>21</v>
      </c>
      <c r="F38" s="3">
        <v>1.78</v>
      </c>
      <c r="G38" s="3">
        <v>2.371</v>
      </c>
      <c r="H38" s="3">
        <v>2.899</v>
      </c>
      <c r="I38" s="3">
        <v>2.984</v>
      </c>
      <c r="J38" s="3">
        <v>3.09</v>
      </c>
      <c r="K38" s="3">
        <v>3.032</v>
      </c>
      <c r="L38" s="3">
        <v>2.988</v>
      </c>
      <c r="M38" s="3">
        <v>2.895</v>
      </c>
      <c r="N38" s="3">
        <v>2.8279999999999998</v>
      </c>
      <c r="O38" s="3">
        <v>2.8380000000000001</v>
      </c>
      <c r="Q38" s="20" t="s">
        <v>36</v>
      </c>
      <c r="R38" s="20" t="s">
        <v>20</v>
      </c>
      <c r="S38" s="24">
        <f t="shared" si="14"/>
        <v>1.9408000000000003</v>
      </c>
      <c r="T38" s="24">
        <f t="shared" si="14"/>
        <v>2.1816</v>
      </c>
      <c r="U38" s="24">
        <f t="shared" si="14"/>
        <v>2.2952000000000004</v>
      </c>
      <c r="V38" s="24">
        <f t="shared" si="14"/>
        <v>1.9408000000000003</v>
      </c>
      <c r="W38" s="24">
        <f t="shared" si="14"/>
        <v>1.7928000000000002</v>
      </c>
      <c r="X38" s="24">
        <f t="shared" si="14"/>
        <v>1.6175999999999999</v>
      </c>
      <c r="Y38" s="24">
        <f t="shared" si="14"/>
        <v>1.4112</v>
      </c>
      <c r="Z38" s="24">
        <f t="shared" si="14"/>
        <v>1.2384000000000002</v>
      </c>
      <c r="AA38" s="24">
        <f t="shared" si="14"/>
        <v>1.0960000000000001</v>
      </c>
      <c r="AB38" s="24">
        <f t="shared" si="14"/>
        <v>0.96160000000000001</v>
      </c>
      <c r="AC38" s="20">
        <f t="shared" si="11"/>
        <v>0.96160000000000001</v>
      </c>
      <c r="AD38" s="20">
        <f t="shared" si="11"/>
        <v>0.96160000000000001</v>
      </c>
      <c r="AE38" s="20">
        <f t="shared" si="11"/>
        <v>0.96160000000000001</v>
      </c>
    </row>
    <row r="39" spans="1:31" x14ac:dyDescent="0.25">
      <c r="A39" s="2" t="s">
        <v>22</v>
      </c>
      <c r="B39" s="2" t="s">
        <v>12</v>
      </c>
      <c r="C39" s="2" t="s">
        <v>27</v>
      </c>
      <c r="D39" s="2" t="s">
        <v>6</v>
      </c>
      <c r="E39" s="2" t="s">
        <v>22</v>
      </c>
      <c r="F39" s="3">
        <v>0.874</v>
      </c>
      <c r="G39" s="3">
        <v>1.6140000000000001</v>
      </c>
      <c r="H39" s="3">
        <v>2.6819999999999999</v>
      </c>
      <c r="I39" s="3">
        <v>3.657</v>
      </c>
      <c r="J39" s="3">
        <v>4.782</v>
      </c>
      <c r="K39" s="3">
        <v>5.3940000000000001</v>
      </c>
      <c r="L39" s="3">
        <v>5.9539999999999997</v>
      </c>
      <c r="M39" s="3">
        <v>6.5670000000000002</v>
      </c>
      <c r="N39" s="3">
        <v>7.1120000000000001</v>
      </c>
      <c r="O39" s="3">
        <v>7.7460000000000004</v>
      </c>
      <c r="Q39" s="20" t="s">
        <v>36</v>
      </c>
      <c r="R39" s="20" t="s">
        <v>21</v>
      </c>
      <c r="S39" s="24">
        <f t="shared" si="14"/>
        <v>2.4832000000000001</v>
      </c>
      <c r="T39" s="24">
        <f t="shared" si="14"/>
        <v>3.9272</v>
      </c>
      <c r="U39" s="24">
        <f t="shared" si="14"/>
        <v>5.2544000000000004</v>
      </c>
      <c r="V39" s="24">
        <f t="shared" si="14"/>
        <v>5.4712000000000005</v>
      </c>
      <c r="W39" s="24">
        <f t="shared" si="14"/>
        <v>5.9992000000000001</v>
      </c>
      <c r="X39" s="24">
        <f t="shared" si="14"/>
        <v>6.3311999999999999</v>
      </c>
      <c r="Y39" s="24">
        <f t="shared" si="14"/>
        <v>6.4480000000000004</v>
      </c>
      <c r="Z39" s="24">
        <f t="shared" si="14"/>
        <v>6.6792000000000007</v>
      </c>
      <c r="AA39" s="24">
        <f t="shared" si="14"/>
        <v>6.8656000000000006</v>
      </c>
      <c r="AB39" s="24">
        <f t="shared" si="14"/>
        <v>6.9400000000000013</v>
      </c>
      <c r="AC39" s="20">
        <f t="shared" ref="AC39:AE52" si="16">AB39</f>
        <v>6.9400000000000013</v>
      </c>
      <c r="AD39" s="20">
        <f t="shared" si="16"/>
        <v>6.9400000000000013</v>
      </c>
      <c r="AE39" s="20">
        <f t="shared" si="16"/>
        <v>6.9400000000000013</v>
      </c>
    </row>
    <row r="40" spans="1:31" x14ac:dyDescent="0.25">
      <c r="A40" s="2" t="s">
        <v>23</v>
      </c>
      <c r="B40" s="2" t="s">
        <v>12</v>
      </c>
      <c r="C40" s="2" t="s">
        <v>27</v>
      </c>
      <c r="D40" s="2" t="s">
        <v>6</v>
      </c>
      <c r="E40" s="2" t="s">
        <v>23</v>
      </c>
      <c r="F40" s="3">
        <v>0.56499999999999995</v>
      </c>
      <c r="G40" s="3">
        <v>1.5189999999999999</v>
      </c>
      <c r="H40" s="3">
        <v>2.8730000000000002</v>
      </c>
      <c r="I40" s="3">
        <v>3.9359999999999999</v>
      </c>
      <c r="J40" s="3">
        <v>5.2439999999999998</v>
      </c>
      <c r="K40" s="3">
        <v>6.6749999999999998</v>
      </c>
      <c r="L40" s="3">
        <v>8.2929999999999993</v>
      </c>
      <c r="M40" s="3">
        <v>9.8089999999999993</v>
      </c>
      <c r="N40" s="3">
        <v>10.997</v>
      </c>
      <c r="O40" s="3">
        <v>12.452999999999999</v>
      </c>
      <c r="Q40" s="20" t="s">
        <v>36</v>
      </c>
      <c r="R40" s="20" t="s">
        <v>22</v>
      </c>
      <c r="S40" s="24">
        <f t="shared" si="14"/>
        <v>2.4136000000000002</v>
      </c>
      <c r="T40" s="24">
        <f t="shared" si="14"/>
        <v>4.8928000000000003</v>
      </c>
      <c r="U40" s="24">
        <f t="shared" si="14"/>
        <v>8.9464000000000006</v>
      </c>
      <c r="V40" s="24">
        <f t="shared" si="14"/>
        <v>11.4648</v>
      </c>
      <c r="W40" s="24">
        <f t="shared" si="14"/>
        <v>13.5016</v>
      </c>
      <c r="X40" s="24">
        <f t="shared" si="14"/>
        <v>15.4528</v>
      </c>
      <c r="Y40" s="24">
        <f t="shared" si="14"/>
        <v>17.7224</v>
      </c>
      <c r="Z40" s="24">
        <f t="shared" si="14"/>
        <v>20.1128</v>
      </c>
      <c r="AA40" s="24">
        <f t="shared" si="14"/>
        <v>21.113600000000002</v>
      </c>
      <c r="AB40" s="24">
        <f t="shared" si="14"/>
        <v>22.236000000000004</v>
      </c>
      <c r="AC40" s="20">
        <f t="shared" si="16"/>
        <v>22.236000000000004</v>
      </c>
      <c r="AD40" s="20">
        <f t="shared" si="16"/>
        <v>22.236000000000004</v>
      </c>
      <c r="AE40" s="20">
        <f t="shared" si="16"/>
        <v>22.236000000000004</v>
      </c>
    </row>
    <row r="41" spans="1:31" x14ac:dyDescent="0.25">
      <c r="A41" s="2" t="s">
        <v>24</v>
      </c>
      <c r="B41" s="2" t="s">
        <v>12</v>
      </c>
      <c r="C41" s="2" t="s">
        <v>27</v>
      </c>
      <c r="D41" s="2" t="s">
        <v>6</v>
      </c>
      <c r="E41" s="2" t="s">
        <v>24</v>
      </c>
      <c r="F41" s="3">
        <v>3.0830000000000002</v>
      </c>
      <c r="G41" s="3">
        <v>4.1319999999999997</v>
      </c>
      <c r="H41" s="3">
        <v>5.0960000000000001</v>
      </c>
      <c r="I41" s="3">
        <v>5.6260000000000003</v>
      </c>
      <c r="J41" s="3">
        <v>6.3</v>
      </c>
      <c r="K41" s="3">
        <v>6.6769999999999996</v>
      </c>
      <c r="L41" s="3">
        <v>7.056</v>
      </c>
      <c r="M41" s="3">
        <v>7.3719999999999999</v>
      </c>
      <c r="N41" s="3">
        <v>7.7190000000000003</v>
      </c>
      <c r="O41" s="3">
        <v>8.0210000000000008</v>
      </c>
      <c r="Q41" s="20" t="s">
        <v>36</v>
      </c>
      <c r="R41" s="20" t="s">
        <v>23</v>
      </c>
      <c r="S41" s="24">
        <f t="shared" si="14"/>
        <v>4.7952000000000004</v>
      </c>
      <c r="T41" s="24">
        <f t="shared" si="14"/>
        <v>4.8912000000000004</v>
      </c>
      <c r="U41" s="24">
        <f t="shared" si="14"/>
        <v>5.0224000000000002</v>
      </c>
      <c r="V41" s="24">
        <f t="shared" si="14"/>
        <v>4.3120000000000003</v>
      </c>
      <c r="W41" s="24">
        <f t="shared" si="14"/>
        <v>4.1280000000000001</v>
      </c>
      <c r="X41" s="24">
        <f t="shared" si="14"/>
        <v>3.9847999999999999</v>
      </c>
      <c r="Y41" s="24">
        <f t="shared" si="14"/>
        <v>3.9039999999999999</v>
      </c>
      <c r="Z41" s="24">
        <f t="shared" si="14"/>
        <v>3.7336</v>
      </c>
      <c r="AA41" s="24">
        <f t="shared" si="14"/>
        <v>3.6528</v>
      </c>
      <c r="AB41" s="24">
        <f t="shared" si="14"/>
        <v>3.6080000000000001</v>
      </c>
      <c r="AC41" s="20">
        <f t="shared" si="16"/>
        <v>3.6080000000000001</v>
      </c>
      <c r="AD41" s="20">
        <f t="shared" si="16"/>
        <v>3.6080000000000001</v>
      </c>
      <c r="AE41" s="20">
        <f t="shared" si="16"/>
        <v>3.6080000000000001</v>
      </c>
    </row>
    <row r="42" spans="1:31" ht="30" x14ac:dyDescent="0.25">
      <c r="A42" s="2" t="s">
        <v>14</v>
      </c>
      <c r="B42" s="2" t="s">
        <v>12</v>
      </c>
      <c r="C42" s="2" t="s">
        <v>28</v>
      </c>
      <c r="D42" s="2" t="s">
        <v>6</v>
      </c>
      <c r="E42" s="2" t="s">
        <v>14</v>
      </c>
      <c r="F42" s="3">
        <v>1.7969999999999999</v>
      </c>
      <c r="G42" s="3">
        <v>4.6130000000000004</v>
      </c>
      <c r="H42" s="3">
        <v>7.9020000000000001</v>
      </c>
      <c r="I42" s="3">
        <v>10.497999999999999</v>
      </c>
      <c r="J42" s="3">
        <v>14.6</v>
      </c>
      <c r="K42" s="3">
        <v>19.875</v>
      </c>
      <c r="L42" s="3">
        <v>25.382999999999999</v>
      </c>
      <c r="M42" s="3">
        <v>31.547000000000001</v>
      </c>
      <c r="N42" s="3">
        <v>35.89</v>
      </c>
      <c r="O42" s="3">
        <v>40.137</v>
      </c>
      <c r="Q42" s="20" t="s">
        <v>37</v>
      </c>
      <c r="R42" s="20" t="s">
        <v>14</v>
      </c>
      <c r="S42" s="24">
        <f>F12*0.2</f>
        <v>0.20680000000000001</v>
      </c>
      <c r="T42" s="24">
        <f t="shared" ref="T42:AB43" si="17">G12*0.2</f>
        <v>0.37540000000000001</v>
      </c>
      <c r="U42" s="24">
        <f t="shared" si="17"/>
        <v>0.63360000000000005</v>
      </c>
      <c r="V42" s="24">
        <f t="shared" si="17"/>
        <v>0.85099999999999998</v>
      </c>
      <c r="W42" s="24">
        <f t="shared" si="17"/>
        <v>1.1776</v>
      </c>
      <c r="X42" s="24">
        <f t="shared" si="17"/>
        <v>1.6486000000000001</v>
      </c>
      <c r="Y42" s="24">
        <f t="shared" si="17"/>
        <v>2.2924000000000002</v>
      </c>
      <c r="Z42" s="24">
        <f t="shared" si="17"/>
        <v>3.0676000000000001</v>
      </c>
      <c r="AA42" s="24">
        <f t="shared" si="17"/>
        <v>3.7997999999999998</v>
      </c>
      <c r="AB42" s="24">
        <f t="shared" si="17"/>
        <v>4.5933999999999999</v>
      </c>
      <c r="AC42" s="20">
        <f t="shared" si="16"/>
        <v>4.5933999999999999</v>
      </c>
      <c r="AD42" s="20">
        <f t="shared" si="16"/>
        <v>4.5933999999999999</v>
      </c>
      <c r="AE42" s="20">
        <f t="shared" si="16"/>
        <v>4.5933999999999999</v>
      </c>
    </row>
    <row r="43" spans="1:31" ht="30" x14ac:dyDescent="0.25">
      <c r="A43" s="2" t="s">
        <v>16</v>
      </c>
      <c r="B43" s="2" t="s">
        <v>12</v>
      </c>
      <c r="C43" s="2" t="s">
        <v>28</v>
      </c>
      <c r="D43" s="2" t="s">
        <v>6</v>
      </c>
      <c r="E43" s="2" t="s">
        <v>16</v>
      </c>
      <c r="F43" s="3">
        <v>4.6829999999999998</v>
      </c>
      <c r="G43" s="3">
        <v>11.031000000000001</v>
      </c>
      <c r="H43" s="3">
        <v>19.472999999999999</v>
      </c>
      <c r="I43" s="3">
        <v>20.963000000000001</v>
      </c>
      <c r="J43" s="3">
        <v>21.311</v>
      </c>
      <c r="K43" s="3">
        <v>20.882999999999999</v>
      </c>
      <c r="L43" s="3">
        <v>20.172999999999998</v>
      </c>
      <c r="M43" s="3">
        <v>19.231999999999999</v>
      </c>
      <c r="N43" s="3">
        <v>18.289000000000001</v>
      </c>
      <c r="O43" s="3">
        <v>17.814</v>
      </c>
      <c r="Q43" s="20" t="s">
        <v>37</v>
      </c>
      <c r="R43" s="22" t="s">
        <v>16</v>
      </c>
      <c r="S43" s="24">
        <f t="shared" ref="S43:AB51" si="18">F13*0.2</f>
        <v>2.6230000000000002</v>
      </c>
      <c r="T43" s="24">
        <f t="shared" si="17"/>
        <v>4.3793999999999995</v>
      </c>
      <c r="U43" s="24">
        <f t="shared" si="17"/>
        <v>5.5293999999999999</v>
      </c>
      <c r="V43" s="24">
        <f t="shared" si="17"/>
        <v>5.2165999999999997</v>
      </c>
      <c r="W43" s="24">
        <f t="shared" si="17"/>
        <v>5.3060000000000009</v>
      </c>
      <c r="X43" s="24">
        <f t="shared" si="17"/>
        <v>5.1870000000000003</v>
      </c>
      <c r="Y43" s="24">
        <f t="shared" si="17"/>
        <v>5.0752000000000006</v>
      </c>
      <c r="Z43" s="24">
        <f t="shared" si="17"/>
        <v>4.9844000000000008</v>
      </c>
      <c r="AA43" s="24">
        <f t="shared" si="17"/>
        <v>4.7762000000000002</v>
      </c>
      <c r="AB43" s="24">
        <f t="shared" si="17"/>
        <v>4.6404000000000005</v>
      </c>
      <c r="AC43" s="20">
        <f t="shared" si="16"/>
        <v>4.6404000000000005</v>
      </c>
      <c r="AD43" s="20">
        <f t="shared" si="16"/>
        <v>4.6404000000000005</v>
      </c>
      <c r="AE43" s="20">
        <f t="shared" si="16"/>
        <v>4.6404000000000005</v>
      </c>
    </row>
    <row r="44" spans="1:31" ht="30" x14ac:dyDescent="0.25">
      <c r="A44" s="2" t="s">
        <v>17</v>
      </c>
      <c r="B44" s="2" t="s">
        <v>12</v>
      </c>
      <c r="C44" s="2" t="s">
        <v>28</v>
      </c>
      <c r="D44" s="2" t="s">
        <v>6</v>
      </c>
      <c r="E44" s="2" t="s">
        <v>17</v>
      </c>
      <c r="F44" s="3">
        <v>2.0289999999999999</v>
      </c>
      <c r="G44" s="3">
        <v>2.7429999999999999</v>
      </c>
      <c r="H44" s="3">
        <v>3.0990000000000002</v>
      </c>
      <c r="I44" s="3">
        <v>3.01</v>
      </c>
      <c r="J44" s="3">
        <v>2.85</v>
      </c>
      <c r="K44" s="3">
        <v>2.67</v>
      </c>
      <c r="L44" s="3">
        <v>2.5339999999999998</v>
      </c>
      <c r="M44" s="3">
        <v>2.3860000000000001</v>
      </c>
      <c r="N44" s="3">
        <v>2.2549999999999999</v>
      </c>
      <c r="O44" s="3">
        <v>2.161</v>
      </c>
      <c r="Q44" s="20" t="s">
        <v>37</v>
      </c>
      <c r="R44" s="23" t="s">
        <v>32</v>
      </c>
      <c r="S44" s="24">
        <f>(F14+F21)*0.2</f>
        <v>1.4232</v>
      </c>
      <c r="T44" s="24">
        <f t="shared" ref="T44:AB44" si="19">(G14+G21)*0.2</f>
        <v>1.4634</v>
      </c>
      <c r="U44" s="24">
        <f t="shared" si="19"/>
        <v>1.5098</v>
      </c>
      <c r="V44" s="24">
        <f t="shared" si="19"/>
        <v>1.296</v>
      </c>
      <c r="W44" s="24">
        <f t="shared" si="19"/>
        <v>1.2410000000000001</v>
      </c>
      <c r="X44" s="24">
        <f t="shared" si="19"/>
        <v>1.1994</v>
      </c>
      <c r="Y44" s="24">
        <f t="shared" si="19"/>
        <v>1.1706000000000001</v>
      </c>
      <c r="Z44" s="24">
        <f t="shared" si="19"/>
        <v>1.1180000000000001</v>
      </c>
      <c r="AA44" s="24">
        <f t="shared" si="19"/>
        <v>1.0908</v>
      </c>
      <c r="AB44" s="24">
        <f t="shared" si="19"/>
        <v>1.075</v>
      </c>
      <c r="AC44" s="20">
        <f t="shared" si="16"/>
        <v>1.075</v>
      </c>
      <c r="AD44" s="20">
        <f t="shared" si="16"/>
        <v>1.075</v>
      </c>
      <c r="AE44" s="20">
        <f t="shared" si="16"/>
        <v>1.075</v>
      </c>
    </row>
    <row r="45" spans="1:31" ht="30" x14ac:dyDescent="0.25">
      <c r="A45" s="2" t="s">
        <v>18</v>
      </c>
      <c r="B45" s="2" t="s">
        <v>12</v>
      </c>
      <c r="C45" s="2" t="s">
        <v>28</v>
      </c>
      <c r="D45" s="2" t="s">
        <v>6</v>
      </c>
      <c r="E45" s="2" t="s">
        <v>18</v>
      </c>
      <c r="F45" s="3">
        <v>7.1429999999999998</v>
      </c>
      <c r="G45" s="3">
        <v>8.7710000000000008</v>
      </c>
      <c r="H45" s="3">
        <v>10.417999999999999</v>
      </c>
      <c r="I45" s="3">
        <v>10.388999999999999</v>
      </c>
      <c r="J45" s="3">
        <v>10.286</v>
      </c>
      <c r="K45" s="3">
        <v>10.423999999999999</v>
      </c>
      <c r="L45" s="3">
        <v>10.69</v>
      </c>
      <c r="M45" s="3">
        <v>10.974</v>
      </c>
      <c r="N45" s="3">
        <v>11.089</v>
      </c>
      <c r="O45" s="3">
        <v>11.445</v>
      </c>
      <c r="Q45" s="20" t="s">
        <v>37</v>
      </c>
      <c r="R45" s="20" t="s">
        <v>18</v>
      </c>
      <c r="S45" s="24">
        <f t="shared" si="18"/>
        <v>1.1254</v>
      </c>
      <c r="T45" s="24">
        <f t="shared" si="18"/>
        <v>1.3140000000000001</v>
      </c>
      <c r="U45" s="24">
        <f t="shared" si="18"/>
        <v>1.4660000000000002</v>
      </c>
      <c r="V45" s="24">
        <f t="shared" si="18"/>
        <v>1.3588</v>
      </c>
      <c r="W45" s="24">
        <f t="shared" si="18"/>
        <v>1.3498000000000001</v>
      </c>
      <c r="X45" s="24">
        <f t="shared" si="18"/>
        <v>1.3534000000000002</v>
      </c>
      <c r="Y45" s="24">
        <f t="shared" si="18"/>
        <v>1.3538000000000001</v>
      </c>
      <c r="Z45" s="24">
        <f t="shared" si="18"/>
        <v>1.3795999999999999</v>
      </c>
      <c r="AA45" s="24">
        <f t="shared" si="18"/>
        <v>1.3676000000000001</v>
      </c>
      <c r="AB45" s="24">
        <f t="shared" si="18"/>
        <v>1.3837999999999999</v>
      </c>
      <c r="AC45" s="20">
        <f t="shared" si="16"/>
        <v>1.3837999999999999</v>
      </c>
      <c r="AD45" s="20">
        <f t="shared" si="16"/>
        <v>1.3837999999999999</v>
      </c>
      <c r="AE45" s="20">
        <f t="shared" si="16"/>
        <v>1.3837999999999999</v>
      </c>
    </row>
    <row r="46" spans="1:31" ht="30" x14ac:dyDescent="0.25">
      <c r="A46" s="2" t="s">
        <v>19</v>
      </c>
      <c r="B46" s="2" t="s">
        <v>12</v>
      </c>
      <c r="C46" s="2" t="s">
        <v>28</v>
      </c>
      <c r="D46" s="2" t="s">
        <v>6</v>
      </c>
      <c r="E46" s="2" t="s">
        <v>19</v>
      </c>
      <c r="F46" s="3">
        <v>2.383</v>
      </c>
      <c r="G46" s="3">
        <v>4.1980000000000004</v>
      </c>
      <c r="H46" s="3">
        <v>6.5149999999999997</v>
      </c>
      <c r="I46" s="3">
        <v>8.8309999999999995</v>
      </c>
      <c r="J46" s="3">
        <v>10.025</v>
      </c>
      <c r="K46" s="3">
        <v>11.148</v>
      </c>
      <c r="L46" s="3">
        <v>12.161</v>
      </c>
      <c r="M46" s="3">
        <v>13.244</v>
      </c>
      <c r="N46" s="3">
        <v>14.454000000000001</v>
      </c>
      <c r="O46" s="3">
        <v>15.798</v>
      </c>
      <c r="Q46" s="20" t="s">
        <v>37</v>
      </c>
      <c r="R46" s="20" t="s">
        <v>33</v>
      </c>
      <c r="S46" s="24">
        <f t="shared" si="18"/>
        <v>0.54120000000000001</v>
      </c>
      <c r="T46" s="24">
        <f t="shared" si="18"/>
        <v>0.93580000000000008</v>
      </c>
      <c r="U46" s="24">
        <f t="shared" si="18"/>
        <v>1.3391999999999999</v>
      </c>
      <c r="V46" s="24">
        <f t="shared" si="18"/>
        <v>1.5762</v>
      </c>
      <c r="W46" s="24">
        <f t="shared" si="18"/>
        <v>1.9316</v>
      </c>
      <c r="X46" s="24">
        <f t="shared" si="18"/>
        <v>2.3085999999999998</v>
      </c>
      <c r="Y46" s="24">
        <f t="shared" si="18"/>
        <v>2.5312000000000001</v>
      </c>
      <c r="Z46" s="24">
        <f t="shared" si="18"/>
        <v>2.7858000000000001</v>
      </c>
      <c r="AA46" s="24">
        <f t="shared" si="18"/>
        <v>3.0122</v>
      </c>
      <c r="AB46" s="24">
        <f t="shared" si="18"/>
        <v>3.2536000000000005</v>
      </c>
      <c r="AC46" s="20">
        <f t="shared" si="16"/>
        <v>3.2536000000000005</v>
      </c>
      <c r="AD46" s="20">
        <f t="shared" si="16"/>
        <v>3.2536000000000005</v>
      </c>
      <c r="AE46" s="20">
        <f t="shared" si="16"/>
        <v>3.2536000000000005</v>
      </c>
    </row>
    <row r="47" spans="1:31" ht="30" x14ac:dyDescent="0.25">
      <c r="A47" s="2" t="s">
        <v>20</v>
      </c>
      <c r="B47" s="2" t="s">
        <v>12</v>
      </c>
      <c r="C47" s="2" t="s">
        <v>28</v>
      </c>
      <c r="D47" s="2" t="s">
        <v>6</v>
      </c>
      <c r="E47" s="2" t="s">
        <v>20</v>
      </c>
      <c r="F47" s="3">
        <v>13.967000000000001</v>
      </c>
      <c r="G47" s="3">
        <v>17.123000000000001</v>
      </c>
      <c r="H47" s="3">
        <v>19.753</v>
      </c>
      <c r="I47" s="3">
        <v>18.548999999999999</v>
      </c>
      <c r="J47" s="3">
        <v>17.425000000000001</v>
      </c>
      <c r="K47" s="3">
        <v>16.939</v>
      </c>
      <c r="L47" s="3">
        <v>16.202000000000002</v>
      </c>
      <c r="M47" s="3">
        <v>15.366</v>
      </c>
      <c r="N47" s="3">
        <v>14.266999999999999</v>
      </c>
      <c r="O47" s="3">
        <v>13.262</v>
      </c>
      <c r="Q47" s="20" t="s">
        <v>37</v>
      </c>
      <c r="R47" s="20" t="s">
        <v>19</v>
      </c>
      <c r="S47" s="24">
        <f t="shared" si="18"/>
        <v>1.5038</v>
      </c>
      <c r="T47" s="24">
        <f t="shared" si="18"/>
        <v>1.7320000000000002</v>
      </c>
      <c r="U47" s="24">
        <f t="shared" si="18"/>
        <v>1.8160000000000001</v>
      </c>
      <c r="V47" s="24">
        <f t="shared" si="18"/>
        <v>1.6386000000000001</v>
      </c>
      <c r="W47" s="24">
        <f t="shared" si="18"/>
        <v>1.5836000000000001</v>
      </c>
      <c r="X47" s="24">
        <f t="shared" si="18"/>
        <v>1.5640000000000001</v>
      </c>
      <c r="Y47" s="24">
        <f t="shared" si="18"/>
        <v>1.5078</v>
      </c>
      <c r="Z47" s="24">
        <f t="shared" si="18"/>
        <v>1.4080000000000001</v>
      </c>
      <c r="AA47" s="24">
        <f t="shared" si="18"/>
        <v>1.2986000000000002</v>
      </c>
      <c r="AB47" s="24">
        <f t="shared" si="18"/>
        <v>1.1898</v>
      </c>
      <c r="AC47" s="20">
        <f t="shared" si="16"/>
        <v>1.1898</v>
      </c>
      <c r="AD47" s="20">
        <f t="shared" si="16"/>
        <v>1.1898</v>
      </c>
      <c r="AE47" s="20">
        <f t="shared" si="16"/>
        <v>1.1898</v>
      </c>
    </row>
    <row r="48" spans="1:31" ht="30" x14ac:dyDescent="0.25">
      <c r="A48" s="2" t="s">
        <v>21</v>
      </c>
      <c r="B48" s="2" t="s">
        <v>12</v>
      </c>
      <c r="C48" s="2" t="s">
        <v>28</v>
      </c>
      <c r="D48" s="2" t="s">
        <v>6</v>
      </c>
      <c r="E48" s="2" t="s">
        <v>21</v>
      </c>
      <c r="F48" s="3">
        <v>2.3660000000000001</v>
      </c>
      <c r="G48" s="3">
        <v>2.7490000000000001</v>
      </c>
      <c r="H48" s="3">
        <v>3.181</v>
      </c>
      <c r="I48" s="3">
        <v>2.895</v>
      </c>
      <c r="J48" s="3">
        <v>2.661</v>
      </c>
      <c r="K48" s="3">
        <v>2.4409999999999998</v>
      </c>
      <c r="L48" s="3">
        <v>2.2480000000000002</v>
      </c>
      <c r="M48" s="3">
        <v>2.0550000000000002</v>
      </c>
      <c r="N48" s="3">
        <v>1.88</v>
      </c>
      <c r="O48" s="3">
        <v>1.724</v>
      </c>
      <c r="Q48" s="20" t="s">
        <v>37</v>
      </c>
      <c r="R48" s="20" t="s">
        <v>20</v>
      </c>
      <c r="S48" s="24">
        <f t="shared" si="18"/>
        <v>0.48520000000000008</v>
      </c>
      <c r="T48" s="24">
        <f t="shared" si="18"/>
        <v>0.5454</v>
      </c>
      <c r="U48" s="24">
        <f t="shared" si="18"/>
        <v>0.57380000000000009</v>
      </c>
      <c r="V48" s="24">
        <f t="shared" si="18"/>
        <v>0.48520000000000008</v>
      </c>
      <c r="W48" s="24">
        <f t="shared" si="18"/>
        <v>0.44820000000000004</v>
      </c>
      <c r="X48" s="24">
        <f t="shared" si="18"/>
        <v>0.40439999999999998</v>
      </c>
      <c r="Y48" s="24">
        <f t="shared" si="18"/>
        <v>0.3528</v>
      </c>
      <c r="Z48" s="24">
        <f t="shared" si="18"/>
        <v>0.30960000000000004</v>
      </c>
      <c r="AA48" s="24">
        <f t="shared" si="18"/>
        <v>0.27400000000000002</v>
      </c>
      <c r="AB48" s="24">
        <f t="shared" si="18"/>
        <v>0.2404</v>
      </c>
      <c r="AC48" s="20">
        <f t="shared" si="16"/>
        <v>0.2404</v>
      </c>
      <c r="AD48" s="20">
        <f t="shared" si="16"/>
        <v>0.2404</v>
      </c>
      <c r="AE48" s="20">
        <f t="shared" si="16"/>
        <v>0.2404</v>
      </c>
    </row>
    <row r="49" spans="1:31" ht="30" x14ac:dyDescent="0.25">
      <c r="A49" s="2" t="s">
        <v>22</v>
      </c>
      <c r="B49" s="2" t="s">
        <v>12</v>
      </c>
      <c r="C49" s="2" t="s">
        <v>28</v>
      </c>
      <c r="D49" s="2" t="s">
        <v>6</v>
      </c>
      <c r="E49" s="2" t="s">
        <v>22</v>
      </c>
      <c r="F49" s="3">
        <v>1.3620000000000001</v>
      </c>
      <c r="G49" s="3">
        <v>1.7629999999999999</v>
      </c>
      <c r="H49" s="3">
        <v>2.39</v>
      </c>
      <c r="I49" s="3">
        <v>3.0339999999999998</v>
      </c>
      <c r="J49" s="3">
        <v>3.3119999999999998</v>
      </c>
      <c r="K49" s="3">
        <v>3.5979999999999999</v>
      </c>
      <c r="L49" s="3">
        <v>3.847</v>
      </c>
      <c r="M49" s="3">
        <v>4.0910000000000002</v>
      </c>
      <c r="N49" s="3">
        <v>4.258</v>
      </c>
      <c r="O49" s="3">
        <v>4.4790000000000001</v>
      </c>
      <c r="Q49" s="20" t="s">
        <v>37</v>
      </c>
      <c r="R49" s="20" t="s">
        <v>21</v>
      </c>
      <c r="S49" s="24">
        <f t="shared" si="18"/>
        <v>0.62080000000000002</v>
      </c>
      <c r="T49" s="24">
        <f t="shared" si="18"/>
        <v>0.98180000000000001</v>
      </c>
      <c r="U49" s="24">
        <f t="shared" si="18"/>
        <v>1.3136000000000001</v>
      </c>
      <c r="V49" s="24">
        <f t="shared" si="18"/>
        <v>1.3678000000000001</v>
      </c>
      <c r="W49" s="24">
        <f t="shared" si="18"/>
        <v>1.4998</v>
      </c>
      <c r="X49" s="24">
        <f t="shared" si="18"/>
        <v>1.5828</v>
      </c>
      <c r="Y49" s="24">
        <f t="shared" si="18"/>
        <v>1.6120000000000001</v>
      </c>
      <c r="Z49" s="24">
        <f t="shared" si="18"/>
        <v>1.6698000000000002</v>
      </c>
      <c r="AA49" s="24">
        <f t="shared" si="18"/>
        <v>1.7164000000000001</v>
      </c>
      <c r="AB49" s="24">
        <f t="shared" si="18"/>
        <v>1.7350000000000003</v>
      </c>
      <c r="AC49" s="20">
        <f t="shared" si="16"/>
        <v>1.7350000000000003</v>
      </c>
      <c r="AD49" s="20">
        <f t="shared" si="16"/>
        <v>1.7350000000000003</v>
      </c>
      <c r="AE49" s="20">
        <f t="shared" si="16"/>
        <v>1.7350000000000003</v>
      </c>
    </row>
    <row r="50" spans="1:31" ht="30" x14ac:dyDescent="0.25">
      <c r="A50" s="2" t="s">
        <v>23</v>
      </c>
      <c r="B50" s="2" t="s">
        <v>12</v>
      </c>
      <c r="C50" s="2" t="s">
        <v>28</v>
      </c>
      <c r="D50" s="2" t="s">
        <v>6</v>
      </c>
      <c r="E50" s="2" t="s">
        <v>23</v>
      </c>
      <c r="F50" s="3">
        <v>1.03</v>
      </c>
      <c r="G50" s="3">
        <v>0.60599999999999998</v>
      </c>
      <c r="H50" s="3">
        <v>1.2050000000000001</v>
      </c>
      <c r="I50" s="3">
        <v>2.044</v>
      </c>
      <c r="J50" s="3">
        <v>2.8109999999999999</v>
      </c>
      <c r="K50" s="3">
        <v>3.6789999999999998</v>
      </c>
      <c r="L50" s="3">
        <v>4.6959999999999997</v>
      </c>
      <c r="M50" s="3">
        <v>5.6950000000000003</v>
      </c>
      <c r="N50" s="3">
        <v>6.5810000000000004</v>
      </c>
      <c r="O50" s="3">
        <v>7.6550000000000002</v>
      </c>
      <c r="Q50" s="20" t="s">
        <v>37</v>
      </c>
      <c r="R50" s="20" t="s">
        <v>22</v>
      </c>
      <c r="S50" s="24">
        <f t="shared" si="18"/>
        <v>0.60340000000000005</v>
      </c>
      <c r="T50" s="24">
        <f t="shared" si="18"/>
        <v>1.2232000000000001</v>
      </c>
      <c r="U50" s="24">
        <f t="shared" si="18"/>
        <v>2.2366000000000001</v>
      </c>
      <c r="V50" s="24">
        <f t="shared" si="18"/>
        <v>2.8662000000000001</v>
      </c>
      <c r="W50" s="24">
        <f t="shared" si="18"/>
        <v>3.3754</v>
      </c>
      <c r="X50" s="24">
        <f t="shared" si="18"/>
        <v>3.8632</v>
      </c>
      <c r="Y50" s="24">
        <f t="shared" si="18"/>
        <v>4.4306000000000001</v>
      </c>
      <c r="Z50" s="24">
        <f t="shared" si="18"/>
        <v>5.0282</v>
      </c>
      <c r="AA50" s="24">
        <f t="shared" si="18"/>
        <v>5.2784000000000004</v>
      </c>
      <c r="AB50" s="24">
        <f t="shared" si="18"/>
        <v>5.5590000000000011</v>
      </c>
      <c r="AC50" s="20">
        <f t="shared" si="16"/>
        <v>5.5590000000000011</v>
      </c>
      <c r="AD50" s="20">
        <f t="shared" si="16"/>
        <v>5.5590000000000011</v>
      </c>
      <c r="AE50" s="20">
        <f t="shared" si="16"/>
        <v>5.5590000000000011</v>
      </c>
    </row>
    <row r="51" spans="1:31" ht="30" x14ac:dyDescent="0.25">
      <c r="A51" s="2" t="s">
        <v>24</v>
      </c>
      <c r="B51" s="2" t="s">
        <v>12</v>
      </c>
      <c r="C51" s="2" t="s">
        <v>28</v>
      </c>
      <c r="D51" s="2" t="s">
        <v>6</v>
      </c>
      <c r="E51" s="2" t="s">
        <v>24</v>
      </c>
      <c r="F51" s="3">
        <v>11.512</v>
      </c>
      <c r="G51" s="3">
        <v>13.818</v>
      </c>
      <c r="H51" s="3">
        <v>15.659000000000001</v>
      </c>
      <c r="I51" s="3">
        <v>15.526</v>
      </c>
      <c r="J51" s="3">
        <v>14.782999999999999</v>
      </c>
      <c r="K51" s="3">
        <v>14.375999999999999</v>
      </c>
      <c r="L51" s="3">
        <v>13.994</v>
      </c>
      <c r="M51" s="3">
        <v>13.61</v>
      </c>
      <c r="N51" s="3">
        <v>13.295999999999999</v>
      </c>
      <c r="O51" s="3">
        <v>13.058</v>
      </c>
      <c r="Q51" s="20" t="s">
        <v>37</v>
      </c>
      <c r="R51" s="20" t="s">
        <v>23</v>
      </c>
      <c r="S51" s="24">
        <f t="shared" si="18"/>
        <v>1.1988000000000001</v>
      </c>
      <c r="T51" s="24">
        <f t="shared" si="18"/>
        <v>1.2228000000000001</v>
      </c>
      <c r="U51" s="24">
        <f t="shared" si="18"/>
        <v>1.2556</v>
      </c>
      <c r="V51" s="24">
        <f t="shared" si="18"/>
        <v>1.0780000000000001</v>
      </c>
      <c r="W51" s="24">
        <f t="shared" si="18"/>
        <v>1.032</v>
      </c>
      <c r="X51" s="24">
        <f t="shared" si="18"/>
        <v>0.99619999999999997</v>
      </c>
      <c r="Y51" s="24">
        <f t="shared" si="18"/>
        <v>0.97599999999999998</v>
      </c>
      <c r="Z51" s="24">
        <f t="shared" si="18"/>
        <v>0.93340000000000001</v>
      </c>
      <c r="AA51" s="24">
        <f t="shared" si="18"/>
        <v>0.91320000000000001</v>
      </c>
      <c r="AB51" s="24">
        <f t="shared" si="18"/>
        <v>0.90200000000000002</v>
      </c>
      <c r="AC51" s="20">
        <f t="shared" si="16"/>
        <v>0.90200000000000002</v>
      </c>
      <c r="AD51" s="20">
        <f t="shared" si="16"/>
        <v>0.90200000000000002</v>
      </c>
      <c r="AE51" s="20">
        <f t="shared" si="16"/>
        <v>0.90200000000000002</v>
      </c>
    </row>
    <row r="52" spans="1:31" x14ac:dyDescent="0.25">
      <c r="A52" s="2" t="s">
        <v>14</v>
      </c>
      <c r="B52" s="2" t="s">
        <v>12</v>
      </c>
      <c r="C52" s="2" t="s">
        <v>29</v>
      </c>
      <c r="D52" s="2" t="s">
        <v>6</v>
      </c>
      <c r="E52" s="2" t="s">
        <v>14</v>
      </c>
      <c r="F52" s="3">
        <v>1.8049999999999999</v>
      </c>
      <c r="G52" s="3">
        <v>3.1379999999999999</v>
      </c>
      <c r="H52" s="3">
        <v>5.0650000000000004</v>
      </c>
      <c r="I52" s="3">
        <v>6.5720000000000001</v>
      </c>
      <c r="J52" s="3">
        <v>8.6430000000000007</v>
      </c>
      <c r="K52" s="3">
        <v>11.177</v>
      </c>
      <c r="L52" s="3">
        <v>14.1</v>
      </c>
      <c r="M52" s="3">
        <v>17.678999999999998</v>
      </c>
      <c r="N52" s="3">
        <v>21.754000000000001</v>
      </c>
      <c r="O52" s="3">
        <v>27.306000000000001</v>
      </c>
      <c r="Q52" s="20" t="s">
        <v>38</v>
      </c>
      <c r="R52" s="20" t="s">
        <v>14</v>
      </c>
      <c r="S52" s="20">
        <f>F22</f>
        <v>0.20399999999999999</v>
      </c>
      <c r="T52" s="20">
        <f t="shared" ref="T52:AB53" si="20">G22</f>
        <v>0.29499999999999998</v>
      </c>
      <c r="U52" s="20">
        <f t="shared" si="20"/>
        <v>0.501</v>
      </c>
      <c r="V52" s="20">
        <f t="shared" si="20"/>
        <v>0.63600000000000001</v>
      </c>
      <c r="W52" s="20">
        <f t="shared" si="20"/>
        <v>0.88900000000000001</v>
      </c>
      <c r="X52" s="20">
        <f t="shared" si="20"/>
        <v>1.2829999999999999</v>
      </c>
      <c r="Y52" s="20">
        <f t="shared" si="20"/>
        <v>1.9279999999999999</v>
      </c>
      <c r="Z52" s="20">
        <f t="shared" si="20"/>
        <v>2.9649999999999999</v>
      </c>
      <c r="AA52" s="20">
        <f t="shared" si="20"/>
        <v>4.4089999999999998</v>
      </c>
      <c r="AB52" s="20">
        <f t="shared" si="20"/>
        <v>6.2080000000000002</v>
      </c>
      <c r="AC52" s="24">
        <f>AB52</f>
        <v>6.2080000000000002</v>
      </c>
      <c r="AD52" s="24">
        <f t="shared" si="16"/>
        <v>6.2080000000000002</v>
      </c>
      <c r="AE52" s="24">
        <f t="shared" si="16"/>
        <v>6.2080000000000002</v>
      </c>
    </row>
    <row r="53" spans="1:31" x14ac:dyDescent="0.25">
      <c r="A53" s="2" t="s">
        <v>16</v>
      </c>
      <c r="B53" s="2" t="s">
        <v>12</v>
      </c>
      <c r="C53" s="2" t="s">
        <v>29</v>
      </c>
      <c r="D53" s="2" t="s">
        <v>6</v>
      </c>
      <c r="E53" s="2" t="s">
        <v>16</v>
      </c>
      <c r="F53" s="3">
        <v>8.8770000000000007</v>
      </c>
      <c r="G53" s="3">
        <v>21.146000000000001</v>
      </c>
      <c r="H53" s="3">
        <v>34.646000000000001</v>
      </c>
      <c r="I53" s="3">
        <v>37.036000000000001</v>
      </c>
      <c r="J53" s="3">
        <v>38.554000000000002</v>
      </c>
      <c r="K53" s="3">
        <v>37.601999999999997</v>
      </c>
      <c r="L53" s="3">
        <v>35.835000000000001</v>
      </c>
      <c r="M53" s="3">
        <v>33.808</v>
      </c>
      <c r="N53" s="3">
        <v>31.664000000000001</v>
      </c>
      <c r="O53" s="3">
        <v>30.44</v>
      </c>
      <c r="Q53" s="20" t="s">
        <v>38</v>
      </c>
      <c r="R53" s="22" t="s">
        <v>16</v>
      </c>
      <c r="S53" s="20">
        <f>F23</f>
        <v>5.0620000000000003</v>
      </c>
      <c r="T53" s="20">
        <f t="shared" si="20"/>
        <v>10.65</v>
      </c>
      <c r="U53" s="20">
        <f t="shared" si="20"/>
        <v>16.670999999999999</v>
      </c>
      <c r="V53" s="20">
        <f t="shared" si="20"/>
        <v>15.878</v>
      </c>
      <c r="W53" s="20">
        <f t="shared" si="20"/>
        <v>15.425000000000001</v>
      </c>
      <c r="X53" s="20">
        <f t="shared" si="20"/>
        <v>14.419</v>
      </c>
      <c r="Y53" s="20">
        <f t="shared" si="20"/>
        <v>13.233000000000001</v>
      </c>
      <c r="Z53" s="20">
        <f t="shared" si="20"/>
        <v>12.121</v>
      </c>
      <c r="AA53" s="20">
        <f t="shared" si="20"/>
        <v>11.173999999999999</v>
      </c>
      <c r="AB53" s="20">
        <f t="shared" si="20"/>
        <v>10.62</v>
      </c>
      <c r="AC53" s="24">
        <f t="shared" ref="AC53:AE61" si="21">AB53</f>
        <v>10.62</v>
      </c>
      <c r="AD53" s="24">
        <f t="shared" si="21"/>
        <v>10.62</v>
      </c>
      <c r="AE53" s="24">
        <f t="shared" si="21"/>
        <v>10.62</v>
      </c>
    </row>
    <row r="54" spans="1:31" x14ac:dyDescent="0.25">
      <c r="A54" s="2" t="s">
        <v>17</v>
      </c>
      <c r="B54" s="2" t="s">
        <v>12</v>
      </c>
      <c r="C54" s="2" t="s">
        <v>29</v>
      </c>
      <c r="D54" s="2" t="s">
        <v>6</v>
      </c>
      <c r="E54" s="2" t="s">
        <v>17</v>
      </c>
      <c r="F54" s="3">
        <v>2.1869999999999998</v>
      </c>
      <c r="G54" s="3">
        <v>3.1320000000000001</v>
      </c>
      <c r="H54" s="3">
        <v>3.919</v>
      </c>
      <c r="I54" s="3">
        <v>3.9159999999999999</v>
      </c>
      <c r="J54" s="3">
        <v>4.0060000000000002</v>
      </c>
      <c r="K54" s="3">
        <v>3.9889999999999999</v>
      </c>
      <c r="L54" s="3">
        <v>3.907</v>
      </c>
      <c r="M54" s="3">
        <v>3.7309999999999999</v>
      </c>
      <c r="N54" s="3">
        <v>3.5329999999999999</v>
      </c>
      <c r="O54" s="3">
        <v>3.39</v>
      </c>
      <c r="Q54" s="20" t="s">
        <v>38</v>
      </c>
      <c r="R54" s="23" t="s">
        <v>32</v>
      </c>
      <c r="S54" s="20">
        <f>F24+F31</f>
        <v>4.6070000000000002</v>
      </c>
      <c r="T54" s="20">
        <f t="shared" ref="T54:AB54" si="22">G24+G31</f>
        <v>5.2840000000000007</v>
      </c>
      <c r="U54" s="20">
        <f t="shared" si="22"/>
        <v>5.52</v>
      </c>
      <c r="V54" s="20">
        <f t="shared" si="22"/>
        <v>4.7919999999999998</v>
      </c>
      <c r="W54" s="20">
        <f t="shared" si="22"/>
        <v>4.4450000000000003</v>
      </c>
      <c r="X54" s="20">
        <f t="shared" si="22"/>
        <v>4.0310000000000006</v>
      </c>
      <c r="Y54" s="20">
        <f t="shared" si="22"/>
        <v>3.4239999999999999</v>
      </c>
      <c r="Z54" s="20">
        <f t="shared" si="22"/>
        <v>3.0050000000000003</v>
      </c>
      <c r="AA54" s="20">
        <f t="shared" si="22"/>
        <v>2.6599999999999997</v>
      </c>
      <c r="AB54" s="20">
        <f t="shared" si="22"/>
        <v>2.4029999999999996</v>
      </c>
      <c r="AC54" s="24">
        <f t="shared" si="21"/>
        <v>2.4029999999999996</v>
      </c>
      <c r="AD54" s="24">
        <f t="shared" si="21"/>
        <v>2.4029999999999996</v>
      </c>
      <c r="AE54" s="24">
        <f t="shared" si="21"/>
        <v>2.4029999999999996</v>
      </c>
    </row>
    <row r="55" spans="1:31" x14ac:dyDescent="0.25">
      <c r="A55" s="2" t="s">
        <v>18</v>
      </c>
      <c r="B55" s="2" t="s">
        <v>12</v>
      </c>
      <c r="C55" s="2" t="s">
        <v>29</v>
      </c>
      <c r="D55" s="2" t="s">
        <v>6</v>
      </c>
      <c r="E55" s="2" t="s">
        <v>18</v>
      </c>
      <c r="F55" s="3">
        <v>4.6689999999999996</v>
      </c>
      <c r="G55" s="3">
        <v>7.1120000000000001</v>
      </c>
      <c r="H55" s="3">
        <v>9.7629999999999999</v>
      </c>
      <c r="I55" s="3">
        <v>10.542999999999999</v>
      </c>
      <c r="J55" s="3">
        <v>11.08</v>
      </c>
      <c r="K55" s="3">
        <v>11.414999999999999</v>
      </c>
      <c r="L55" s="3">
        <v>12.036</v>
      </c>
      <c r="M55" s="3">
        <v>12.497999999999999</v>
      </c>
      <c r="N55" s="3">
        <v>12.696</v>
      </c>
      <c r="O55" s="3">
        <v>13.166</v>
      </c>
      <c r="Q55" s="20" t="s">
        <v>38</v>
      </c>
      <c r="R55" s="20" t="s">
        <v>18</v>
      </c>
      <c r="S55" s="20">
        <f t="shared" ref="S55:AB61" si="23">F25</f>
        <v>2.6120000000000001</v>
      </c>
      <c r="T55" s="20">
        <f t="shared" si="23"/>
        <v>3.8439999999999999</v>
      </c>
      <c r="U55" s="20">
        <f t="shared" si="23"/>
        <v>4.3070000000000004</v>
      </c>
      <c r="V55" s="20">
        <f t="shared" si="23"/>
        <v>3.758</v>
      </c>
      <c r="W55" s="20">
        <f t="shared" si="23"/>
        <v>3.6110000000000002</v>
      </c>
      <c r="X55" s="20">
        <f t="shared" si="23"/>
        <v>3.488</v>
      </c>
      <c r="Y55" s="20">
        <f t="shared" si="23"/>
        <v>3.34</v>
      </c>
      <c r="Z55" s="20">
        <f t="shared" si="23"/>
        <v>3.2050000000000001</v>
      </c>
      <c r="AA55" s="20">
        <f t="shared" si="23"/>
        <v>3.0569999999999999</v>
      </c>
      <c r="AB55" s="20">
        <f t="shared" si="23"/>
        <v>3.024</v>
      </c>
      <c r="AC55" s="24">
        <f t="shared" si="21"/>
        <v>3.024</v>
      </c>
      <c r="AD55" s="24">
        <f t="shared" si="21"/>
        <v>3.024</v>
      </c>
      <c r="AE55" s="24">
        <f t="shared" si="21"/>
        <v>3.024</v>
      </c>
    </row>
    <row r="56" spans="1:31" x14ac:dyDescent="0.25">
      <c r="A56" s="2" t="s">
        <v>19</v>
      </c>
      <c r="B56" s="2" t="s">
        <v>12</v>
      </c>
      <c r="C56" s="2" t="s">
        <v>29</v>
      </c>
      <c r="D56" s="2" t="s">
        <v>6</v>
      </c>
      <c r="E56" s="2" t="s">
        <v>19</v>
      </c>
      <c r="F56" s="3">
        <v>7.08</v>
      </c>
      <c r="G56" s="3">
        <v>10.031000000000001</v>
      </c>
      <c r="H56" s="3">
        <v>13.898999999999999</v>
      </c>
      <c r="I56" s="3">
        <v>16.286999999999999</v>
      </c>
      <c r="J56" s="3">
        <v>18.838999999999999</v>
      </c>
      <c r="K56" s="3">
        <v>20.939</v>
      </c>
      <c r="L56" s="3">
        <v>22.931000000000001</v>
      </c>
      <c r="M56" s="3">
        <v>25.096</v>
      </c>
      <c r="N56" s="3">
        <v>27.289000000000001</v>
      </c>
      <c r="O56" s="3">
        <v>30.138999999999999</v>
      </c>
      <c r="Q56" s="20" t="s">
        <v>38</v>
      </c>
      <c r="R56" s="20" t="s">
        <v>33</v>
      </c>
      <c r="S56" s="20">
        <f t="shared" si="23"/>
        <v>3.2</v>
      </c>
      <c r="T56" s="20">
        <f t="shared" si="23"/>
        <v>4.5170000000000003</v>
      </c>
      <c r="U56" s="20">
        <f t="shared" si="23"/>
        <v>6.2370000000000001</v>
      </c>
      <c r="V56" s="20">
        <f t="shared" si="23"/>
        <v>6.8920000000000003</v>
      </c>
      <c r="W56" s="20">
        <f t="shared" si="23"/>
        <v>7.7060000000000004</v>
      </c>
      <c r="X56" s="20">
        <f t="shared" si="23"/>
        <v>8.3800000000000008</v>
      </c>
      <c r="Y56" s="20">
        <f t="shared" si="23"/>
        <v>8.9369999999999994</v>
      </c>
      <c r="Z56" s="20">
        <f t="shared" si="23"/>
        <v>9.3979999999999997</v>
      </c>
      <c r="AA56" s="20">
        <f t="shared" si="23"/>
        <v>9.8339999999999996</v>
      </c>
      <c r="AB56" s="20">
        <f t="shared" si="23"/>
        <v>10.298999999999999</v>
      </c>
      <c r="AC56" s="24">
        <f t="shared" si="21"/>
        <v>10.298999999999999</v>
      </c>
      <c r="AD56" s="24">
        <f t="shared" si="21"/>
        <v>10.298999999999999</v>
      </c>
      <c r="AE56" s="24">
        <f t="shared" si="21"/>
        <v>10.298999999999999</v>
      </c>
    </row>
    <row r="57" spans="1:31" x14ac:dyDescent="0.25">
      <c r="A57" s="2" t="s">
        <v>20</v>
      </c>
      <c r="B57" s="2" t="s">
        <v>12</v>
      </c>
      <c r="C57" s="2" t="s">
        <v>29</v>
      </c>
      <c r="D57" s="2" t="s">
        <v>6</v>
      </c>
      <c r="E57" s="2" t="s">
        <v>20</v>
      </c>
      <c r="F57" s="3">
        <v>27.29</v>
      </c>
      <c r="G57" s="3">
        <v>34.133000000000003</v>
      </c>
      <c r="H57" s="3">
        <v>39.273000000000003</v>
      </c>
      <c r="I57" s="3">
        <v>37.098999999999997</v>
      </c>
      <c r="J57" s="3">
        <v>37.020000000000003</v>
      </c>
      <c r="K57" s="3">
        <v>36.021000000000001</v>
      </c>
      <c r="L57" s="3">
        <v>34.017000000000003</v>
      </c>
      <c r="M57" s="3">
        <v>31.286000000000001</v>
      </c>
      <c r="N57" s="3">
        <v>28.163</v>
      </c>
      <c r="O57" s="3">
        <v>25.431000000000001</v>
      </c>
      <c r="Q57" s="20" t="s">
        <v>38</v>
      </c>
      <c r="R57" s="20" t="s">
        <v>19</v>
      </c>
      <c r="S57" s="20">
        <f t="shared" si="23"/>
        <v>6.6550000000000002</v>
      </c>
      <c r="T57" s="20">
        <f t="shared" si="23"/>
        <v>7.1989999999999998</v>
      </c>
      <c r="U57" s="20">
        <f t="shared" si="23"/>
        <v>7.5190000000000001</v>
      </c>
      <c r="V57" s="20">
        <f t="shared" si="23"/>
        <v>6.431</v>
      </c>
      <c r="W57" s="20">
        <f t="shared" si="23"/>
        <v>6.0170000000000003</v>
      </c>
      <c r="X57" s="20">
        <f t="shared" si="23"/>
        <v>5.5419999999999998</v>
      </c>
      <c r="Y57" s="20">
        <f t="shared" si="23"/>
        <v>4.9660000000000002</v>
      </c>
      <c r="Z57" s="20">
        <f t="shared" si="23"/>
        <v>4.07</v>
      </c>
      <c r="AA57" s="20">
        <f t="shared" si="23"/>
        <v>3.3969999999999998</v>
      </c>
      <c r="AB57" s="20">
        <f t="shared" si="23"/>
        <v>2.9079999999999999</v>
      </c>
      <c r="AC57" s="24">
        <f t="shared" si="21"/>
        <v>2.9079999999999999</v>
      </c>
      <c r="AD57" s="24">
        <f t="shared" si="21"/>
        <v>2.9079999999999999</v>
      </c>
      <c r="AE57" s="24">
        <f t="shared" si="21"/>
        <v>2.9079999999999999</v>
      </c>
    </row>
    <row r="58" spans="1:31" x14ac:dyDescent="0.25">
      <c r="A58" s="2" t="s">
        <v>21</v>
      </c>
      <c r="B58" s="2" t="s">
        <v>12</v>
      </c>
      <c r="C58" s="2" t="s">
        <v>29</v>
      </c>
      <c r="D58" s="2" t="s">
        <v>6</v>
      </c>
      <c r="E58" s="2" t="s">
        <v>21</v>
      </c>
      <c r="F58" s="3">
        <v>5.2729999999999997</v>
      </c>
      <c r="G58" s="3">
        <v>6.0679999999999996</v>
      </c>
      <c r="H58" s="3">
        <v>6.6769999999999996</v>
      </c>
      <c r="I58" s="3">
        <v>5.9989999999999997</v>
      </c>
      <c r="J58" s="3">
        <v>5.6449999999999996</v>
      </c>
      <c r="K58" s="3">
        <v>5.2270000000000003</v>
      </c>
      <c r="L58" s="3">
        <v>4.79</v>
      </c>
      <c r="M58" s="3">
        <v>4.3040000000000003</v>
      </c>
      <c r="N58" s="3">
        <v>3.9990000000000001</v>
      </c>
      <c r="O58" s="3">
        <v>3.89</v>
      </c>
      <c r="Q58" s="20" t="s">
        <v>38</v>
      </c>
      <c r="R58" s="20" t="s">
        <v>20</v>
      </c>
      <c r="S58" s="20">
        <f t="shared" si="23"/>
        <v>1.734</v>
      </c>
      <c r="T58" s="20">
        <f t="shared" si="23"/>
        <v>2.0129999999999999</v>
      </c>
      <c r="U58" s="20">
        <f t="shared" si="23"/>
        <v>1.9970000000000001</v>
      </c>
      <c r="V58" s="20">
        <f t="shared" si="23"/>
        <v>1.631</v>
      </c>
      <c r="W58" s="20">
        <f t="shared" si="23"/>
        <v>1.456</v>
      </c>
      <c r="X58" s="20">
        <f t="shared" si="23"/>
        <v>1.2769999999999999</v>
      </c>
      <c r="Y58" s="20">
        <f t="shared" si="23"/>
        <v>1.087</v>
      </c>
      <c r="Z58" s="20">
        <f t="shared" si="23"/>
        <v>0.85099999999999998</v>
      </c>
      <c r="AA58" s="20">
        <f t="shared" si="23"/>
        <v>0.68200000000000005</v>
      </c>
      <c r="AB58" s="20">
        <f t="shared" si="23"/>
        <v>0.55600000000000005</v>
      </c>
      <c r="AC58" s="24">
        <f t="shared" si="21"/>
        <v>0.55600000000000005</v>
      </c>
      <c r="AD58" s="24">
        <f t="shared" si="21"/>
        <v>0.55600000000000005</v>
      </c>
      <c r="AE58" s="24">
        <f t="shared" si="21"/>
        <v>0.55600000000000005</v>
      </c>
    </row>
    <row r="59" spans="1:31" x14ac:dyDescent="0.25">
      <c r="A59" s="2" t="s">
        <v>22</v>
      </c>
      <c r="B59" s="2" t="s">
        <v>12</v>
      </c>
      <c r="C59" s="2" t="s">
        <v>29</v>
      </c>
      <c r="D59" s="2" t="s">
        <v>6</v>
      </c>
      <c r="E59" s="2" t="s">
        <v>22</v>
      </c>
      <c r="F59" s="3">
        <v>6.077</v>
      </c>
      <c r="G59" s="3">
        <v>8.6370000000000005</v>
      </c>
      <c r="H59" s="3">
        <v>11.89</v>
      </c>
      <c r="I59" s="3">
        <v>13.218999999999999</v>
      </c>
      <c r="J59" s="3">
        <v>14.365</v>
      </c>
      <c r="K59" s="3">
        <v>15.167999999999999</v>
      </c>
      <c r="L59" s="3">
        <v>15.769</v>
      </c>
      <c r="M59" s="3">
        <v>16.263000000000002</v>
      </c>
      <c r="N59" s="3">
        <v>16.385000000000002</v>
      </c>
      <c r="O59" s="3">
        <v>16.806000000000001</v>
      </c>
      <c r="Q59" s="20" t="s">
        <v>38</v>
      </c>
      <c r="R59" s="20" t="s">
        <v>21</v>
      </c>
      <c r="S59" s="20">
        <f t="shared" si="23"/>
        <v>4.3179999999999996</v>
      </c>
      <c r="T59" s="20">
        <f t="shared" si="23"/>
        <v>6.7709999999999999</v>
      </c>
      <c r="U59" s="20">
        <f t="shared" si="23"/>
        <v>8.6129999999999995</v>
      </c>
      <c r="V59" s="20">
        <f t="shared" si="23"/>
        <v>8.8480000000000008</v>
      </c>
      <c r="W59" s="20">
        <f t="shared" si="23"/>
        <v>9.093</v>
      </c>
      <c r="X59" s="20">
        <f t="shared" si="23"/>
        <v>9.1809999999999992</v>
      </c>
      <c r="Y59" s="20">
        <f t="shared" si="23"/>
        <v>9.1340000000000003</v>
      </c>
      <c r="Z59" s="20">
        <f t="shared" si="23"/>
        <v>9.0009999999999994</v>
      </c>
      <c r="AA59" s="20">
        <f t="shared" si="23"/>
        <v>8.7420000000000009</v>
      </c>
      <c r="AB59" s="20">
        <f t="shared" si="23"/>
        <v>8.6310000000000002</v>
      </c>
      <c r="AC59" s="24">
        <f t="shared" si="21"/>
        <v>8.6310000000000002</v>
      </c>
      <c r="AD59" s="24">
        <f t="shared" si="21"/>
        <v>8.6310000000000002</v>
      </c>
      <c r="AE59" s="24">
        <f t="shared" si="21"/>
        <v>8.6310000000000002</v>
      </c>
    </row>
    <row r="60" spans="1:31" x14ac:dyDescent="0.25">
      <c r="A60" s="2" t="s">
        <v>23</v>
      </c>
      <c r="B60" s="2" t="s">
        <v>12</v>
      </c>
      <c r="C60" s="2" t="s">
        <v>29</v>
      </c>
      <c r="D60" s="2" t="s">
        <v>6</v>
      </c>
      <c r="E60" s="2" t="s">
        <v>23</v>
      </c>
      <c r="F60" s="3">
        <v>3.5150000000000001</v>
      </c>
      <c r="G60" s="3">
        <v>6.6109999999999998</v>
      </c>
      <c r="H60" s="3">
        <v>10.907</v>
      </c>
      <c r="I60" s="3">
        <v>13.449</v>
      </c>
      <c r="J60" s="3">
        <v>16.128</v>
      </c>
      <c r="K60" s="3">
        <v>18.608000000000001</v>
      </c>
      <c r="L60" s="3">
        <v>20.896999999999998</v>
      </c>
      <c r="M60" s="3">
        <v>22.960999999999999</v>
      </c>
      <c r="N60" s="3">
        <v>24.593</v>
      </c>
      <c r="O60" s="3">
        <v>27.126999999999999</v>
      </c>
      <c r="Q60" s="20" t="s">
        <v>38</v>
      </c>
      <c r="R60" s="20" t="s">
        <v>22</v>
      </c>
      <c r="S60" s="20">
        <f t="shared" si="23"/>
        <v>1.742</v>
      </c>
      <c r="T60" s="20">
        <f t="shared" si="23"/>
        <v>3.2480000000000002</v>
      </c>
      <c r="U60" s="20">
        <f t="shared" si="23"/>
        <v>5.173</v>
      </c>
      <c r="V60" s="20">
        <f t="shared" si="23"/>
        <v>6.2169999999999996</v>
      </c>
      <c r="W60" s="20">
        <f t="shared" si="23"/>
        <v>7.3869999999999996</v>
      </c>
      <c r="X60" s="20">
        <f t="shared" si="23"/>
        <v>8.4329999999999998</v>
      </c>
      <c r="Y60" s="20">
        <f t="shared" si="23"/>
        <v>9.2479999999999993</v>
      </c>
      <c r="Z60" s="20">
        <f t="shared" si="23"/>
        <v>9.8650000000000002</v>
      </c>
      <c r="AA60" s="20">
        <f t="shared" si="23"/>
        <v>10.273999999999999</v>
      </c>
      <c r="AB60" s="20">
        <f t="shared" si="23"/>
        <v>10.938000000000001</v>
      </c>
      <c r="AC60" s="24">
        <f t="shared" si="21"/>
        <v>10.938000000000001</v>
      </c>
      <c r="AD60" s="24">
        <f t="shared" si="21"/>
        <v>10.938000000000001</v>
      </c>
      <c r="AE60" s="24">
        <f t="shared" si="21"/>
        <v>10.938000000000001</v>
      </c>
    </row>
    <row r="61" spans="1:31" x14ac:dyDescent="0.25">
      <c r="A61" s="2" t="s">
        <v>24</v>
      </c>
      <c r="B61" s="2" t="s">
        <v>12</v>
      </c>
      <c r="C61" s="2" t="s">
        <v>29</v>
      </c>
      <c r="D61" s="2" t="s">
        <v>6</v>
      </c>
      <c r="E61" s="2" t="s">
        <v>24</v>
      </c>
      <c r="F61" s="3">
        <v>15.339</v>
      </c>
      <c r="G61" s="3">
        <v>18.963999999999999</v>
      </c>
      <c r="H61" s="3">
        <v>22.140999999999998</v>
      </c>
      <c r="I61" s="3">
        <v>21.584</v>
      </c>
      <c r="J61" s="3">
        <v>22.106000000000002</v>
      </c>
      <c r="K61" s="3">
        <v>22.254000000000001</v>
      </c>
      <c r="L61" s="3">
        <v>21.945</v>
      </c>
      <c r="M61" s="3">
        <v>21.050999999999998</v>
      </c>
      <c r="N61" s="3">
        <v>19.989000000000001</v>
      </c>
      <c r="O61" s="3">
        <v>19.145</v>
      </c>
      <c r="Q61" s="20" t="s">
        <v>38</v>
      </c>
      <c r="R61" s="20" t="s">
        <v>23</v>
      </c>
      <c r="S61" s="20">
        <f t="shared" si="23"/>
        <v>3.9780000000000002</v>
      </c>
      <c r="T61" s="20">
        <f t="shared" si="23"/>
        <v>4.5460000000000003</v>
      </c>
      <c r="U61" s="20">
        <f t="shared" si="23"/>
        <v>4.7329999999999997</v>
      </c>
      <c r="V61" s="20">
        <f t="shared" si="23"/>
        <v>4.1319999999999997</v>
      </c>
      <c r="W61" s="20">
        <f t="shared" si="23"/>
        <v>3.8580000000000001</v>
      </c>
      <c r="X61" s="20">
        <f t="shared" si="23"/>
        <v>3.5030000000000001</v>
      </c>
      <c r="Y61" s="20">
        <f t="shared" si="23"/>
        <v>2.9470000000000001</v>
      </c>
      <c r="Z61" s="20">
        <f t="shared" si="23"/>
        <v>2.5710000000000002</v>
      </c>
      <c r="AA61" s="20">
        <f t="shared" si="23"/>
        <v>2.2639999999999998</v>
      </c>
      <c r="AB61" s="20">
        <f t="shared" si="23"/>
        <v>2.0339999999999998</v>
      </c>
      <c r="AC61" s="24">
        <f t="shared" si="21"/>
        <v>2.0339999999999998</v>
      </c>
      <c r="AD61" s="24">
        <f t="shared" si="21"/>
        <v>2.0339999999999998</v>
      </c>
      <c r="AE61" s="24">
        <f t="shared" si="21"/>
        <v>2.0339999999999998</v>
      </c>
    </row>
    <row r="62" spans="1:31" x14ac:dyDescent="0.25">
      <c r="A62" s="2" t="s">
        <v>14</v>
      </c>
      <c r="B62" s="2" t="s">
        <v>12</v>
      </c>
      <c r="C62" s="2" t="s">
        <v>30</v>
      </c>
      <c r="D62" s="2" t="s">
        <v>6</v>
      </c>
      <c r="E62" s="2" t="s">
        <v>14</v>
      </c>
      <c r="F62" s="3">
        <v>0.877</v>
      </c>
      <c r="G62" s="3">
        <v>1.1399999999999999</v>
      </c>
      <c r="H62" s="3">
        <v>1.4610000000000001</v>
      </c>
      <c r="I62" s="3">
        <v>1.8149999999999999</v>
      </c>
      <c r="J62" s="3">
        <v>2.181</v>
      </c>
      <c r="K62" s="3">
        <v>2.5139999999999998</v>
      </c>
      <c r="L62" s="3">
        <v>2.7869999999999999</v>
      </c>
      <c r="M62" s="3">
        <v>3.044</v>
      </c>
      <c r="N62" s="3">
        <v>3.274</v>
      </c>
      <c r="O62" s="3">
        <v>3.4790000000000001</v>
      </c>
    </row>
    <row r="63" spans="1:31" x14ac:dyDescent="0.25">
      <c r="A63" s="2" t="s">
        <v>16</v>
      </c>
      <c r="B63" s="2" t="s">
        <v>12</v>
      </c>
      <c r="C63" s="2" t="s">
        <v>30</v>
      </c>
      <c r="D63" s="2" t="s">
        <v>6</v>
      </c>
      <c r="E63" s="2" t="s">
        <v>16</v>
      </c>
      <c r="F63" s="3">
        <v>1.03</v>
      </c>
      <c r="G63" s="3">
        <v>0.88500000000000001</v>
      </c>
      <c r="H63" s="3">
        <v>0.58099999999999996</v>
      </c>
      <c r="I63" s="3">
        <v>0.34899999999999998</v>
      </c>
      <c r="J63" s="3">
        <v>0.17299999999999999</v>
      </c>
      <c r="K63" s="3">
        <v>5.8000000000000003E-2</v>
      </c>
      <c r="L63" s="3">
        <v>0</v>
      </c>
      <c r="M63" s="3">
        <v>0</v>
      </c>
      <c r="N63" s="3">
        <v>0</v>
      </c>
      <c r="O63" s="3">
        <v>0</v>
      </c>
      <c r="S63" s="8">
        <v>2010</v>
      </c>
      <c r="T63" s="8">
        <v>2020</v>
      </c>
      <c r="U63" s="8">
        <v>2030</v>
      </c>
      <c r="V63" s="8">
        <v>2040</v>
      </c>
      <c r="W63" s="8">
        <v>2050</v>
      </c>
      <c r="X63" s="8">
        <v>2060</v>
      </c>
      <c r="Y63" s="8">
        <v>2070</v>
      </c>
      <c r="Z63" s="8">
        <v>2080</v>
      </c>
      <c r="AA63" s="8">
        <v>2090</v>
      </c>
      <c r="AB63" s="8">
        <v>2100</v>
      </c>
    </row>
    <row r="64" spans="1:31" x14ac:dyDescent="0.25">
      <c r="A64" s="2" t="s">
        <v>17</v>
      </c>
      <c r="B64" s="2" t="s">
        <v>12</v>
      </c>
      <c r="C64" s="2" t="s">
        <v>30</v>
      </c>
      <c r="D64" s="2" t="s">
        <v>6</v>
      </c>
      <c r="E64" s="2" t="s">
        <v>17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Q64" s="11" t="s">
        <v>39</v>
      </c>
      <c r="R64" s="11" t="s">
        <v>14</v>
      </c>
      <c r="S64" s="13">
        <v>0.37271319145650555</v>
      </c>
      <c r="T64" s="13">
        <v>0.38982125787364413</v>
      </c>
      <c r="U64" s="13">
        <v>0.40589467885016495</v>
      </c>
      <c r="V64" s="13">
        <v>0.4213548895731557</v>
      </c>
      <c r="W64" s="13">
        <v>0.43584593506262459</v>
      </c>
      <c r="X64" s="13">
        <v>0.44941522290047226</v>
      </c>
      <c r="Y64" s="13">
        <v>0.46212240255124348</v>
      </c>
      <c r="Z64" s="13">
        <v>0.47400961801109526</v>
      </c>
      <c r="AA64" s="13">
        <v>0.48535172053069586</v>
      </c>
      <c r="AB64" s="13">
        <v>0.4962786844923136</v>
      </c>
      <c r="AC64" s="13">
        <v>0.4962786844923136</v>
      </c>
      <c r="AD64" s="13">
        <v>0.4962786844923136</v>
      </c>
      <c r="AE64" s="13">
        <v>0.4962786844923136</v>
      </c>
    </row>
    <row r="65" spans="1:31" x14ac:dyDescent="0.25">
      <c r="A65" s="2" t="s">
        <v>18</v>
      </c>
      <c r="B65" s="2" t="s">
        <v>12</v>
      </c>
      <c r="C65" s="2" t="s">
        <v>30</v>
      </c>
      <c r="D65" s="2" t="s">
        <v>6</v>
      </c>
      <c r="E65" s="2" t="s">
        <v>18</v>
      </c>
      <c r="F65" s="3">
        <v>2.8000000000000001E-2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Q65" s="11" t="s">
        <v>39</v>
      </c>
      <c r="R65" s="12" t="s">
        <v>16</v>
      </c>
      <c r="S65" s="13">
        <v>0.45943524952575931</v>
      </c>
      <c r="T65" s="13">
        <v>0.49772071313527561</v>
      </c>
      <c r="U65" s="13">
        <v>0.52653405852625301</v>
      </c>
      <c r="V65" s="13">
        <v>0.54817153945268626</v>
      </c>
      <c r="W65" s="13">
        <v>0.56444834381004239</v>
      </c>
      <c r="X65" s="13">
        <v>0.57697509647348078</v>
      </c>
      <c r="Y65" s="13">
        <v>0.58687862175842354</v>
      </c>
      <c r="Z65" s="13">
        <v>0.59483828125034477</v>
      </c>
      <c r="AA65" s="13">
        <v>0.60143894332459646</v>
      </c>
      <c r="AB65" s="13">
        <v>0.60703964734139571</v>
      </c>
      <c r="AC65" s="13">
        <v>0.60703964734139571</v>
      </c>
      <c r="AD65" s="13">
        <v>0.60703964734139571</v>
      </c>
      <c r="AE65" s="13">
        <v>0.60703964734139571</v>
      </c>
    </row>
    <row r="66" spans="1:31" x14ac:dyDescent="0.25">
      <c r="A66" s="2" t="s">
        <v>19</v>
      </c>
      <c r="B66" s="2" t="s">
        <v>12</v>
      </c>
      <c r="C66" s="2" t="s">
        <v>30</v>
      </c>
      <c r="D66" s="2" t="s">
        <v>6</v>
      </c>
      <c r="E66" s="2" t="s">
        <v>19</v>
      </c>
      <c r="F66" s="3">
        <v>5.0999999999999997E-2</v>
      </c>
      <c r="G66" s="3">
        <v>5.1999999999999998E-2</v>
      </c>
      <c r="H66" s="3">
        <v>3.1E-2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Q66" s="11" t="s">
        <v>39</v>
      </c>
      <c r="R66" s="6" t="s">
        <v>32</v>
      </c>
      <c r="S66" s="13">
        <v>0.7273935931721599</v>
      </c>
      <c r="T66" s="13">
        <v>0.74466169601696153</v>
      </c>
      <c r="U66" s="13">
        <v>0.75848627501083199</v>
      </c>
      <c r="V66" s="13">
        <v>0.77000354578389363</v>
      </c>
      <c r="W66" s="13">
        <v>0.77946690324435719</v>
      </c>
      <c r="X66" s="13">
        <v>0.78721489996629268</v>
      </c>
      <c r="Y66" s="13">
        <v>0.79349916634508777</v>
      </c>
      <c r="Z66" s="13">
        <v>0.79795058843761801</v>
      </c>
      <c r="AA66" s="13">
        <v>0.80037814395691642</v>
      </c>
      <c r="AB66" s="13">
        <v>0.80111423471612719</v>
      </c>
      <c r="AC66" s="13">
        <v>0.80111423471612719</v>
      </c>
      <c r="AD66" s="13">
        <v>0.80111423471612719</v>
      </c>
      <c r="AE66" s="13">
        <v>0.80111423471612719</v>
      </c>
    </row>
    <row r="67" spans="1:31" x14ac:dyDescent="0.25">
      <c r="A67" s="2" t="s">
        <v>20</v>
      </c>
      <c r="B67" s="2" t="s">
        <v>12</v>
      </c>
      <c r="C67" s="2" t="s">
        <v>30</v>
      </c>
      <c r="D67" s="2" t="s">
        <v>6</v>
      </c>
      <c r="E67" s="2" t="s">
        <v>20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Q67" s="11" t="s">
        <v>39</v>
      </c>
      <c r="R67" s="11" t="s">
        <v>18</v>
      </c>
      <c r="S67" s="13">
        <v>0.6425589949805145</v>
      </c>
      <c r="T67" s="13">
        <v>0.65003876738370736</v>
      </c>
      <c r="U67" s="13">
        <v>0.65553426635943768</v>
      </c>
      <c r="V67" s="13">
        <v>0.66167167649686698</v>
      </c>
      <c r="W67" s="13">
        <v>0.66862263886172413</v>
      </c>
      <c r="X67" s="13">
        <v>0.67648947930345882</v>
      </c>
      <c r="Y67" s="13">
        <v>0.68528041747270196</v>
      </c>
      <c r="Z67" s="13">
        <v>0.69473500491578155</v>
      </c>
      <c r="AA67" s="13">
        <v>0.70425460255203121</v>
      </c>
      <c r="AB67" s="13">
        <v>0.71356837826146724</v>
      </c>
      <c r="AC67" s="13">
        <v>0.71356837826146724</v>
      </c>
      <c r="AD67" s="13">
        <v>0.71356837826146724</v>
      </c>
      <c r="AE67" s="13">
        <v>0.71356837826146724</v>
      </c>
    </row>
    <row r="68" spans="1:31" x14ac:dyDescent="0.25">
      <c r="A68" s="2" t="s">
        <v>21</v>
      </c>
      <c r="B68" s="2" t="s">
        <v>12</v>
      </c>
      <c r="C68" s="2" t="s">
        <v>30</v>
      </c>
      <c r="D68" s="2" t="s">
        <v>6</v>
      </c>
      <c r="E68" s="2" t="s">
        <v>21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Q68" s="11" t="s">
        <v>39</v>
      </c>
      <c r="R68" s="11" t="s">
        <v>33</v>
      </c>
      <c r="S68" s="13">
        <v>0.7949417288050532</v>
      </c>
      <c r="T68" s="13">
        <v>0.81074023626913927</v>
      </c>
      <c r="U68" s="13">
        <v>0.8230281484814741</v>
      </c>
      <c r="V68" s="13">
        <v>0.83370883543208163</v>
      </c>
      <c r="W68" s="13">
        <v>0.84350252332583009</v>
      </c>
      <c r="X68" s="13">
        <v>0.85274880178214529</v>
      </c>
      <c r="Y68" s="13">
        <v>0.86150413642579993</v>
      </c>
      <c r="Z68" s="13">
        <v>0.86974340184410115</v>
      </c>
      <c r="AA68" s="13">
        <v>0.87734177946400638</v>
      </c>
      <c r="AB68" s="13">
        <v>0.88420308221487731</v>
      </c>
      <c r="AC68" s="13">
        <v>0.88420308221487731</v>
      </c>
      <c r="AD68" s="13">
        <v>0.88420308221487731</v>
      </c>
      <c r="AE68" s="13">
        <v>0.88420308221487731</v>
      </c>
    </row>
    <row r="69" spans="1:31" x14ac:dyDescent="0.25">
      <c r="A69" s="2" t="s">
        <v>22</v>
      </c>
      <c r="B69" s="2" t="s">
        <v>12</v>
      </c>
      <c r="C69" s="2" t="s">
        <v>30</v>
      </c>
      <c r="D69" s="2" t="s">
        <v>6</v>
      </c>
      <c r="E69" s="2" t="s">
        <v>22</v>
      </c>
      <c r="F69" s="3">
        <v>0.34899999999999998</v>
      </c>
      <c r="G69" s="3">
        <v>0.32600000000000001</v>
      </c>
      <c r="H69" s="3">
        <v>0.311</v>
      </c>
      <c r="I69" s="3">
        <v>0.29499999999999998</v>
      </c>
      <c r="J69" s="3">
        <v>0.27700000000000002</v>
      </c>
      <c r="K69" s="3">
        <v>0.255</v>
      </c>
      <c r="L69" s="3">
        <v>0.22500000000000001</v>
      </c>
      <c r="M69" s="3">
        <v>0.188</v>
      </c>
      <c r="N69" s="3">
        <v>0.14599999999999999</v>
      </c>
      <c r="O69" s="3">
        <v>9.8000000000000004E-2</v>
      </c>
      <c r="Q69" s="11" t="s">
        <v>39</v>
      </c>
      <c r="R69" s="11" t="s">
        <v>19</v>
      </c>
      <c r="S69" s="13">
        <v>0.62084189627558695</v>
      </c>
      <c r="T69" s="13">
        <v>0.63707154895515394</v>
      </c>
      <c r="U69" s="13">
        <v>0.64788044168481018</v>
      </c>
      <c r="V69" s="13">
        <v>0.65693122787013392</v>
      </c>
      <c r="W69" s="13">
        <v>0.66461845363292249</v>
      </c>
      <c r="X69" s="13">
        <v>0.67149370148652965</v>
      </c>
      <c r="Y69" s="13">
        <v>0.67807027097778538</v>
      </c>
      <c r="Z69" s="13">
        <v>0.6846405918364955</v>
      </c>
      <c r="AA69" s="13">
        <v>0.69118099862272664</v>
      </c>
      <c r="AB69" s="13">
        <v>0.69750358669969603</v>
      </c>
      <c r="AC69" s="13">
        <v>0.69750358669969603</v>
      </c>
      <c r="AD69" s="13">
        <v>0.69750358669969603</v>
      </c>
      <c r="AE69" s="13">
        <v>0.69750358669969603</v>
      </c>
    </row>
    <row r="70" spans="1:31" x14ac:dyDescent="0.25">
      <c r="A70" s="2" t="s">
        <v>23</v>
      </c>
      <c r="B70" s="2" t="s">
        <v>12</v>
      </c>
      <c r="C70" s="2" t="s">
        <v>30</v>
      </c>
      <c r="D70" s="2" t="s">
        <v>6</v>
      </c>
      <c r="E70" s="2" t="s">
        <v>23</v>
      </c>
      <c r="F70" s="3">
        <v>1.133</v>
      </c>
      <c r="G70" s="3">
        <v>1.4790000000000001</v>
      </c>
      <c r="H70" s="3">
        <v>1.784</v>
      </c>
      <c r="I70" s="3">
        <v>1.9930000000000001</v>
      </c>
      <c r="J70" s="3">
        <v>2.194</v>
      </c>
      <c r="K70" s="3">
        <v>2.3109999999999999</v>
      </c>
      <c r="L70" s="3">
        <v>2.379</v>
      </c>
      <c r="M70" s="3">
        <v>2.46</v>
      </c>
      <c r="N70" s="3">
        <v>2.5619999999999998</v>
      </c>
      <c r="O70" s="3">
        <v>2.6749999999999998</v>
      </c>
      <c r="Q70" s="11" t="s">
        <v>39</v>
      </c>
      <c r="R70" s="11" t="s">
        <v>20</v>
      </c>
      <c r="S70" s="13">
        <v>0.82301237550577577</v>
      </c>
      <c r="T70" s="13">
        <v>0.85094301790424909</v>
      </c>
      <c r="U70" s="13">
        <v>0.87514580757023386</v>
      </c>
      <c r="V70" s="13">
        <v>0.89591677224833199</v>
      </c>
      <c r="W70" s="13">
        <v>0.91358933624627381</v>
      </c>
      <c r="X70" s="13">
        <v>0.92851330248073627</v>
      </c>
      <c r="Y70" s="13">
        <v>0.94104066262305175</v>
      </c>
      <c r="Z70" s="13">
        <v>0.95150393068055628</v>
      </c>
      <c r="AA70" s="13">
        <v>0.96020391872139166</v>
      </c>
      <c r="AB70" s="13">
        <v>0.96740984358503435</v>
      </c>
      <c r="AC70" s="13">
        <v>0.96740984358503435</v>
      </c>
      <c r="AD70" s="13">
        <v>0.96740984358503435</v>
      </c>
      <c r="AE70" s="13">
        <v>0.96740984358503435</v>
      </c>
    </row>
    <row r="71" spans="1:31" x14ac:dyDescent="0.25">
      <c r="A71" s="9" t="s">
        <v>24</v>
      </c>
      <c r="B71" s="9" t="s">
        <v>5</v>
      </c>
      <c r="C71" s="9" t="s">
        <v>30</v>
      </c>
      <c r="D71" s="9" t="s">
        <v>6</v>
      </c>
      <c r="E71" s="9" t="s">
        <v>24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Q71" s="11" t="s">
        <v>39</v>
      </c>
      <c r="R71" s="11" t="s">
        <v>21</v>
      </c>
      <c r="S71" s="13">
        <v>0.70623668500485581</v>
      </c>
      <c r="T71" s="13">
        <v>0.72658784902169171</v>
      </c>
      <c r="U71" s="13">
        <v>0.74123126422140684</v>
      </c>
      <c r="V71" s="13">
        <v>0.75297602521040941</v>
      </c>
      <c r="W71" s="13">
        <v>0.76316160060359972</v>
      </c>
      <c r="X71" s="13">
        <v>0.77241118308648948</v>
      </c>
      <c r="Y71" s="13">
        <v>0.78127870391236731</v>
      </c>
      <c r="Z71" s="13">
        <v>0.78945806689155229</v>
      </c>
      <c r="AA71" s="13">
        <v>0.79665284707582773</v>
      </c>
      <c r="AB71" s="13">
        <v>0.80326466995678358</v>
      </c>
      <c r="AC71" s="13">
        <v>0.80326466995678358</v>
      </c>
      <c r="AD71" s="13">
        <v>0.80326466995678358</v>
      </c>
      <c r="AE71" s="13">
        <v>0.80326466995678358</v>
      </c>
    </row>
    <row r="72" spans="1:31" x14ac:dyDescent="0.25">
      <c r="Q72" s="11" t="s">
        <v>39</v>
      </c>
      <c r="R72" s="11" t="s">
        <v>22</v>
      </c>
      <c r="S72" s="13">
        <v>0.42316667096800814</v>
      </c>
      <c r="T72" s="13">
        <v>0.43998555083171814</v>
      </c>
      <c r="U72" s="13">
        <v>0.45576508297349511</v>
      </c>
      <c r="V72" s="13">
        <v>0.47100976396676542</v>
      </c>
      <c r="W72" s="13">
        <v>0.48548714531349152</v>
      </c>
      <c r="X72" s="13">
        <v>0.49959203726724161</v>
      </c>
      <c r="Y72" s="13">
        <v>0.51327914963709043</v>
      </c>
      <c r="Z72" s="13">
        <v>0.52637611900558912</v>
      </c>
      <c r="AA72" s="13">
        <v>0.53886397178549061</v>
      </c>
      <c r="AB72" s="13">
        <v>0.55076909507045047</v>
      </c>
      <c r="AC72" s="13">
        <v>0.55076909507045047</v>
      </c>
      <c r="AD72" s="13">
        <v>0.55076909507045047</v>
      </c>
      <c r="AE72" s="13">
        <v>0.55076909507045047</v>
      </c>
    </row>
    <row r="73" spans="1:31" x14ac:dyDescent="0.25">
      <c r="Q73" s="11" t="s">
        <v>39</v>
      </c>
      <c r="R73" s="11" t="s">
        <v>23</v>
      </c>
      <c r="S73" s="13">
        <v>0.30561780435255975</v>
      </c>
      <c r="T73" s="13">
        <v>0.32222367439633498</v>
      </c>
      <c r="U73" s="13">
        <v>0.3392527817906863</v>
      </c>
      <c r="V73" s="13">
        <v>0.35663474557292457</v>
      </c>
      <c r="W73" s="13">
        <v>0.3744018437544544</v>
      </c>
      <c r="X73" s="13">
        <v>0.39248200793222848</v>
      </c>
      <c r="Y73" s="13">
        <v>0.41082221681224268</v>
      </c>
      <c r="Z73" s="13">
        <v>0.42940017374508549</v>
      </c>
      <c r="AA73" s="13">
        <v>0.44815713134517349</v>
      </c>
      <c r="AB73" s="13">
        <v>0.46703620322758765</v>
      </c>
      <c r="AC73" s="13">
        <v>0.46703620322758765</v>
      </c>
      <c r="AD73" s="13">
        <v>0.46703620322758765</v>
      </c>
      <c r="AE73" s="13">
        <v>0.46703620322758765</v>
      </c>
    </row>
    <row r="74" spans="1:31" x14ac:dyDescent="0.25">
      <c r="R74" s="8" t="s">
        <v>4</v>
      </c>
      <c r="S74" s="8">
        <v>0.50536871179005827</v>
      </c>
      <c r="T74" s="8">
        <v>0.5202296464396583</v>
      </c>
      <c r="U74" s="8">
        <v>0.53067423800565983</v>
      </c>
      <c r="V74" s="8">
        <v>0.5391154833953361</v>
      </c>
      <c r="W74" s="8">
        <v>0.54620358759620657</v>
      </c>
      <c r="X74" s="8">
        <v>0.55312079544630322</v>
      </c>
      <c r="Y74" s="8">
        <v>0.56034194368634316</v>
      </c>
      <c r="Z74" s="8">
        <v>0.5678260529014254</v>
      </c>
      <c r="AA74" s="8">
        <v>0.57572616396607867</v>
      </c>
      <c r="AB74" s="8">
        <v>0.58403465207583283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D860-9D9F-496A-91B4-0FC6F03A61FA}">
  <dimension ref="A1:AE74"/>
  <sheetViews>
    <sheetView topLeftCell="D1" workbookViewId="0">
      <selection activeCell="U16" sqref="U16"/>
    </sheetView>
  </sheetViews>
  <sheetFormatPr defaultRowHeight="15" x14ac:dyDescent="0.25"/>
  <cols>
    <col min="1" max="1" width="9.140625" style="8"/>
    <col min="2" max="2" width="30.140625" style="8" customWidth="1"/>
    <col min="3" max="3" width="34" style="8" customWidth="1"/>
    <col min="4" max="16" width="9.140625" style="8"/>
    <col min="17" max="17" width="12.140625" style="8" customWidth="1"/>
    <col min="18" max="16384" width="9.140625" style="8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  <c r="M1" s="1">
        <v>2080</v>
      </c>
      <c r="N1" s="1">
        <v>2090</v>
      </c>
      <c r="O1" s="1">
        <v>2100</v>
      </c>
      <c r="Q1" s="19"/>
      <c r="R1" s="19"/>
      <c r="S1" s="19">
        <v>2010</v>
      </c>
      <c r="T1" s="19">
        <f t="shared" ref="T1:AE1" si="0">S1+10</f>
        <v>2020</v>
      </c>
      <c r="U1" s="19">
        <f t="shared" si="0"/>
        <v>2030</v>
      </c>
      <c r="V1" s="19">
        <f t="shared" si="0"/>
        <v>2040</v>
      </c>
      <c r="W1" s="19">
        <f t="shared" si="0"/>
        <v>2050</v>
      </c>
      <c r="X1" s="19">
        <f t="shared" si="0"/>
        <v>2060</v>
      </c>
      <c r="Y1" s="19">
        <f t="shared" si="0"/>
        <v>2070</v>
      </c>
      <c r="Z1" s="19">
        <f t="shared" si="0"/>
        <v>2080</v>
      </c>
      <c r="AA1" s="19">
        <f t="shared" si="0"/>
        <v>2090</v>
      </c>
      <c r="AB1" s="19">
        <f t="shared" si="0"/>
        <v>2100</v>
      </c>
      <c r="AC1" s="19">
        <f t="shared" si="0"/>
        <v>2110</v>
      </c>
      <c r="AD1" s="19">
        <f t="shared" si="0"/>
        <v>2120</v>
      </c>
      <c r="AE1" s="19">
        <f t="shared" si="0"/>
        <v>2130</v>
      </c>
    </row>
    <row r="2" spans="1:31" x14ac:dyDescent="0.25">
      <c r="A2" s="4" t="s">
        <v>14</v>
      </c>
      <c r="B2" s="4" t="s">
        <v>13</v>
      </c>
      <c r="C2" s="4" t="s">
        <v>15</v>
      </c>
      <c r="D2" s="4" t="s">
        <v>6</v>
      </c>
      <c r="E2" s="4" t="s">
        <v>14</v>
      </c>
      <c r="F2" s="5">
        <v>0.42299999999999999</v>
      </c>
      <c r="G2" s="5">
        <v>0.77300000000000002</v>
      </c>
      <c r="H2" s="5">
        <v>1.355</v>
      </c>
      <c r="I2" s="5">
        <v>2.1339999999999999</v>
      </c>
      <c r="J2" s="5">
        <v>3.2360000000000002</v>
      </c>
      <c r="K2" s="5">
        <v>4.875</v>
      </c>
      <c r="L2" s="5">
        <v>7.2610000000000001</v>
      </c>
      <c r="M2" s="5">
        <v>10.353</v>
      </c>
      <c r="N2" s="5">
        <v>13.971</v>
      </c>
      <c r="O2" s="5">
        <v>17.920999999999999</v>
      </c>
      <c r="Q2" s="20" t="s">
        <v>31</v>
      </c>
      <c r="R2" s="20" t="s">
        <v>14</v>
      </c>
      <c r="S2" s="21">
        <f>F2+F32</f>
        <v>0.63400000000000001</v>
      </c>
      <c r="T2" s="21">
        <f t="shared" ref="T2:AB3" si="1">G2+G32</f>
        <v>1.212</v>
      </c>
      <c r="U2" s="21">
        <f t="shared" si="1"/>
        <v>2.1890000000000001</v>
      </c>
      <c r="V2" s="21">
        <f t="shared" si="1"/>
        <v>3.5369999999999999</v>
      </c>
      <c r="W2" s="21">
        <f t="shared" si="1"/>
        <v>5.5110000000000001</v>
      </c>
      <c r="X2" s="21">
        <f t="shared" si="1"/>
        <v>8.5220000000000002</v>
      </c>
      <c r="Y2" s="21">
        <f t="shared" si="1"/>
        <v>12.993</v>
      </c>
      <c r="Z2" s="21">
        <f t="shared" si="1"/>
        <v>18.762</v>
      </c>
      <c r="AA2" s="21">
        <f t="shared" si="1"/>
        <v>25.477</v>
      </c>
      <c r="AB2" s="21">
        <f t="shared" si="1"/>
        <v>33.067999999999998</v>
      </c>
      <c r="AC2" s="21">
        <f t="shared" ref="AC2:AE21" si="2">AB2</f>
        <v>33.067999999999998</v>
      </c>
      <c r="AD2" s="21">
        <f t="shared" si="2"/>
        <v>33.067999999999998</v>
      </c>
      <c r="AE2" s="21">
        <f t="shared" si="2"/>
        <v>33.067999999999998</v>
      </c>
    </row>
    <row r="3" spans="1:31" x14ac:dyDescent="0.25">
      <c r="A3" s="4" t="s">
        <v>16</v>
      </c>
      <c r="B3" s="4" t="s">
        <v>13</v>
      </c>
      <c r="C3" s="4" t="s">
        <v>15</v>
      </c>
      <c r="D3" s="4" t="s">
        <v>6</v>
      </c>
      <c r="E3" s="4" t="s">
        <v>16</v>
      </c>
      <c r="F3" s="5">
        <v>6.3390000000000004</v>
      </c>
      <c r="G3" s="5">
        <v>12.871</v>
      </c>
      <c r="H3" s="5">
        <v>16.95</v>
      </c>
      <c r="I3" s="5">
        <v>18.431999999999999</v>
      </c>
      <c r="J3" s="5">
        <v>18.835999999999999</v>
      </c>
      <c r="K3" s="5">
        <v>18.558</v>
      </c>
      <c r="L3" s="5">
        <v>18.190000000000001</v>
      </c>
      <c r="M3" s="5">
        <v>17.774999999999999</v>
      </c>
      <c r="N3" s="5">
        <v>17.581</v>
      </c>
      <c r="O3" s="5">
        <v>17.725000000000001</v>
      </c>
      <c r="Q3" s="20" t="s">
        <v>31</v>
      </c>
      <c r="R3" s="22" t="s">
        <v>16</v>
      </c>
      <c r="S3" s="21">
        <f t="shared" ref="S3:AB11" si="3">F3+F33</f>
        <v>7.8740000000000006</v>
      </c>
      <c r="T3" s="21">
        <f t="shared" si="1"/>
        <v>16.952999999999999</v>
      </c>
      <c r="U3" s="21">
        <f t="shared" si="1"/>
        <v>24.731999999999999</v>
      </c>
      <c r="V3" s="21">
        <f t="shared" si="1"/>
        <v>29.187999999999999</v>
      </c>
      <c r="W3" s="21">
        <f t="shared" si="1"/>
        <v>31.689999999999998</v>
      </c>
      <c r="X3" s="21">
        <f t="shared" si="1"/>
        <v>33.036999999999999</v>
      </c>
      <c r="Y3" s="21">
        <f t="shared" si="1"/>
        <v>34.332000000000001</v>
      </c>
      <c r="Z3" s="21">
        <f t="shared" si="1"/>
        <v>35.152000000000001</v>
      </c>
      <c r="AA3" s="21">
        <f t="shared" si="1"/>
        <v>35.721999999999994</v>
      </c>
      <c r="AB3" s="21">
        <f t="shared" si="1"/>
        <v>36.609000000000002</v>
      </c>
      <c r="AC3" s="21">
        <f t="shared" si="2"/>
        <v>36.609000000000002</v>
      </c>
      <c r="AD3" s="21">
        <f t="shared" si="2"/>
        <v>36.609000000000002</v>
      </c>
      <c r="AE3" s="21">
        <f t="shared" si="2"/>
        <v>36.609000000000002</v>
      </c>
    </row>
    <row r="4" spans="1:31" x14ac:dyDescent="0.25">
      <c r="A4" s="4" t="s">
        <v>17</v>
      </c>
      <c r="B4" s="4" t="s">
        <v>13</v>
      </c>
      <c r="C4" s="4" t="s">
        <v>15</v>
      </c>
      <c r="D4" s="4" t="s">
        <v>6</v>
      </c>
      <c r="E4" s="4" t="s">
        <v>17</v>
      </c>
      <c r="F4" s="5">
        <v>0.40500000000000003</v>
      </c>
      <c r="G4" s="5">
        <v>0.46800000000000003</v>
      </c>
      <c r="H4" s="5">
        <v>0.53800000000000003</v>
      </c>
      <c r="I4" s="5">
        <v>0.57499999999999996</v>
      </c>
      <c r="J4" s="5">
        <v>0.58399999999999996</v>
      </c>
      <c r="K4" s="5">
        <v>0.58499999999999996</v>
      </c>
      <c r="L4" s="5">
        <v>0.58299999999999996</v>
      </c>
      <c r="M4" s="5">
        <v>0.57499999999999996</v>
      </c>
      <c r="N4" s="5">
        <v>0.56999999999999995</v>
      </c>
      <c r="O4" s="5">
        <v>0.56999999999999995</v>
      </c>
      <c r="Q4" s="20" t="s">
        <v>31</v>
      </c>
      <c r="R4" s="23" t="s">
        <v>32</v>
      </c>
      <c r="S4" s="21">
        <f>F4+F34+F11+F41</f>
        <v>6.9750000000000005</v>
      </c>
      <c r="T4" s="21">
        <f t="shared" ref="T4:AB4" si="4">G4+G34+G11+G41</f>
        <v>8.6959999999999997</v>
      </c>
      <c r="U4" s="21">
        <f t="shared" si="4"/>
        <v>10.221</v>
      </c>
      <c r="V4" s="21">
        <f t="shared" si="4"/>
        <v>11.577999999999999</v>
      </c>
      <c r="W4" s="21">
        <f t="shared" si="4"/>
        <v>12.748999999999999</v>
      </c>
      <c r="X4" s="21">
        <f t="shared" si="4"/>
        <v>13.376000000000001</v>
      </c>
      <c r="Y4" s="21">
        <f t="shared" si="4"/>
        <v>13.981999999999999</v>
      </c>
      <c r="Z4" s="21">
        <f t="shared" si="4"/>
        <v>14.382000000000001</v>
      </c>
      <c r="AA4" s="21">
        <f t="shared" si="4"/>
        <v>14.714</v>
      </c>
      <c r="AB4" s="21">
        <f t="shared" si="4"/>
        <v>15.029</v>
      </c>
      <c r="AC4" s="21">
        <f t="shared" si="2"/>
        <v>15.029</v>
      </c>
      <c r="AD4" s="21">
        <f t="shared" si="2"/>
        <v>15.029</v>
      </c>
      <c r="AE4" s="21">
        <f t="shared" si="2"/>
        <v>15.029</v>
      </c>
    </row>
    <row r="5" spans="1:31" x14ac:dyDescent="0.25">
      <c r="A5" s="4" t="s">
        <v>18</v>
      </c>
      <c r="B5" s="4" t="s">
        <v>13</v>
      </c>
      <c r="C5" s="4" t="s">
        <v>15</v>
      </c>
      <c r="D5" s="4" t="s">
        <v>6</v>
      </c>
      <c r="E5" s="4" t="s">
        <v>18</v>
      </c>
      <c r="F5" s="5">
        <v>1.179</v>
      </c>
      <c r="G5" s="5">
        <v>1.764</v>
      </c>
      <c r="H5" s="5">
        <v>2.1880000000000002</v>
      </c>
      <c r="I5" s="5">
        <v>2.4769999999999999</v>
      </c>
      <c r="J5" s="5">
        <v>2.6539999999999999</v>
      </c>
      <c r="K5" s="5">
        <v>2.7650000000000001</v>
      </c>
      <c r="L5" s="5">
        <v>2.9430000000000001</v>
      </c>
      <c r="M5" s="5">
        <v>3.1360000000000001</v>
      </c>
      <c r="N5" s="5">
        <v>3.3119999999999998</v>
      </c>
      <c r="O5" s="5">
        <v>3.4910000000000001</v>
      </c>
      <c r="Q5" s="20" t="s">
        <v>31</v>
      </c>
      <c r="R5" s="20" t="s">
        <v>18</v>
      </c>
      <c r="S5" s="21">
        <f t="shared" si="3"/>
        <v>2.2240000000000002</v>
      </c>
      <c r="T5" s="21">
        <f t="shared" si="3"/>
        <v>3.4329999999999998</v>
      </c>
      <c r="U5" s="21">
        <f t="shared" si="3"/>
        <v>4.6910000000000007</v>
      </c>
      <c r="V5" s="21">
        <f t="shared" si="3"/>
        <v>5.9849999999999994</v>
      </c>
      <c r="W5" s="21">
        <f t="shared" si="3"/>
        <v>6.8659999999999997</v>
      </c>
      <c r="X5" s="21">
        <f t="shared" si="3"/>
        <v>7.3610000000000007</v>
      </c>
      <c r="Y5" s="21">
        <f t="shared" si="3"/>
        <v>8.218</v>
      </c>
      <c r="Z5" s="21">
        <f t="shared" si="3"/>
        <v>9.152000000000001</v>
      </c>
      <c r="AA5" s="21">
        <f t="shared" si="3"/>
        <v>10.06</v>
      </c>
      <c r="AB5" s="21">
        <f t="shared" si="3"/>
        <v>11.03</v>
      </c>
      <c r="AC5" s="21">
        <f t="shared" si="2"/>
        <v>11.03</v>
      </c>
      <c r="AD5" s="21">
        <f t="shared" si="2"/>
        <v>11.03</v>
      </c>
      <c r="AE5" s="21">
        <f t="shared" si="2"/>
        <v>11.03</v>
      </c>
    </row>
    <row r="6" spans="1:31" x14ac:dyDescent="0.25">
      <c r="A6" s="4" t="s">
        <v>19</v>
      </c>
      <c r="B6" s="4" t="s">
        <v>13</v>
      </c>
      <c r="C6" s="4" t="s">
        <v>15</v>
      </c>
      <c r="D6" s="4" t="s">
        <v>6</v>
      </c>
      <c r="E6" s="4" t="s">
        <v>19</v>
      </c>
      <c r="F6" s="5">
        <v>0.73699999999999999</v>
      </c>
      <c r="G6" s="5">
        <v>0.84899999999999998</v>
      </c>
      <c r="H6" s="5">
        <v>1.3560000000000001</v>
      </c>
      <c r="I6" s="5">
        <v>1.9319999999999999</v>
      </c>
      <c r="J6" s="5">
        <v>2.5459999999999998</v>
      </c>
      <c r="K6" s="5">
        <v>2.9969999999999999</v>
      </c>
      <c r="L6" s="5">
        <v>3.4980000000000002</v>
      </c>
      <c r="M6" s="5">
        <v>4.0549999999999997</v>
      </c>
      <c r="N6" s="5">
        <v>4.6680000000000001</v>
      </c>
      <c r="O6" s="5">
        <v>5.3630000000000004</v>
      </c>
      <c r="Q6" s="20" t="s">
        <v>31</v>
      </c>
      <c r="R6" s="20" t="s">
        <v>33</v>
      </c>
      <c r="S6" s="21">
        <f t="shared" si="3"/>
        <v>1.671</v>
      </c>
      <c r="T6" s="21">
        <f t="shared" si="3"/>
        <v>2.6520000000000001</v>
      </c>
      <c r="U6" s="21">
        <f t="shared" si="3"/>
        <v>4.55</v>
      </c>
      <c r="V6" s="21">
        <f t="shared" si="3"/>
        <v>6.9589999999999996</v>
      </c>
      <c r="W6" s="21">
        <f t="shared" si="3"/>
        <v>9.6340000000000003</v>
      </c>
      <c r="X6" s="21">
        <f t="shared" si="3"/>
        <v>12.321999999999999</v>
      </c>
      <c r="Y6" s="21">
        <f t="shared" si="3"/>
        <v>15.620000000000001</v>
      </c>
      <c r="Z6" s="21">
        <f t="shared" si="3"/>
        <v>19.11</v>
      </c>
      <c r="AA6" s="21">
        <f t="shared" si="3"/>
        <v>22.684999999999999</v>
      </c>
      <c r="AB6" s="21">
        <f t="shared" si="3"/>
        <v>26.928000000000001</v>
      </c>
      <c r="AC6" s="21">
        <f t="shared" si="2"/>
        <v>26.928000000000001</v>
      </c>
      <c r="AD6" s="21">
        <f t="shared" si="2"/>
        <v>26.928000000000001</v>
      </c>
      <c r="AE6" s="21">
        <f t="shared" si="2"/>
        <v>26.928000000000001</v>
      </c>
    </row>
    <row r="7" spans="1:31" x14ac:dyDescent="0.25">
      <c r="A7" s="4" t="s">
        <v>20</v>
      </c>
      <c r="B7" s="4" t="s">
        <v>13</v>
      </c>
      <c r="C7" s="4" t="s">
        <v>15</v>
      </c>
      <c r="D7" s="4" t="s">
        <v>6</v>
      </c>
      <c r="E7" s="4" t="s">
        <v>20</v>
      </c>
      <c r="F7" s="5">
        <v>3.1949999999999998</v>
      </c>
      <c r="G7" s="5">
        <v>3.2490000000000001</v>
      </c>
      <c r="H7" s="5">
        <v>3.5550000000000002</v>
      </c>
      <c r="I7" s="5">
        <v>3.7290000000000001</v>
      </c>
      <c r="J7" s="5">
        <v>3.8069999999999999</v>
      </c>
      <c r="K7" s="5">
        <v>3.8140000000000001</v>
      </c>
      <c r="L7" s="5">
        <v>3.7709999999999999</v>
      </c>
      <c r="M7" s="5">
        <v>3.6480000000000001</v>
      </c>
      <c r="N7" s="5">
        <v>3.4790000000000001</v>
      </c>
      <c r="O7" s="5">
        <v>3.2669999999999999</v>
      </c>
      <c r="Q7" s="20" t="s">
        <v>31</v>
      </c>
      <c r="R7" s="20" t="s">
        <v>19</v>
      </c>
      <c r="S7" s="21">
        <f t="shared" si="3"/>
        <v>7.1899999999999995</v>
      </c>
      <c r="T7" s="21">
        <f t="shared" si="3"/>
        <v>9.3859999999999992</v>
      </c>
      <c r="U7" s="21">
        <f t="shared" si="3"/>
        <v>11.744</v>
      </c>
      <c r="V7" s="21">
        <f t="shared" si="3"/>
        <v>13.724</v>
      </c>
      <c r="W7" s="21">
        <f t="shared" si="3"/>
        <v>15.375</v>
      </c>
      <c r="X7" s="21">
        <f t="shared" si="3"/>
        <v>16.196999999999999</v>
      </c>
      <c r="Y7" s="21">
        <f t="shared" si="3"/>
        <v>16.707999999999998</v>
      </c>
      <c r="Z7" s="21">
        <f t="shared" si="3"/>
        <v>16.632999999999999</v>
      </c>
      <c r="AA7" s="21">
        <f t="shared" si="3"/>
        <v>16.329000000000001</v>
      </c>
      <c r="AB7" s="21">
        <f t="shared" si="3"/>
        <v>15.825999999999999</v>
      </c>
      <c r="AC7" s="21">
        <f t="shared" si="2"/>
        <v>15.825999999999999</v>
      </c>
      <c r="AD7" s="21">
        <f t="shared" si="2"/>
        <v>15.825999999999999</v>
      </c>
      <c r="AE7" s="21">
        <f t="shared" si="2"/>
        <v>15.825999999999999</v>
      </c>
    </row>
    <row r="8" spans="1:31" x14ac:dyDescent="0.25">
      <c r="A8" s="4" t="s">
        <v>21</v>
      </c>
      <c r="B8" s="4" t="s">
        <v>13</v>
      </c>
      <c r="C8" s="4" t="s">
        <v>15</v>
      </c>
      <c r="D8" s="4" t="s">
        <v>6</v>
      </c>
      <c r="E8" s="4" t="s">
        <v>21</v>
      </c>
      <c r="F8" s="5">
        <v>1.254</v>
      </c>
      <c r="G8" s="5">
        <v>1.1879999999999999</v>
      </c>
      <c r="H8" s="5">
        <v>1.1919999999999999</v>
      </c>
      <c r="I8" s="5">
        <v>1.1579999999999999</v>
      </c>
      <c r="J8" s="5">
        <v>1.103</v>
      </c>
      <c r="K8" s="5">
        <v>1.0369999999999999</v>
      </c>
      <c r="L8" s="5">
        <v>0.96699999999999997</v>
      </c>
      <c r="M8" s="5">
        <v>0.89800000000000002</v>
      </c>
      <c r="N8" s="5">
        <v>0.86299999999999999</v>
      </c>
      <c r="O8" s="5">
        <v>0.85799999999999998</v>
      </c>
      <c r="Q8" s="20" t="s">
        <v>31</v>
      </c>
      <c r="R8" s="20" t="s">
        <v>20</v>
      </c>
      <c r="S8" s="21">
        <f t="shared" si="3"/>
        <v>3.0339999999999998</v>
      </c>
      <c r="T8" s="21">
        <f t="shared" si="3"/>
        <v>3.5599999999999996</v>
      </c>
      <c r="U8" s="21">
        <f t="shared" si="3"/>
        <v>4.093</v>
      </c>
      <c r="V8" s="21">
        <f t="shared" si="3"/>
        <v>4.3460000000000001</v>
      </c>
      <c r="W8" s="21">
        <f t="shared" si="3"/>
        <v>4.4569999999999999</v>
      </c>
      <c r="X8" s="21">
        <f t="shared" si="3"/>
        <v>4.375</v>
      </c>
      <c r="Y8" s="21">
        <f t="shared" si="3"/>
        <v>4.28</v>
      </c>
      <c r="Z8" s="21">
        <f t="shared" si="3"/>
        <v>4.1209999999999996</v>
      </c>
      <c r="AA8" s="21">
        <f t="shared" si="3"/>
        <v>4.0009999999999994</v>
      </c>
      <c r="AB8" s="21">
        <f t="shared" si="3"/>
        <v>3.931</v>
      </c>
      <c r="AC8" s="21">
        <f t="shared" si="2"/>
        <v>3.931</v>
      </c>
      <c r="AD8" s="21">
        <f t="shared" si="2"/>
        <v>3.931</v>
      </c>
      <c r="AE8" s="21">
        <f t="shared" si="2"/>
        <v>3.931</v>
      </c>
    </row>
    <row r="9" spans="1:31" x14ac:dyDescent="0.25">
      <c r="A9" s="4" t="s">
        <v>22</v>
      </c>
      <c r="B9" s="4" t="s">
        <v>13</v>
      </c>
      <c r="C9" s="4" t="s">
        <v>15</v>
      </c>
      <c r="D9" s="4" t="s">
        <v>6</v>
      </c>
      <c r="E9" s="4" t="s">
        <v>22</v>
      </c>
      <c r="F9" s="5">
        <v>1.5069999999999999</v>
      </c>
      <c r="G9" s="5">
        <v>2.27</v>
      </c>
      <c r="H9" s="5">
        <v>3.16</v>
      </c>
      <c r="I9" s="5">
        <v>3.86</v>
      </c>
      <c r="J9" s="5">
        <v>4.6669999999999998</v>
      </c>
      <c r="K9" s="5">
        <v>5.1150000000000002</v>
      </c>
      <c r="L9" s="5">
        <v>5.5179999999999998</v>
      </c>
      <c r="M9" s="5">
        <v>5.9550000000000001</v>
      </c>
      <c r="N9" s="5">
        <v>6.46</v>
      </c>
      <c r="O9" s="5">
        <v>7.0410000000000004</v>
      </c>
      <c r="Q9" s="20" t="s">
        <v>31</v>
      </c>
      <c r="R9" s="20" t="s">
        <v>21</v>
      </c>
      <c r="S9" s="21">
        <f t="shared" si="3"/>
        <v>2.3809999999999998</v>
      </c>
      <c r="T9" s="21">
        <f t="shared" si="3"/>
        <v>3.8840000000000003</v>
      </c>
      <c r="U9" s="21">
        <f t="shared" si="3"/>
        <v>5.843</v>
      </c>
      <c r="V9" s="21">
        <f t="shared" si="3"/>
        <v>7.7509999999999994</v>
      </c>
      <c r="W9" s="21">
        <f t="shared" si="3"/>
        <v>9.8509999999999991</v>
      </c>
      <c r="X9" s="21">
        <f t="shared" si="3"/>
        <v>10.974</v>
      </c>
      <c r="Y9" s="21">
        <f t="shared" si="3"/>
        <v>12.074999999999999</v>
      </c>
      <c r="Z9" s="21">
        <f t="shared" si="3"/>
        <v>13.282</v>
      </c>
      <c r="AA9" s="21">
        <f t="shared" si="3"/>
        <v>14.628</v>
      </c>
      <c r="AB9" s="21">
        <f t="shared" si="3"/>
        <v>16.097000000000001</v>
      </c>
      <c r="AC9" s="21">
        <f t="shared" si="2"/>
        <v>16.097000000000001</v>
      </c>
      <c r="AD9" s="21">
        <f t="shared" si="2"/>
        <v>16.097000000000001</v>
      </c>
      <c r="AE9" s="21">
        <f t="shared" si="2"/>
        <v>16.097000000000001</v>
      </c>
    </row>
    <row r="10" spans="1:31" x14ac:dyDescent="0.25">
      <c r="A10" s="4" t="s">
        <v>23</v>
      </c>
      <c r="B10" s="4" t="s">
        <v>13</v>
      </c>
      <c r="C10" s="4" t="s">
        <v>15</v>
      </c>
      <c r="D10" s="4" t="s">
        <v>6</v>
      </c>
      <c r="E10" s="4" t="s">
        <v>23</v>
      </c>
      <c r="F10" s="5">
        <v>1.1779999999999999</v>
      </c>
      <c r="G10" s="5">
        <v>2.1110000000000002</v>
      </c>
      <c r="H10" s="5">
        <v>3.7909999999999999</v>
      </c>
      <c r="I10" s="5">
        <v>5.9660000000000002</v>
      </c>
      <c r="J10" s="5">
        <v>7.9859999999999998</v>
      </c>
      <c r="K10" s="5">
        <v>10.077999999999999</v>
      </c>
      <c r="L10" s="5">
        <v>12.348000000000001</v>
      </c>
      <c r="M10" s="5">
        <v>14.805999999999999</v>
      </c>
      <c r="N10" s="5">
        <v>17.228000000000002</v>
      </c>
      <c r="O10" s="5">
        <v>19.646000000000001</v>
      </c>
      <c r="Q10" s="20" t="s">
        <v>31</v>
      </c>
      <c r="R10" s="20" t="s">
        <v>22</v>
      </c>
      <c r="S10" s="21">
        <f t="shared" si="3"/>
        <v>1.7429999999999999</v>
      </c>
      <c r="T10" s="21">
        <f t="shared" si="3"/>
        <v>3.633</v>
      </c>
      <c r="U10" s="21">
        <f t="shared" si="3"/>
        <v>6.6679999999999993</v>
      </c>
      <c r="V10" s="21">
        <f t="shared" si="3"/>
        <v>10.303000000000001</v>
      </c>
      <c r="W10" s="21">
        <f t="shared" si="3"/>
        <v>14.004</v>
      </c>
      <c r="X10" s="21">
        <f t="shared" si="3"/>
        <v>17.945</v>
      </c>
      <c r="Y10" s="21">
        <f t="shared" si="3"/>
        <v>22.332000000000001</v>
      </c>
      <c r="Z10" s="21">
        <f t="shared" si="3"/>
        <v>26.867999999999999</v>
      </c>
      <c r="AA10" s="21">
        <f t="shared" si="3"/>
        <v>31.189</v>
      </c>
      <c r="AB10" s="21">
        <f t="shared" si="3"/>
        <v>35.68</v>
      </c>
      <c r="AC10" s="21">
        <f t="shared" si="2"/>
        <v>35.68</v>
      </c>
      <c r="AD10" s="21">
        <f t="shared" si="2"/>
        <v>35.68</v>
      </c>
      <c r="AE10" s="21">
        <f t="shared" si="2"/>
        <v>35.68</v>
      </c>
    </row>
    <row r="11" spans="1:31" x14ac:dyDescent="0.25">
      <c r="A11" s="4" t="s">
        <v>24</v>
      </c>
      <c r="B11" s="4" t="s">
        <v>13</v>
      </c>
      <c r="C11" s="4" t="s">
        <v>15</v>
      </c>
      <c r="D11" s="4" t="s">
        <v>6</v>
      </c>
      <c r="E11" s="4" t="s">
        <v>24</v>
      </c>
      <c r="F11" s="5">
        <v>2.9870000000000001</v>
      </c>
      <c r="G11" s="5">
        <v>3.3370000000000002</v>
      </c>
      <c r="H11" s="5">
        <v>3.5529999999999999</v>
      </c>
      <c r="I11" s="5">
        <v>3.6840000000000002</v>
      </c>
      <c r="J11" s="5">
        <v>3.7909999999999999</v>
      </c>
      <c r="K11" s="5">
        <v>3.798</v>
      </c>
      <c r="L11" s="5">
        <v>3.7749999999999999</v>
      </c>
      <c r="M11" s="5">
        <v>3.7349999999999999</v>
      </c>
      <c r="N11" s="5">
        <v>3.6869999999999998</v>
      </c>
      <c r="O11" s="5">
        <v>3.6320000000000001</v>
      </c>
      <c r="Q11" s="20" t="s">
        <v>31</v>
      </c>
      <c r="R11" s="20" t="s">
        <v>23</v>
      </c>
      <c r="S11" s="21">
        <f t="shared" si="3"/>
        <v>6.07</v>
      </c>
      <c r="T11" s="21">
        <f t="shared" si="3"/>
        <v>7.4719999999999995</v>
      </c>
      <c r="U11" s="21">
        <f t="shared" si="3"/>
        <v>8.652000000000001</v>
      </c>
      <c r="V11" s="21">
        <f t="shared" si="3"/>
        <v>9.6920000000000002</v>
      </c>
      <c r="W11" s="21">
        <f t="shared" si="3"/>
        <v>10.645</v>
      </c>
      <c r="X11" s="21">
        <f t="shared" si="3"/>
        <v>11.187000000000001</v>
      </c>
      <c r="Y11" s="21">
        <f t="shared" si="3"/>
        <v>11.701000000000001</v>
      </c>
      <c r="Z11" s="21">
        <f t="shared" si="3"/>
        <v>12.064</v>
      </c>
      <c r="AA11" s="21">
        <f t="shared" si="3"/>
        <v>12.372</v>
      </c>
      <c r="AB11" s="21">
        <f t="shared" si="3"/>
        <v>12.648999999999999</v>
      </c>
      <c r="AC11" s="21">
        <f t="shared" si="2"/>
        <v>12.648999999999999</v>
      </c>
      <c r="AD11" s="21">
        <f t="shared" si="2"/>
        <v>12.648999999999999</v>
      </c>
      <c r="AE11" s="21">
        <f t="shared" si="2"/>
        <v>12.648999999999999</v>
      </c>
    </row>
    <row r="12" spans="1:31" x14ac:dyDescent="0.25">
      <c r="A12" s="4" t="s">
        <v>14</v>
      </c>
      <c r="B12" s="4" t="s">
        <v>13</v>
      </c>
      <c r="C12" s="4" t="s">
        <v>25</v>
      </c>
      <c r="D12" s="4" t="s">
        <v>6</v>
      </c>
      <c r="E12" s="4" t="s">
        <v>14</v>
      </c>
      <c r="F12" s="5">
        <v>1.0269999999999999</v>
      </c>
      <c r="G12" s="5">
        <v>1.877</v>
      </c>
      <c r="H12" s="5">
        <v>3.1709999999999998</v>
      </c>
      <c r="I12" s="5">
        <v>5.1870000000000003</v>
      </c>
      <c r="J12" s="5">
        <v>7.8739999999999997</v>
      </c>
      <c r="K12" s="5">
        <v>11.903</v>
      </c>
      <c r="L12" s="5">
        <v>17.739000000000001</v>
      </c>
      <c r="M12" s="5">
        <v>25.117999999999999</v>
      </c>
      <c r="N12" s="5">
        <v>33.353999999999999</v>
      </c>
      <c r="O12" s="5">
        <v>41.921999999999997</v>
      </c>
      <c r="Q12" s="23" t="s">
        <v>34</v>
      </c>
      <c r="R12" s="20" t="s">
        <v>14</v>
      </c>
      <c r="S12" s="20">
        <v>0</v>
      </c>
      <c r="T12" s="20">
        <v>1</v>
      </c>
      <c r="U12" s="20">
        <v>2</v>
      </c>
      <c r="V12" s="20">
        <v>3</v>
      </c>
      <c r="W12" s="20">
        <v>4</v>
      </c>
      <c r="X12" s="20">
        <v>5</v>
      </c>
      <c r="Y12" s="20">
        <v>6</v>
      </c>
      <c r="Z12" s="20">
        <v>7</v>
      </c>
      <c r="AA12" s="20">
        <v>8</v>
      </c>
      <c r="AB12" s="20">
        <v>9</v>
      </c>
      <c r="AC12" s="20">
        <f t="shared" si="2"/>
        <v>9</v>
      </c>
      <c r="AD12" s="20">
        <f t="shared" si="2"/>
        <v>9</v>
      </c>
      <c r="AE12" s="20">
        <f t="shared" si="2"/>
        <v>9</v>
      </c>
    </row>
    <row r="13" spans="1:31" x14ac:dyDescent="0.25">
      <c r="A13" s="4" t="s">
        <v>16</v>
      </c>
      <c r="B13" s="4" t="s">
        <v>13</v>
      </c>
      <c r="C13" s="4" t="s">
        <v>25</v>
      </c>
      <c r="D13" s="4" t="s">
        <v>6</v>
      </c>
      <c r="E13" s="4" t="s">
        <v>16</v>
      </c>
      <c r="F13" s="5">
        <v>13.115</v>
      </c>
      <c r="G13" s="5">
        <v>21.902000000000001</v>
      </c>
      <c r="H13" s="5">
        <v>27.655000000000001</v>
      </c>
      <c r="I13" s="5">
        <v>30.882999999999999</v>
      </c>
      <c r="J13" s="5">
        <v>32.829000000000001</v>
      </c>
      <c r="K13" s="5">
        <v>33.408000000000001</v>
      </c>
      <c r="L13" s="5">
        <v>33.905999999999999</v>
      </c>
      <c r="M13" s="5">
        <v>34.229999999999997</v>
      </c>
      <c r="N13" s="5">
        <v>34.048999999999999</v>
      </c>
      <c r="O13" s="5">
        <v>34.11</v>
      </c>
      <c r="Q13" s="23" t="s">
        <v>34</v>
      </c>
      <c r="R13" s="22" t="s">
        <v>16</v>
      </c>
      <c r="S13" s="20">
        <f>F43*0.8*S65</f>
        <v>1.7212282188233046</v>
      </c>
      <c r="T13" s="20">
        <f t="shared" ref="T13:AB13" si="5">G43*0.8*T65</f>
        <v>4.3942766321287205</v>
      </c>
      <c r="U13" s="20">
        <f t="shared" si="5"/>
        <v>8.1996095866176333</v>
      </c>
      <c r="V13" s="20">
        <f t="shared" si="5"/>
        <v>9.9065560609889456</v>
      </c>
      <c r="W13" s="20">
        <f t="shared" si="5"/>
        <v>10.805347535224403</v>
      </c>
      <c r="X13" s="20">
        <f t="shared" si="5"/>
        <v>11.063151289821111</v>
      </c>
      <c r="Y13" s="20">
        <f t="shared" si="5"/>
        <v>11.109377558438254</v>
      </c>
      <c r="Z13" s="20">
        <f t="shared" si="5"/>
        <v>11.022591286881388</v>
      </c>
      <c r="AA13" s="20">
        <f t="shared" si="5"/>
        <v>11.001040000138859</v>
      </c>
      <c r="AB13" s="20">
        <f t="shared" si="5"/>
        <v>11.196724887282576</v>
      </c>
      <c r="AC13" s="20">
        <f t="shared" si="2"/>
        <v>11.196724887282576</v>
      </c>
      <c r="AD13" s="20">
        <f t="shared" si="2"/>
        <v>11.196724887282576</v>
      </c>
      <c r="AE13" s="20">
        <f t="shared" si="2"/>
        <v>11.196724887282576</v>
      </c>
    </row>
    <row r="14" spans="1:31" x14ac:dyDescent="0.25">
      <c r="A14" s="4" t="s">
        <v>17</v>
      </c>
      <c r="B14" s="4" t="s">
        <v>13</v>
      </c>
      <c r="C14" s="4" t="s">
        <v>25</v>
      </c>
      <c r="D14" s="4" t="s">
        <v>6</v>
      </c>
      <c r="E14" s="4" t="s">
        <v>17</v>
      </c>
      <c r="F14" s="5">
        <v>1.1200000000000001</v>
      </c>
      <c r="G14" s="5">
        <v>1.204</v>
      </c>
      <c r="H14" s="5">
        <v>1.2729999999999999</v>
      </c>
      <c r="I14" s="5">
        <v>1.3029999999999999</v>
      </c>
      <c r="J14" s="5">
        <v>1.3009999999999999</v>
      </c>
      <c r="K14" s="5">
        <v>1.3129999999999999</v>
      </c>
      <c r="L14" s="5">
        <v>1.3009999999999999</v>
      </c>
      <c r="M14" s="5">
        <v>1.26</v>
      </c>
      <c r="N14" s="5">
        <v>1.236</v>
      </c>
      <c r="O14" s="5">
        <v>1.224</v>
      </c>
      <c r="Q14" s="23" t="s">
        <v>34</v>
      </c>
      <c r="R14" s="23" t="s">
        <v>32</v>
      </c>
      <c r="S14" s="20">
        <f>(F44+F51)*0.8*S66</f>
        <v>7.879709316115374</v>
      </c>
      <c r="T14" s="20">
        <f t="shared" ref="T14:AB14" si="6">(G44+G51)*0.8*T66</f>
        <v>9.8736183598280967</v>
      </c>
      <c r="U14" s="20">
        <f t="shared" si="6"/>
        <v>11.396104584782748</v>
      </c>
      <c r="V14" s="20">
        <f t="shared" si="6"/>
        <v>12.349008865863773</v>
      </c>
      <c r="W14" s="20">
        <f t="shared" si="6"/>
        <v>12.66540181743691</v>
      </c>
      <c r="X14" s="20">
        <f t="shared" si="6"/>
        <v>12.772404308973105</v>
      </c>
      <c r="Y14" s="20">
        <f t="shared" si="6"/>
        <v>12.765179788826698</v>
      </c>
      <c r="Z14" s="20">
        <f t="shared" si="6"/>
        <v>12.653581251208374</v>
      </c>
      <c r="AA14" s="20">
        <f t="shared" si="6"/>
        <v>12.519194776516505</v>
      </c>
      <c r="AB14" s="20">
        <f t="shared" si="6"/>
        <v>12.397403005079012</v>
      </c>
      <c r="AC14" s="20">
        <f t="shared" si="2"/>
        <v>12.397403005079012</v>
      </c>
      <c r="AD14" s="20">
        <f t="shared" si="2"/>
        <v>12.397403005079012</v>
      </c>
      <c r="AE14" s="20">
        <f t="shared" si="2"/>
        <v>12.397403005079012</v>
      </c>
    </row>
    <row r="15" spans="1:31" x14ac:dyDescent="0.25">
      <c r="A15" s="4" t="s">
        <v>18</v>
      </c>
      <c r="B15" s="4" t="s">
        <v>13</v>
      </c>
      <c r="C15" s="4" t="s">
        <v>25</v>
      </c>
      <c r="D15" s="4" t="s">
        <v>6</v>
      </c>
      <c r="E15" s="4" t="s">
        <v>18</v>
      </c>
      <c r="F15" s="5">
        <v>5.6269999999999998</v>
      </c>
      <c r="G15" s="5">
        <v>6.5730000000000004</v>
      </c>
      <c r="H15" s="5">
        <v>7.3650000000000002</v>
      </c>
      <c r="I15" s="5">
        <v>7.8159999999999998</v>
      </c>
      <c r="J15" s="5">
        <v>8.1050000000000004</v>
      </c>
      <c r="K15" s="5">
        <v>8.4369999999999994</v>
      </c>
      <c r="L15" s="5">
        <v>8.8049999999999997</v>
      </c>
      <c r="M15" s="5">
        <v>9.2349999999999994</v>
      </c>
      <c r="N15" s="5">
        <v>9.51</v>
      </c>
      <c r="O15" s="5">
        <v>9.8870000000000005</v>
      </c>
      <c r="Q15" s="23" t="s">
        <v>34</v>
      </c>
      <c r="R15" s="20" t="s">
        <v>18</v>
      </c>
      <c r="S15" s="20">
        <f t="shared" ref="S15:AB18" si="7">F45*0.8*S67</f>
        <v>3.6718391209166521</v>
      </c>
      <c r="T15" s="20">
        <f t="shared" si="7"/>
        <v>4.5669123641309746</v>
      </c>
      <c r="U15" s="20">
        <f t="shared" si="7"/>
        <v>5.4750221926340235</v>
      </c>
      <c r="V15" s="20">
        <f t="shared" si="7"/>
        <v>6.0370923763574149</v>
      </c>
      <c r="W15" s="20">
        <f t="shared" si="7"/>
        <v>6.3647526238525245</v>
      </c>
      <c r="X15" s="20">
        <f t="shared" si="7"/>
        <v>6.6858808218519448</v>
      </c>
      <c r="Y15" s="20">
        <f t="shared" si="7"/>
        <v>7.1537793340810296</v>
      </c>
      <c r="Z15" s="20">
        <f t="shared" si="7"/>
        <v>7.6743207583016897</v>
      </c>
      <c r="AA15" s="20">
        <f t="shared" si="7"/>
        <v>8.1963967663415609</v>
      </c>
      <c r="AB15" s="20">
        <f t="shared" si="7"/>
        <v>8.7746076338056103</v>
      </c>
      <c r="AC15" s="20">
        <f t="shared" si="2"/>
        <v>8.7746076338056103</v>
      </c>
      <c r="AD15" s="20">
        <f t="shared" si="2"/>
        <v>8.7746076338056103</v>
      </c>
      <c r="AE15" s="20">
        <f t="shared" si="2"/>
        <v>8.7746076338056103</v>
      </c>
    </row>
    <row r="16" spans="1:31" x14ac:dyDescent="0.25">
      <c r="A16" s="4" t="s">
        <v>19</v>
      </c>
      <c r="B16" s="4" t="s">
        <v>13</v>
      </c>
      <c r="C16" s="4" t="s">
        <v>25</v>
      </c>
      <c r="D16" s="4" t="s">
        <v>6</v>
      </c>
      <c r="E16" s="4" t="s">
        <v>19</v>
      </c>
      <c r="F16" s="5">
        <v>2.706</v>
      </c>
      <c r="G16" s="5">
        <v>4.6820000000000004</v>
      </c>
      <c r="H16" s="5">
        <v>6.7050000000000001</v>
      </c>
      <c r="I16" s="5">
        <v>9.016</v>
      </c>
      <c r="J16" s="5">
        <v>11.615</v>
      </c>
      <c r="K16" s="5">
        <v>14.419</v>
      </c>
      <c r="L16" s="5">
        <v>16.460999999999999</v>
      </c>
      <c r="M16" s="5">
        <v>18.724</v>
      </c>
      <c r="N16" s="5">
        <v>20.745999999999999</v>
      </c>
      <c r="O16" s="5">
        <v>22.817</v>
      </c>
      <c r="Q16" s="23" t="s">
        <v>34</v>
      </c>
      <c r="R16" s="20" t="s">
        <v>33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f t="shared" si="2"/>
        <v>0</v>
      </c>
      <c r="AD16" s="20">
        <f t="shared" si="2"/>
        <v>0</v>
      </c>
      <c r="AE16" s="20">
        <f t="shared" si="2"/>
        <v>0</v>
      </c>
    </row>
    <row r="17" spans="1:31" x14ac:dyDescent="0.25">
      <c r="A17" s="4" t="s">
        <v>20</v>
      </c>
      <c r="B17" s="4" t="s">
        <v>13</v>
      </c>
      <c r="C17" s="4" t="s">
        <v>25</v>
      </c>
      <c r="D17" s="4" t="s">
        <v>6</v>
      </c>
      <c r="E17" s="4" t="s">
        <v>20</v>
      </c>
      <c r="F17" s="5">
        <v>7.5190000000000001</v>
      </c>
      <c r="G17" s="5">
        <v>8.6820000000000004</v>
      </c>
      <c r="H17" s="5">
        <v>9.0969999999999995</v>
      </c>
      <c r="I17" s="5">
        <v>9.5670000000000002</v>
      </c>
      <c r="J17" s="5">
        <v>9.8179999999999996</v>
      </c>
      <c r="K17" s="5">
        <v>10.093999999999999</v>
      </c>
      <c r="L17" s="5">
        <v>10.145</v>
      </c>
      <c r="M17" s="5">
        <v>9.7899999999999991</v>
      </c>
      <c r="N17" s="5">
        <v>9.27</v>
      </c>
      <c r="O17" s="5">
        <v>8.5540000000000003</v>
      </c>
      <c r="Q17" s="23" t="s">
        <v>34</v>
      </c>
      <c r="R17" s="20" t="s">
        <v>19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f t="shared" si="2"/>
        <v>0</v>
      </c>
      <c r="AD17" s="20">
        <f t="shared" si="2"/>
        <v>0</v>
      </c>
      <c r="AE17" s="20">
        <f t="shared" si="2"/>
        <v>0</v>
      </c>
    </row>
    <row r="18" spans="1:31" x14ac:dyDescent="0.25">
      <c r="A18" s="4" t="s">
        <v>21</v>
      </c>
      <c r="B18" s="4" t="s">
        <v>13</v>
      </c>
      <c r="C18" s="4" t="s">
        <v>25</v>
      </c>
      <c r="D18" s="4" t="s">
        <v>6</v>
      </c>
      <c r="E18" s="4" t="s">
        <v>21</v>
      </c>
      <c r="F18" s="5">
        <v>2.4260000000000002</v>
      </c>
      <c r="G18" s="5">
        <v>2.7280000000000002</v>
      </c>
      <c r="H18" s="5">
        <v>2.8719999999999999</v>
      </c>
      <c r="I18" s="5">
        <v>2.8769999999999998</v>
      </c>
      <c r="J18" s="5">
        <v>2.7879999999999998</v>
      </c>
      <c r="K18" s="5">
        <v>2.64</v>
      </c>
      <c r="L18" s="5">
        <v>2.4089999999999998</v>
      </c>
      <c r="M18" s="5">
        <v>2.177</v>
      </c>
      <c r="N18" s="5">
        <v>1.958</v>
      </c>
      <c r="O18" s="5">
        <v>1.74</v>
      </c>
      <c r="Q18" s="23" t="s">
        <v>34</v>
      </c>
      <c r="R18" s="20" t="s">
        <v>20</v>
      </c>
      <c r="S18" s="20">
        <f t="shared" si="7"/>
        <v>1.5024913927233443</v>
      </c>
      <c r="T18" s="20">
        <f t="shared" si="7"/>
        <v>1.8720746393893481</v>
      </c>
      <c r="U18" s="20">
        <f t="shared" si="7"/>
        <v>2.2284712843968437</v>
      </c>
      <c r="V18" s="20">
        <f t="shared" si="7"/>
        <v>2.2706114675861726</v>
      </c>
      <c r="W18" s="20">
        <f t="shared" si="7"/>
        <v>2.2196566513439469</v>
      </c>
      <c r="X18" s="20">
        <f t="shared" si="7"/>
        <v>2.1296381105698168</v>
      </c>
      <c r="Y18" s="20">
        <f t="shared" si="7"/>
        <v>2.025872338494906</v>
      </c>
      <c r="Z18" s="20">
        <f t="shared" si="7"/>
        <v>1.9052914707947461</v>
      </c>
      <c r="AA18" s="20">
        <f t="shared" si="7"/>
        <v>1.7890519413616972</v>
      </c>
      <c r="AB18" s="20">
        <f t="shared" si="7"/>
        <v>1.6794234884636197</v>
      </c>
      <c r="AC18" s="20">
        <f t="shared" si="2"/>
        <v>1.6794234884636197</v>
      </c>
      <c r="AD18" s="20">
        <f t="shared" si="2"/>
        <v>1.6794234884636197</v>
      </c>
      <c r="AE18" s="20">
        <f t="shared" si="2"/>
        <v>1.6794234884636197</v>
      </c>
    </row>
    <row r="19" spans="1:31" x14ac:dyDescent="0.25">
      <c r="A19" s="4" t="s">
        <v>22</v>
      </c>
      <c r="B19" s="4" t="s">
        <v>13</v>
      </c>
      <c r="C19" s="4" t="s">
        <v>25</v>
      </c>
      <c r="D19" s="4" t="s">
        <v>6</v>
      </c>
      <c r="E19" s="4" t="s">
        <v>22</v>
      </c>
      <c r="F19" s="5">
        <v>3.1040000000000001</v>
      </c>
      <c r="G19" s="5">
        <v>4.9080000000000004</v>
      </c>
      <c r="H19" s="5">
        <v>6.5739999999999998</v>
      </c>
      <c r="I19" s="5">
        <v>7.9809999999999999</v>
      </c>
      <c r="J19" s="5">
        <v>9.35</v>
      </c>
      <c r="K19" s="5">
        <v>10.409000000000001</v>
      </c>
      <c r="L19" s="5">
        <v>11.138</v>
      </c>
      <c r="M19" s="5">
        <v>12.065</v>
      </c>
      <c r="N19" s="5">
        <v>13.183999999999999</v>
      </c>
      <c r="O19" s="5">
        <v>13.965999999999999</v>
      </c>
      <c r="Q19" s="23" t="s">
        <v>34</v>
      </c>
      <c r="R19" s="20" t="s">
        <v>21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f t="shared" si="2"/>
        <v>0</v>
      </c>
      <c r="AD19" s="20">
        <f t="shared" si="2"/>
        <v>0</v>
      </c>
      <c r="AE19" s="20">
        <f t="shared" si="2"/>
        <v>0</v>
      </c>
    </row>
    <row r="20" spans="1:31" x14ac:dyDescent="0.25">
      <c r="A20" s="4" t="s">
        <v>23</v>
      </c>
      <c r="B20" s="4" t="s">
        <v>13</v>
      </c>
      <c r="C20" s="4" t="s">
        <v>25</v>
      </c>
      <c r="D20" s="4" t="s">
        <v>6</v>
      </c>
      <c r="E20" s="4" t="s">
        <v>23</v>
      </c>
      <c r="F20" s="5">
        <v>3.0169999999999999</v>
      </c>
      <c r="G20" s="5">
        <v>6.1260000000000003</v>
      </c>
      <c r="H20" s="5">
        <v>11.196999999999999</v>
      </c>
      <c r="I20" s="5">
        <v>16.8</v>
      </c>
      <c r="J20" s="5">
        <v>21.385000000000002</v>
      </c>
      <c r="K20" s="5">
        <v>26.39</v>
      </c>
      <c r="L20" s="5">
        <v>32.651000000000003</v>
      </c>
      <c r="M20" s="5">
        <v>40.17</v>
      </c>
      <c r="N20" s="5">
        <v>46.265999999999998</v>
      </c>
      <c r="O20" s="5">
        <v>51.738999999999997</v>
      </c>
      <c r="Q20" s="23" t="s">
        <v>34</v>
      </c>
      <c r="R20" s="20" t="s">
        <v>22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f t="shared" si="2"/>
        <v>0</v>
      </c>
      <c r="AD20" s="20">
        <f t="shared" si="2"/>
        <v>0</v>
      </c>
      <c r="AE20" s="20">
        <f t="shared" si="2"/>
        <v>0</v>
      </c>
    </row>
    <row r="21" spans="1:31" x14ac:dyDescent="0.25">
      <c r="A21" s="4" t="s">
        <v>24</v>
      </c>
      <c r="B21" s="4" t="s">
        <v>13</v>
      </c>
      <c r="C21" s="4" t="s">
        <v>25</v>
      </c>
      <c r="D21" s="4" t="s">
        <v>6</v>
      </c>
      <c r="E21" s="4" t="s">
        <v>24</v>
      </c>
      <c r="F21" s="5">
        <v>5.9859999999999998</v>
      </c>
      <c r="G21" s="5">
        <v>6.1189999999999998</v>
      </c>
      <c r="H21" s="5">
        <v>6.2850000000000001</v>
      </c>
      <c r="I21" s="5">
        <v>6.4180000000000001</v>
      </c>
      <c r="J21" s="5">
        <v>6.5940000000000003</v>
      </c>
      <c r="K21" s="5">
        <v>6.617</v>
      </c>
      <c r="L21" s="5">
        <v>6.7679999999999998</v>
      </c>
      <c r="M21" s="5">
        <v>6.6879999999999997</v>
      </c>
      <c r="N21" s="5">
        <v>6.665</v>
      </c>
      <c r="O21" s="5">
        <v>6.7</v>
      </c>
      <c r="Q21" s="23" t="s">
        <v>34</v>
      </c>
      <c r="R21" s="20" t="s">
        <v>23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f t="shared" si="2"/>
        <v>0</v>
      </c>
      <c r="AD21" s="20">
        <f t="shared" si="2"/>
        <v>0</v>
      </c>
      <c r="AE21" s="20">
        <f t="shared" si="2"/>
        <v>0</v>
      </c>
    </row>
    <row r="22" spans="1:31" x14ac:dyDescent="0.25">
      <c r="A22" s="4" t="s">
        <v>14</v>
      </c>
      <c r="B22" s="4" t="s">
        <v>13</v>
      </c>
      <c r="C22" s="4" t="s">
        <v>26</v>
      </c>
      <c r="D22" s="4" t="s">
        <v>6</v>
      </c>
      <c r="E22" s="4" t="s">
        <v>14</v>
      </c>
      <c r="F22" s="5">
        <v>0.20399999999999999</v>
      </c>
      <c r="G22" s="5">
        <v>0.29599999999999999</v>
      </c>
      <c r="H22" s="5">
        <v>0.502</v>
      </c>
      <c r="I22" s="5">
        <v>0.77100000000000002</v>
      </c>
      <c r="J22" s="5">
        <v>1.1739999999999999</v>
      </c>
      <c r="K22" s="5">
        <v>1.8380000000000001</v>
      </c>
      <c r="L22" s="5">
        <v>3.0059999999999998</v>
      </c>
      <c r="M22" s="5">
        <v>5.0019999999999998</v>
      </c>
      <c r="N22" s="5">
        <v>8.1219999999999999</v>
      </c>
      <c r="O22" s="5">
        <v>12.065</v>
      </c>
      <c r="Q22" s="19" t="s">
        <v>35</v>
      </c>
      <c r="R22" s="20" t="s">
        <v>14</v>
      </c>
      <c r="S22" s="20">
        <f>F42-S12</f>
        <v>1.7969999999999999</v>
      </c>
      <c r="T22" s="20">
        <f t="shared" ref="T22:AB23" si="8">G42-T12</f>
        <v>3.6139999999999999</v>
      </c>
      <c r="U22" s="20">
        <f t="shared" si="8"/>
        <v>5.9130000000000003</v>
      </c>
      <c r="V22" s="20">
        <f t="shared" si="8"/>
        <v>8.2949999999999999</v>
      </c>
      <c r="W22" s="20">
        <f t="shared" si="8"/>
        <v>12.562999999999999</v>
      </c>
      <c r="X22" s="20">
        <f t="shared" si="8"/>
        <v>18.39</v>
      </c>
      <c r="Y22" s="20">
        <f t="shared" si="8"/>
        <v>24.943999999999999</v>
      </c>
      <c r="Z22" s="20">
        <f t="shared" si="8"/>
        <v>32.764000000000003</v>
      </c>
      <c r="AA22" s="20">
        <f t="shared" si="8"/>
        <v>39.686</v>
      </c>
      <c r="AB22" s="20">
        <f t="shared" si="8"/>
        <v>45.982999999999997</v>
      </c>
      <c r="AC22" s="20">
        <f>AB22</f>
        <v>45.982999999999997</v>
      </c>
      <c r="AD22" s="20">
        <f t="shared" ref="AD22:AE22" si="9">AC22</f>
        <v>45.982999999999997</v>
      </c>
      <c r="AE22" s="20">
        <f t="shared" si="9"/>
        <v>45.982999999999997</v>
      </c>
    </row>
    <row r="23" spans="1:31" x14ac:dyDescent="0.25">
      <c r="A23" s="4" t="s">
        <v>16</v>
      </c>
      <c r="B23" s="4" t="s">
        <v>13</v>
      </c>
      <c r="C23" s="4" t="s">
        <v>26</v>
      </c>
      <c r="D23" s="4" t="s">
        <v>6</v>
      </c>
      <c r="E23" s="4" t="s">
        <v>16</v>
      </c>
      <c r="F23" s="5">
        <v>5.0620000000000003</v>
      </c>
      <c r="G23" s="5">
        <v>10.656000000000001</v>
      </c>
      <c r="H23" s="5">
        <v>16.689</v>
      </c>
      <c r="I23" s="5">
        <v>18.763999999999999</v>
      </c>
      <c r="J23" s="5">
        <v>19.148</v>
      </c>
      <c r="K23" s="5">
        <v>18.753</v>
      </c>
      <c r="L23" s="5">
        <v>18.268000000000001</v>
      </c>
      <c r="M23" s="5">
        <v>17.798999999999999</v>
      </c>
      <c r="N23" s="5">
        <v>17.510999999999999</v>
      </c>
      <c r="O23" s="5">
        <v>17.641999999999999</v>
      </c>
      <c r="Q23" s="19" t="s">
        <v>35</v>
      </c>
      <c r="R23" s="22" t="s">
        <v>16</v>
      </c>
      <c r="S23" s="20">
        <f t="shared" ref="S23:AB31" si="10">F43-S13</f>
        <v>2.9617717811766955</v>
      </c>
      <c r="T23" s="20">
        <f t="shared" si="8"/>
        <v>6.641723367871279</v>
      </c>
      <c r="U23" s="20">
        <f t="shared" si="8"/>
        <v>11.266390413382368</v>
      </c>
      <c r="V23" s="20">
        <f t="shared" si="8"/>
        <v>12.683443939011054</v>
      </c>
      <c r="W23" s="20">
        <f t="shared" si="8"/>
        <v>13.123652464775596</v>
      </c>
      <c r="X23" s="20">
        <f t="shared" si="8"/>
        <v>12.904848710178889</v>
      </c>
      <c r="Y23" s="20">
        <f t="shared" si="8"/>
        <v>12.552622441561745</v>
      </c>
      <c r="Z23" s="20">
        <f t="shared" si="8"/>
        <v>12.140408713118612</v>
      </c>
      <c r="AA23" s="20">
        <f t="shared" si="8"/>
        <v>11.862959999861141</v>
      </c>
      <c r="AB23" s="20">
        <f t="shared" si="8"/>
        <v>11.859275112717425</v>
      </c>
      <c r="AC23" s="20">
        <f t="shared" ref="AC23:AE38" si="11">AB23</f>
        <v>11.859275112717425</v>
      </c>
      <c r="AD23" s="20">
        <f t="shared" si="11"/>
        <v>11.859275112717425</v>
      </c>
      <c r="AE23" s="20">
        <f t="shared" si="11"/>
        <v>11.859275112717425</v>
      </c>
    </row>
    <row r="24" spans="1:31" x14ac:dyDescent="0.25">
      <c r="A24" s="4" t="s">
        <v>17</v>
      </c>
      <c r="B24" s="4" t="s">
        <v>13</v>
      </c>
      <c r="C24" s="4" t="s">
        <v>26</v>
      </c>
      <c r="D24" s="4" t="s">
        <v>6</v>
      </c>
      <c r="E24" s="4" t="s">
        <v>17</v>
      </c>
      <c r="F24" s="5">
        <v>0.629</v>
      </c>
      <c r="G24" s="5">
        <v>0.73799999999999999</v>
      </c>
      <c r="H24" s="5">
        <v>0.78800000000000003</v>
      </c>
      <c r="I24" s="5">
        <v>0.80500000000000005</v>
      </c>
      <c r="J24" s="5">
        <v>0.79600000000000004</v>
      </c>
      <c r="K24" s="5">
        <v>0.78300000000000003</v>
      </c>
      <c r="L24" s="5">
        <v>0.76500000000000001</v>
      </c>
      <c r="M24" s="5">
        <v>0.745</v>
      </c>
      <c r="N24" s="5">
        <v>0.73199999999999998</v>
      </c>
      <c r="O24" s="5">
        <v>0.72499999999999998</v>
      </c>
      <c r="Q24" s="19" t="s">
        <v>35</v>
      </c>
      <c r="R24" s="23" t="s">
        <v>32</v>
      </c>
      <c r="S24" s="20">
        <f>F44+F51-S14</f>
        <v>5.6612906838846264</v>
      </c>
      <c r="T24" s="20">
        <f t="shared" ref="T24:AB24" si="12">G44+G51-T14</f>
        <v>6.7003816401719014</v>
      </c>
      <c r="U24" s="20">
        <f t="shared" si="12"/>
        <v>7.384895415217251</v>
      </c>
      <c r="V24" s="20">
        <f t="shared" si="12"/>
        <v>7.6979911341362275</v>
      </c>
      <c r="W24" s="20">
        <f t="shared" si="12"/>
        <v>7.6455981825630897</v>
      </c>
      <c r="X24" s="20">
        <f t="shared" si="12"/>
        <v>7.5085956910268941</v>
      </c>
      <c r="Y24" s="20">
        <f t="shared" si="12"/>
        <v>7.3438202111733037</v>
      </c>
      <c r="Z24" s="20">
        <f t="shared" si="12"/>
        <v>7.1684187487916287</v>
      </c>
      <c r="AA24" s="20">
        <f t="shared" si="12"/>
        <v>7.0328052234834946</v>
      </c>
      <c r="AB24" s="20">
        <f t="shared" si="12"/>
        <v>6.9465969949209896</v>
      </c>
      <c r="AC24" s="20">
        <f t="shared" si="11"/>
        <v>6.9465969949209896</v>
      </c>
      <c r="AD24" s="20">
        <f t="shared" si="11"/>
        <v>6.9465969949209896</v>
      </c>
      <c r="AE24" s="20">
        <f t="shared" si="11"/>
        <v>6.9465969949209896</v>
      </c>
    </row>
    <row r="25" spans="1:31" x14ac:dyDescent="0.25">
      <c r="A25" s="4" t="s">
        <v>18</v>
      </c>
      <c r="B25" s="4" t="s">
        <v>13</v>
      </c>
      <c r="C25" s="4" t="s">
        <v>26</v>
      </c>
      <c r="D25" s="4" t="s">
        <v>6</v>
      </c>
      <c r="E25" s="4" t="s">
        <v>18</v>
      </c>
      <c r="F25" s="5">
        <v>2.6120000000000001</v>
      </c>
      <c r="G25" s="5">
        <v>3.8479999999999999</v>
      </c>
      <c r="H25" s="5">
        <v>4.3170000000000002</v>
      </c>
      <c r="I25" s="5">
        <v>4.5339999999999998</v>
      </c>
      <c r="J25" s="5">
        <v>4.6449999999999996</v>
      </c>
      <c r="K25" s="5">
        <v>4.76</v>
      </c>
      <c r="L25" s="5">
        <v>4.9180000000000001</v>
      </c>
      <c r="M25" s="5">
        <v>5.0970000000000004</v>
      </c>
      <c r="N25" s="5">
        <v>5.2770000000000001</v>
      </c>
      <c r="O25" s="5">
        <v>5.5010000000000003</v>
      </c>
      <c r="Q25" s="19" t="s">
        <v>35</v>
      </c>
      <c r="R25" s="20" t="s">
        <v>18</v>
      </c>
      <c r="S25" s="20">
        <f t="shared" si="10"/>
        <v>3.4711608790833477</v>
      </c>
      <c r="T25" s="20">
        <f t="shared" si="10"/>
        <v>4.2150876358690255</v>
      </c>
      <c r="U25" s="20">
        <f t="shared" si="10"/>
        <v>4.964977807365976</v>
      </c>
      <c r="V25" s="20">
        <f t="shared" si="10"/>
        <v>5.3679076236425844</v>
      </c>
      <c r="W25" s="20">
        <f t="shared" si="10"/>
        <v>5.5342473761474746</v>
      </c>
      <c r="X25" s="20">
        <f t="shared" si="10"/>
        <v>5.6681191781480544</v>
      </c>
      <c r="Y25" s="20">
        <f t="shared" si="10"/>
        <v>5.8952206659189699</v>
      </c>
      <c r="Z25" s="20">
        <f t="shared" si="10"/>
        <v>6.1336792416983101</v>
      </c>
      <c r="AA25" s="20">
        <f t="shared" si="10"/>
        <v>6.3516032336584392</v>
      </c>
      <c r="AB25" s="20">
        <f t="shared" si="10"/>
        <v>6.5963923661943902</v>
      </c>
      <c r="AC25" s="20">
        <f t="shared" si="11"/>
        <v>6.5963923661943902</v>
      </c>
      <c r="AD25" s="20">
        <f t="shared" si="11"/>
        <v>6.5963923661943902</v>
      </c>
      <c r="AE25" s="20">
        <f t="shared" si="11"/>
        <v>6.5963923661943902</v>
      </c>
    </row>
    <row r="26" spans="1:31" x14ac:dyDescent="0.25">
      <c r="A26" s="4" t="s">
        <v>19</v>
      </c>
      <c r="B26" s="4" t="s">
        <v>13</v>
      </c>
      <c r="C26" s="4" t="s">
        <v>26</v>
      </c>
      <c r="D26" s="4" t="s">
        <v>6</v>
      </c>
      <c r="E26" s="4" t="s">
        <v>19</v>
      </c>
      <c r="F26" s="5">
        <v>3.2</v>
      </c>
      <c r="G26" s="5">
        <v>4.5229999999999997</v>
      </c>
      <c r="H26" s="5">
        <v>6.2480000000000002</v>
      </c>
      <c r="I26" s="5">
        <v>7.9660000000000002</v>
      </c>
      <c r="J26" s="5">
        <v>9.4610000000000003</v>
      </c>
      <c r="K26" s="5">
        <v>10.814</v>
      </c>
      <c r="L26" s="5">
        <v>12.170999999999999</v>
      </c>
      <c r="M26" s="5">
        <v>13.583</v>
      </c>
      <c r="N26" s="5">
        <v>15.151999999999999</v>
      </c>
      <c r="O26" s="5">
        <v>16.79</v>
      </c>
      <c r="Q26" s="19" t="s">
        <v>35</v>
      </c>
      <c r="R26" s="20" t="s">
        <v>33</v>
      </c>
      <c r="S26" s="20">
        <f t="shared" si="10"/>
        <v>2.383</v>
      </c>
      <c r="T26" s="20">
        <f t="shared" si="10"/>
        <v>4.2</v>
      </c>
      <c r="U26" s="20">
        <f t="shared" si="10"/>
        <v>6.5209999999999999</v>
      </c>
      <c r="V26" s="20">
        <f t="shared" si="10"/>
        <v>9.4420000000000002</v>
      </c>
      <c r="W26" s="20">
        <f t="shared" si="10"/>
        <v>11.166</v>
      </c>
      <c r="X26" s="20">
        <f t="shared" si="10"/>
        <v>12.757</v>
      </c>
      <c r="Y26" s="20">
        <f t="shared" si="10"/>
        <v>14.365</v>
      </c>
      <c r="Z26" s="20">
        <f t="shared" si="10"/>
        <v>16.050999999999998</v>
      </c>
      <c r="AA26" s="20">
        <f t="shared" si="10"/>
        <v>17.872</v>
      </c>
      <c r="AB26" s="20">
        <f t="shared" si="10"/>
        <v>19.690999999999999</v>
      </c>
      <c r="AC26" s="20">
        <f t="shared" si="11"/>
        <v>19.690999999999999</v>
      </c>
      <c r="AD26" s="20">
        <f t="shared" si="11"/>
        <v>19.690999999999999</v>
      </c>
      <c r="AE26" s="20">
        <f t="shared" si="11"/>
        <v>19.690999999999999</v>
      </c>
    </row>
    <row r="27" spans="1:31" x14ac:dyDescent="0.25">
      <c r="A27" s="4" t="s">
        <v>20</v>
      </c>
      <c r="B27" s="4" t="s">
        <v>13</v>
      </c>
      <c r="C27" s="4" t="s">
        <v>26</v>
      </c>
      <c r="D27" s="4" t="s">
        <v>6</v>
      </c>
      <c r="E27" s="4" t="s">
        <v>20</v>
      </c>
      <c r="F27" s="5">
        <v>6.6550000000000002</v>
      </c>
      <c r="G27" s="5">
        <v>7.2039999999999997</v>
      </c>
      <c r="H27" s="5">
        <v>7.5339999999999998</v>
      </c>
      <c r="I27" s="5">
        <v>7.6719999999999997</v>
      </c>
      <c r="J27" s="5">
        <v>7.6379999999999999</v>
      </c>
      <c r="K27" s="5">
        <v>7.5389999999999997</v>
      </c>
      <c r="L27" s="5">
        <v>7.3579999999999997</v>
      </c>
      <c r="M27" s="5">
        <v>7.1449999999999996</v>
      </c>
      <c r="N27" s="5">
        <v>6.827</v>
      </c>
      <c r="O27" s="5">
        <v>6.3929999999999998</v>
      </c>
      <c r="Q27" s="19" t="s">
        <v>35</v>
      </c>
      <c r="R27" s="20" t="s">
        <v>19</v>
      </c>
      <c r="S27" s="20">
        <f t="shared" si="10"/>
        <v>13.967000000000001</v>
      </c>
      <c r="T27" s="20">
        <f t="shared" si="10"/>
        <v>17.158999999999999</v>
      </c>
      <c r="U27" s="20">
        <f t="shared" si="10"/>
        <v>19.792999999999999</v>
      </c>
      <c r="V27" s="20">
        <f t="shared" si="10"/>
        <v>20.440000000000001</v>
      </c>
      <c r="W27" s="20">
        <f t="shared" si="10"/>
        <v>20.510999999999999</v>
      </c>
      <c r="X27" s="20">
        <f t="shared" si="10"/>
        <v>20.350000000000001</v>
      </c>
      <c r="Y27" s="20">
        <f t="shared" si="10"/>
        <v>19.994</v>
      </c>
      <c r="Z27" s="20">
        <f t="shared" si="10"/>
        <v>19.369</v>
      </c>
      <c r="AA27" s="20">
        <f t="shared" si="10"/>
        <v>18.486999999999998</v>
      </c>
      <c r="AB27" s="20">
        <f t="shared" si="10"/>
        <v>17.446999999999999</v>
      </c>
      <c r="AC27" s="20">
        <f t="shared" si="11"/>
        <v>17.446999999999999</v>
      </c>
      <c r="AD27" s="20">
        <f t="shared" si="11"/>
        <v>17.446999999999999</v>
      </c>
      <c r="AE27" s="20">
        <f t="shared" si="11"/>
        <v>17.446999999999999</v>
      </c>
    </row>
    <row r="28" spans="1:31" x14ac:dyDescent="0.25">
      <c r="A28" s="4" t="s">
        <v>21</v>
      </c>
      <c r="B28" s="4" t="s">
        <v>13</v>
      </c>
      <c r="C28" s="4" t="s">
        <v>26</v>
      </c>
      <c r="D28" s="4" t="s">
        <v>6</v>
      </c>
      <c r="E28" s="4" t="s">
        <v>21</v>
      </c>
      <c r="F28" s="5">
        <v>1.734</v>
      </c>
      <c r="G28" s="5">
        <v>2.0150000000000001</v>
      </c>
      <c r="H28" s="5">
        <v>2</v>
      </c>
      <c r="I28" s="5">
        <v>1.92</v>
      </c>
      <c r="J28" s="5">
        <v>1.8129999999999999</v>
      </c>
      <c r="K28" s="5">
        <v>1.6779999999999999</v>
      </c>
      <c r="L28" s="5">
        <v>1.546</v>
      </c>
      <c r="M28" s="5">
        <v>1.405</v>
      </c>
      <c r="N28" s="5">
        <v>1.274</v>
      </c>
      <c r="O28" s="5">
        <v>1.1419999999999999</v>
      </c>
      <c r="Q28" s="19" t="s">
        <v>35</v>
      </c>
      <c r="R28" s="20" t="s">
        <v>20</v>
      </c>
      <c r="S28" s="20">
        <f t="shared" si="10"/>
        <v>0.77950860727665572</v>
      </c>
      <c r="T28" s="20">
        <f t="shared" si="10"/>
        <v>0.87792536061065185</v>
      </c>
      <c r="U28" s="20">
        <f t="shared" si="10"/>
        <v>0.95452871560315611</v>
      </c>
      <c r="V28" s="20">
        <f t="shared" si="10"/>
        <v>0.89738853241382754</v>
      </c>
      <c r="W28" s="20">
        <f t="shared" si="10"/>
        <v>0.81734334865605307</v>
      </c>
      <c r="X28" s="20">
        <f t="shared" si="10"/>
        <v>0.73736188943018321</v>
      </c>
      <c r="Y28" s="20">
        <f t="shared" si="10"/>
        <v>0.66512766150509384</v>
      </c>
      <c r="Z28" s="20">
        <f t="shared" si="10"/>
        <v>0.59770852920525397</v>
      </c>
      <c r="AA28" s="20">
        <f t="shared" si="10"/>
        <v>0.53994805863830297</v>
      </c>
      <c r="AB28" s="20">
        <f t="shared" si="10"/>
        <v>0.49057651153638027</v>
      </c>
      <c r="AC28" s="20">
        <f t="shared" si="11"/>
        <v>0.49057651153638027</v>
      </c>
      <c r="AD28" s="20">
        <f t="shared" si="11"/>
        <v>0.49057651153638027</v>
      </c>
      <c r="AE28" s="20">
        <f t="shared" si="11"/>
        <v>0.49057651153638027</v>
      </c>
    </row>
    <row r="29" spans="1:31" x14ac:dyDescent="0.25">
      <c r="A29" s="4" t="s">
        <v>22</v>
      </c>
      <c r="B29" s="4" t="s">
        <v>13</v>
      </c>
      <c r="C29" s="4" t="s">
        <v>26</v>
      </c>
      <c r="D29" s="4" t="s">
        <v>6</v>
      </c>
      <c r="E29" s="4" t="s">
        <v>22</v>
      </c>
      <c r="F29" s="5">
        <v>4.3179999999999996</v>
      </c>
      <c r="G29" s="5">
        <v>6.7789999999999999</v>
      </c>
      <c r="H29" s="5">
        <v>8.6289999999999996</v>
      </c>
      <c r="I29" s="5">
        <v>9.8710000000000004</v>
      </c>
      <c r="J29" s="5">
        <v>10.773</v>
      </c>
      <c r="K29" s="5">
        <v>11.486000000000001</v>
      </c>
      <c r="L29" s="5">
        <v>12.173999999999999</v>
      </c>
      <c r="M29" s="5">
        <v>12.849</v>
      </c>
      <c r="N29" s="5">
        <v>13.612</v>
      </c>
      <c r="O29" s="5">
        <v>14.371</v>
      </c>
      <c r="Q29" s="19" t="s">
        <v>35</v>
      </c>
      <c r="R29" s="20" t="s">
        <v>21</v>
      </c>
      <c r="S29" s="20">
        <f t="shared" si="10"/>
        <v>1.363</v>
      </c>
      <c r="T29" s="20">
        <f t="shared" si="10"/>
        <v>1.764</v>
      </c>
      <c r="U29" s="20">
        <f t="shared" si="10"/>
        <v>2.3929999999999998</v>
      </c>
      <c r="V29" s="20">
        <f t="shared" si="10"/>
        <v>3.2250000000000001</v>
      </c>
      <c r="W29" s="20">
        <f t="shared" si="10"/>
        <v>3.67</v>
      </c>
      <c r="X29" s="20">
        <f t="shared" si="10"/>
        <v>4.0369999999999999</v>
      </c>
      <c r="Y29" s="20">
        <f t="shared" si="10"/>
        <v>4.4160000000000004</v>
      </c>
      <c r="Z29" s="20">
        <f t="shared" si="10"/>
        <v>4.8280000000000003</v>
      </c>
      <c r="AA29" s="20">
        <f t="shared" si="10"/>
        <v>5.2789999999999999</v>
      </c>
      <c r="AB29" s="20">
        <f t="shared" si="10"/>
        <v>5.758</v>
      </c>
      <c r="AC29" s="20">
        <f t="shared" si="11"/>
        <v>5.758</v>
      </c>
      <c r="AD29" s="20">
        <f t="shared" si="11"/>
        <v>5.758</v>
      </c>
      <c r="AE29" s="20">
        <f t="shared" si="11"/>
        <v>5.758</v>
      </c>
    </row>
    <row r="30" spans="1:31" x14ac:dyDescent="0.25">
      <c r="A30" s="4" t="s">
        <v>23</v>
      </c>
      <c r="B30" s="4" t="s">
        <v>13</v>
      </c>
      <c r="C30" s="4" t="s">
        <v>26</v>
      </c>
      <c r="D30" s="4" t="s">
        <v>6</v>
      </c>
      <c r="E30" s="4" t="s">
        <v>23</v>
      </c>
      <c r="F30" s="5">
        <v>1.742</v>
      </c>
      <c r="G30" s="5">
        <v>3.254</v>
      </c>
      <c r="H30" s="5">
        <v>5.1829999999999998</v>
      </c>
      <c r="I30" s="5">
        <v>7.101</v>
      </c>
      <c r="J30" s="5">
        <v>9.0289999999999999</v>
      </c>
      <c r="K30" s="5">
        <v>10.994</v>
      </c>
      <c r="L30" s="5">
        <v>13.077999999999999</v>
      </c>
      <c r="M30" s="5">
        <v>15.255000000000001</v>
      </c>
      <c r="N30" s="5">
        <v>17.405000000000001</v>
      </c>
      <c r="O30" s="5">
        <v>19.565000000000001</v>
      </c>
      <c r="Q30" s="19" t="s">
        <v>35</v>
      </c>
      <c r="R30" s="20" t="s">
        <v>22</v>
      </c>
      <c r="S30" s="20">
        <f t="shared" si="10"/>
        <v>1.0289999999999999</v>
      </c>
      <c r="T30" s="20">
        <f t="shared" si="10"/>
        <v>0.60199999999999998</v>
      </c>
      <c r="U30" s="20">
        <f t="shared" si="10"/>
        <v>1.2030000000000001</v>
      </c>
      <c r="V30" s="20">
        <f t="shared" si="10"/>
        <v>2.2280000000000002</v>
      </c>
      <c r="W30" s="20">
        <f t="shared" si="10"/>
        <v>3.2069999999999999</v>
      </c>
      <c r="X30" s="20">
        <f t="shared" si="10"/>
        <v>4.3499999999999996</v>
      </c>
      <c r="Y30" s="20">
        <f t="shared" si="10"/>
        <v>5.7380000000000004</v>
      </c>
      <c r="Z30" s="20">
        <f t="shared" si="10"/>
        <v>7.2489999999999997</v>
      </c>
      <c r="AA30" s="20">
        <f t="shared" si="10"/>
        <v>8.8249999999999993</v>
      </c>
      <c r="AB30" s="20">
        <f t="shared" si="10"/>
        <v>10.555999999999999</v>
      </c>
      <c r="AC30" s="20">
        <f t="shared" si="11"/>
        <v>10.555999999999999</v>
      </c>
      <c r="AD30" s="20">
        <f t="shared" si="11"/>
        <v>10.555999999999999</v>
      </c>
      <c r="AE30" s="20">
        <f t="shared" si="11"/>
        <v>10.555999999999999</v>
      </c>
    </row>
    <row r="31" spans="1:31" x14ac:dyDescent="0.25">
      <c r="A31" s="4" t="s">
        <v>24</v>
      </c>
      <c r="B31" s="4" t="s">
        <v>13</v>
      </c>
      <c r="C31" s="4" t="s">
        <v>26</v>
      </c>
      <c r="D31" s="4" t="s">
        <v>6</v>
      </c>
      <c r="E31" s="4" t="s">
        <v>24</v>
      </c>
      <c r="F31" s="5">
        <v>3.9780000000000002</v>
      </c>
      <c r="G31" s="5">
        <v>4.55</v>
      </c>
      <c r="H31" s="5">
        <v>4.7380000000000004</v>
      </c>
      <c r="I31" s="5">
        <v>4.82</v>
      </c>
      <c r="J31" s="5">
        <v>4.8209999999999997</v>
      </c>
      <c r="K31" s="5">
        <v>4.758</v>
      </c>
      <c r="L31" s="5">
        <v>4.6719999999999997</v>
      </c>
      <c r="M31" s="5">
        <v>4.5750000000000002</v>
      </c>
      <c r="N31" s="5">
        <v>4.4859999999999998</v>
      </c>
      <c r="O31" s="5">
        <v>4.3970000000000002</v>
      </c>
      <c r="Q31" s="19" t="s">
        <v>35</v>
      </c>
      <c r="R31" s="20" t="s">
        <v>23</v>
      </c>
      <c r="S31" s="20">
        <f t="shared" si="10"/>
        <v>11.512</v>
      </c>
      <c r="T31" s="20">
        <f t="shared" si="10"/>
        <v>13.831</v>
      </c>
      <c r="U31" s="20">
        <f t="shared" si="10"/>
        <v>15.679</v>
      </c>
      <c r="V31" s="20">
        <f t="shared" si="10"/>
        <v>16.788</v>
      </c>
      <c r="W31" s="20">
        <f t="shared" si="10"/>
        <v>17.097999999999999</v>
      </c>
      <c r="X31" s="20">
        <f t="shared" si="10"/>
        <v>17.161999999999999</v>
      </c>
      <c r="Y31" s="20">
        <f t="shared" si="10"/>
        <v>17.099</v>
      </c>
      <c r="Z31" s="20">
        <f t="shared" si="10"/>
        <v>16.940000000000001</v>
      </c>
      <c r="AA31" s="20">
        <f t="shared" si="10"/>
        <v>16.773</v>
      </c>
      <c r="AB31" s="20">
        <f t="shared" si="10"/>
        <v>16.648</v>
      </c>
      <c r="AC31" s="20">
        <f t="shared" si="11"/>
        <v>16.648</v>
      </c>
      <c r="AD31" s="20">
        <f t="shared" si="11"/>
        <v>16.648</v>
      </c>
      <c r="AE31" s="20">
        <f t="shared" si="11"/>
        <v>16.648</v>
      </c>
    </row>
    <row r="32" spans="1:31" x14ac:dyDescent="0.25">
      <c r="A32" s="4" t="s">
        <v>14</v>
      </c>
      <c r="B32" s="4" t="s">
        <v>13</v>
      </c>
      <c r="C32" s="4" t="s">
        <v>27</v>
      </c>
      <c r="D32" s="4" t="s">
        <v>6</v>
      </c>
      <c r="E32" s="4" t="s">
        <v>14</v>
      </c>
      <c r="F32" s="5">
        <v>0.21099999999999999</v>
      </c>
      <c r="G32" s="5">
        <v>0.439</v>
      </c>
      <c r="H32" s="5">
        <v>0.83399999999999996</v>
      </c>
      <c r="I32" s="5">
        <v>1.403</v>
      </c>
      <c r="J32" s="5">
        <v>2.2749999999999999</v>
      </c>
      <c r="K32" s="5">
        <v>3.6469999999999998</v>
      </c>
      <c r="L32" s="5">
        <v>5.7320000000000002</v>
      </c>
      <c r="M32" s="5">
        <v>8.4090000000000007</v>
      </c>
      <c r="N32" s="5">
        <v>11.506</v>
      </c>
      <c r="O32" s="5">
        <v>15.147</v>
      </c>
      <c r="Q32" s="20" t="s">
        <v>36</v>
      </c>
      <c r="R32" s="20" t="s">
        <v>14</v>
      </c>
      <c r="S32" s="24">
        <f>F12*0.8</f>
        <v>0.8216</v>
      </c>
      <c r="T32" s="24">
        <f t="shared" ref="T32:AB33" si="13">G12*0.8</f>
        <v>1.5016</v>
      </c>
      <c r="U32" s="24">
        <f t="shared" si="13"/>
        <v>2.5367999999999999</v>
      </c>
      <c r="V32" s="24">
        <f t="shared" si="13"/>
        <v>4.1496000000000004</v>
      </c>
      <c r="W32" s="24">
        <f t="shared" si="13"/>
        <v>6.2991999999999999</v>
      </c>
      <c r="X32" s="24">
        <f t="shared" si="13"/>
        <v>9.5224000000000011</v>
      </c>
      <c r="Y32" s="24">
        <f t="shared" si="13"/>
        <v>14.191200000000002</v>
      </c>
      <c r="Z32" s="24">
        <f t="shared" si="13"/>
        <v>20.0944</v>
      </c>
      <c r="AA32" s="24">
        <f t="shared" si="13"/>
        <v>26.683199999999999</v>
      </c>
      <c r="AB32" s="24">
        <f t="shared" si="13"/>
        <v>33.537599999999998</v>
      </c>
      <c r="AC32" s="20">
        <f t="shared" si="11"/>
        <v>33.537599999999998</v>
      </c>
      <c r="AD32" s="20">
        <f t="shared" si="11"/>
        <v>33.537599999999998</v>
      </c>
      <c r="AE32" s="20">
        <f t="shared" si="11"/>
        <v>33.537599999999998</v>
      </c>
    </row>
    <row r="33" spans="1:31" x14ac:dyDescent="0.25">
      <c r="A33" s="4" t="s">
        <v>16</v>
      </c>
      <c r="B33" s="4" t="s">
        <v>13</v>
      </c>
      <c r="C33" s="4" t="s">
        <v>27</v>
      </c>
      <c r="D33" s="4" t="s">
        <v>6</v>
      </c>
      <c r="E33" s="4" t="s">
        <v>16</v>
      </c>
      <c r="F33" s="5">
        <v>1.5349999999999999</v>
      </c>
      <c r="G33" s="5">
        <v>4.0819999999999999</v>
      </c>
      <c r="H33" s="5">
        <v>7.782</v>
      </c>
      <c r="I33" s="5">
        <v>10.756</v>
      </c>
      <c r="J33" s="5">
        <v>12.853999999999999</v>
      </c>
      <c r="K33" s="5">
        <v>14.478999999999999</v>
      </c>
      <c r="L33" s="5">
        <v>16.141999999999999</v>
      </c>
      <c r="M33" s="5">
        <v>17.376999999999999</v>
      </c>
      <c r="N33" s="5">
        <v>18.140999999999998</v>
      </c>
      <c r="O33" s="5">
        <v>18.884</v>
      </c>
      <c r="Q33" s="20" t="s">
        <v>36</v>
      </c>
      <c r="R33" s="22" t="s">
        <v>16</v>
      </c>
      <c r="S33" s="24">
        <f t="shared" ref="S33:AB41" si="14">F13*0.8</f>
        <v>10.492000000000001</v>
      </c>
      <c r="T33" s="24">
        <f t="shared" si="13"/>
        <v>17.521600000000003</v>
      </c>
      <c r="U33" s="24">
        <f t="shared" si="13"/>
        <v>22.124000000000002</v>
      </c>
      <c r="V33" s="24">
        <f t="shared" si="13"/>
        <v>24.706400000000002</v>
      </c>
      <c r="W33" s="24">
        <f t="shared" si="13"/>
        <v>26.263200000000001</v>
      </c>
      <c r="X33" s="24">
        <f t="shared" si="13"/>
        <v>26.726400000000002</v>
      </c>
      <c r="Y33" s="24">
        <f t="shared" si="13"/>
        <v>27.1248</v>
      </c>
      <c r="Z33" s="24">
        <f t="shared" si="13"/>
        <v>27.384</v>
      </c>
      <c r="AA33" s="24">
        <f t="shared" si="13"/>
        <v>27.2392</v>
      </c>
      <c r="AB33" s="24">
        <f t="shared" si="13"/>
        <v>27.288</v>
      </c>
      <c r="AC33" s="20">
        <f t="shared" si="11"/>
        <v>27.288</v>
      </c>
      <c r="AD33" s="20">
        <f t="shared" si="11"/>
        <v>27.288</v>
      </c>
      <c r="AE33" s="20">
        <f t="shared" si="11"/>
        <v>27.288</v>
      </c>
    </row>
    <row r="34" spans="1:31" x14ac:dyDescent="0.25">
      <c r="A34" s="4" t="s">
        <v>17</v>
      </c>
      <c r="B34" s="4" t="s">
        <v>13</v>
      </c>
      <c r="C34" s="4" t="s">
        <v>27</v>
      </c>
      <c r="D34" s="4" t="s">
        <v>6</v>
      </c>
      <c r="E34" s="4" t="s">
        <v>17</v>
      </c>
      <c r="F34" s="5">
        <v>0.5</v>
      </c>
      <c r="G34" s="5">
        <v>0.75600000000000001</v>
      </c>
      <c r="H34" s="5">
        <v>1.0309999999999999</v>
      </c>
      <c r="I34" s="5">
        <v>1.3109999999999999</v>
      </c>
      <c r="J34" s="5">
        <v>1.52</v>
      </c>
      <c r="K34" s="5">
        <v>1.6040000000000001</v>
      </c>
      <c r="L34" s="5">
        <v>1.698</v>
      </c>
      <c r="M34" s="5">
        <v>1.7430000000000001</v>
      </c>
      <c r="N34" s="5">
        <v>1.772</v>
      </c>
      <c r="O34" s="5">
        <v>1.81</v>
      </c>
      <c r="Q34" s="20" t="s">
        <v>36</v>
      </c>
      <c r="R34" s="23" t="s">
        <v>32</v>
      </c>
      <c r="S34" s="24">
        <f>(F14+F21)*0.8</f>
        <v>5.6848000000000001</v>
      </c>
      <c r="T34" s="24">
        <f t="shared" ref="T34:AB34" si="15">(G14+G21)*0.8</f>
        <v>5.8583999999999996</v>
      </c>
      <c r="U34" s="24">
        <f t="shared" si="15"/>
        <v>6.0464000000000002</v>
      </c>
      <c r="V34" s="24">
        <f t="shared" si="15"/>
        <v>6.1768000000000001</v>
      </c>
      <c r="W34" s="24">
        <f t="shared" si="15"/>
        <v>6.3160000000000007</v>
      </c>
      <c r="X34" s="24">
        <f t="shared" si="15"/>
        <v>6.3440000000000003</v>
      </c>
      <c r="Y34" s="24">
        <f t="shared" si="15"/>
        <v>6.4551999999999996</v>
      </c>
      <c r="Z34" s="24">
        <f t="shared" si="15"/>
        <v>6.3583999999999996</v>
      </c>
      <c r="AA34" s="24">
        <f t="shared" si="15"/>
        <v>6.3208000000000002</v>
      </c>
      <c r="AB34" s="24">
        <f t="shared" si="15"/>
        <v>6.3392000000000008</v>
      </c>
      <c r="AC34" s="20">
        <f t="shared" si="11"/>
        <v>6.3392000000000008</v>
      </c>
      <c r="AD34" s="20">
        <f t="shared" si="11"/>
        <v>6.3392000000000008</v>
      </c>
      <c r="AE34" s="20">
        <f t="shared" si="11"/>
        <v>6.3392000000000008</v>
      </c>
    </row>
    <row r="35" spans="1:31" x14ac:dyDescent="0.25">
      <c r="A35" s="4" t="s">
        <v>18</v>
      </c>
      <c r="B35" s="4" t="s">
        <v>13</v>
      </c>
      <c r="C35" s="4" t="s">
        <v>27</v>
      </c>
      <c r="D35" s="4" t="s">
        <v>6</v>
      </c>
      <c r="E35" s="4" t="s">
        <v>18</v>
      </c>
      <c r="F35" s="5">
        <v>1.0449999999999999</v>
      </c>
      <c r="G35" s="5">
        <v>1.669</v>
      </c>
      <c r="H35" s="5">
        <v>2.5030000000000001</v>
      </c>
      <c r="I35" s="5">
        <v>3.508</v>
      </c>
      <c r="J35" s="5">
        <v>4.2119999999999997</v>
      </c>
      <c r="K35" s="5">
        <v>4.5960000000000001</v>
      </c>
      <c r="L35" s="5">
        <v>5.2750000000000004</v>
      </c>
      <c r="M35" s="5">
        <v>6.016</v>
      </c>
      <c r="N35" s="5">
        <v>6.7480000000000002</v>
      </c>
      <c r="O35" s="5">
        <v>7.5389999999999997</v>
      </c>
      <c r="Q35" s="20" t="s">
        <v>36</v>
      </c>
      <c r="R35" s="20" t="s">
        <v>18</v>
      </c>
      <c r="S35" s="24">
        <f t="shared" si="14"/>
        <v>4.5015999999999998</v>
      </c>
      <c r="T35" s="24">
        <f t="shared" si="14"/>
        <v>5.2584000000000009</v>
      </c>
      <c r="U35" s="24">
        <f t="shared" si="14"/>
        <v>5.8920000000000003</v>
      </c>
      <c r="V35" s="24">
        <f t="shared" si="14"/>
        <v>6.2528000000000006</v>
      </c>
      <c r="W35" s="24">
        <f t="shared" si="14"/>
        <v>6.4840000000000009</v>
      </c>
      <c r="X35" s="24">
        <f t="shared" si="14"/>
        <v>6.7496</v>
      </c>
      <c r="Y35" s="24">
        <f t="shared" si="14"/>
        <v>7.0440000000000005</v>
      </c>
      <c r="Z35" s="24">
        <f t="shared" si="14"/>
        <v>7.3879999999999999</v>
      </c>
      <c r="AA35" s="24">
        <f t="shared" si="14"/>
        <v>7.6080000000000005</v>
      </c>
      <c r="AB35" s="24">
        <f t="shared" si="14"/>
        <v>7.9096000000000011</v>
      </c>
      <c r="AC35" s="20">
        <f t="shared" si="11"/>
        <v>7.9096000000000011</v>
      </c>
      <c r="AD35" s="20">
        <f t="shared" si="11"/>
        <v>7.9096000000000011</v>
      </c>
      <c r="AE35" s="20">
        <f t="shared" si="11"/>
        <v>7.9096000000000011</v>
      </c>
    </row>
    <row r="36" spans="1:31" x14ac:dyDescent="0.25">
      <c r="A36" s="4" t="s">
        <v>19</v>
      </c>
      <c r="B36" s="4" t="s">
        <v>13</v>
      </c>
      <c r="C36" s="4" t="s">
        <v>27</v>
      </c>
      <c r="D36" s="4" t="s">
        <v>6</v>
      </c>
      <c r="E36" s="4" t="s">
        <v>19</v>
      </c>
      <c r="F36" s="5">
        <v>0.93400000000000005</v>
      </c>
      <c r="G36" s="5">
        <v>1.8029999999999999</v>
      </c>
      <c r="H36" s="5">
        <v>3.194</v>
      </c>
      <c r="I36" s="5">
        <v>5.0270000000000001</v>
      </c>
      <c r="J36" s="5">
        <v>7.0880000000000001</v>
      </c>
      <c r="K36" s="5">
        <v>9.3249999999999993</v>
      </c>
      <c r="L36" s="5">
        <v>12.122</v>
      </c>
      <c r="M36" s="5">
        <v>15.055</v>
      </c>
      <c r="N36" s="5">
        <v>18.016999999999999</v>
      </c>
      <c r="O36" s="5">
        <v>21.565000000000001</v>
      </c>
      <c r="Q36" s="20" t="s">
        <v>36</v>
      </c>
      <c r="R36" s="20" t="s">
        <v>33</v>
      </c>
      <c r="S36" s="24">
        <f t="shared" si="14"/>
        <v>2.1648000000000001</v>
      </c>
      <c r="T36" s="24">
        <f t="shared" si="14"/>
        <v>3.7456000000000005</v>
      </c>
      <c r="U36" s="24">
        <f t="shared" si="14"/>
        <v>5.3640000000000008</v>
      </c>
      <c r="V36" s="24">
        <f t="shared" si="14"/>
        <v>7.2128000000000005</v>
      </c>
      <c r="W36" s="24">
        <f t="shared" si="14"/>
        <v>9.2919999999999998</v>
      </c>
      <c r="X36" s="24">
        <f t="shared" si="14"/>
        <v>11.535200000000001</v>
      </c>
      <c r="Y36" s="24">
        <f t="shared" si="14"/>
        <v>13.168799999999999</v>
      </c>
      <c r="Z36" s="24">
        <f t="shared" si="14"/>
        <v>14.979200000000001</v>
      </c>
      <c r="AA36" s="24">
        <f t="shared" si="14"/>
        <v>16.596799999999998</v>
      </c>
      <c r="AB36" s="24">
        <f t="shared" si="14"/>
        <v>18.253600000000002</v>
      </c>
      <c r="AC36" s="20">
        <f t="shared" si="11"/>
        <v>18.253600000000002</v>
      </c>
      <c r="AD36" s="20">
        <f t="shared" si="11"/>
        <v>18.253600000000002</v>
      </c>
      <c r="AE36" s="20">
        <f t="shared" si="11"/>
        <v>18.253600000000002</v>
      </c>
    </row>
    <row r="37" spans="1:31" x14ac:dyDescent="0.25">
      <c r="A37" s="4" t="s">
        <v>20</v>
      </c>
      <c r="B37" s="4" t="s">
        <v>13</v>
      </c>
      <c r="C37" s="4" t="s">
        <v>27</v>
      </c>
      <c r="D37" s="4" t="s">
        <v>6</v>
      </c>
      <c r="E37" s="4" t="s">
        <v>20</v>
      </c>
      <c r="F37" s="5">
        <v>3.9950000000000001</v>
      </c>
      <c r="G37" s="5">
        <v>6.1369999999999996</v>
      </c>
      <c r="H37" s="5">
        <v>8.1890000000000001</v>
      </c>
      <c r="I37" s="5">
        <v>9.9949999999999992</v>
      </c>
      <c r="J37" s="5">
        <v>11.568</v>
      </c>
      <c r="K37" s="5">
        <v>12.382999999999999</v>
      </c>
      <c r="L37" s="5">
        <v>12.936999999999999</v>
      </c>
      <c r="M37" s="5">
        <v>12.984999999999999</v>
      </c>
      <c r="N37" s="5">
        <v>12.85</v>
      </c>
      <c r="O37" s="5">
        <v>12.558999999999999</v>
      </c>
      <c r="Q37" s="20" t="s">
        <v>36</v>
      </c>
      <c r="R37" s="20" t="s">
        <v>19</v>
      </c>
      <c r="S37" s="24">
        <f t="shared" si="14"/>
        <v>6.0152000000000001</v>
      </c>
      <c r="T37" s="24">
        <f t="shared" si="14"/>
        <v>6.9456000000000007</v>
      </c>
      <c r="U37" s="24">
        <f t="shared" si="14"/>
        <v>7.2775999999999996</v>
      </c>
      <c r="V37" s="24">
        <f t="shared" si="14"/>
        <v>7.6536000000000008</v>
      </c>
      <c r="W37" s="24">
        <f t="shared" si="14"/>
        <v>7.8544</v>
      </c>
      <c r="X37" s="24">
        <f t="shared" si="14"/>
        <v>8.0752000000000006</v>
      </c>
      <c r="Y37" s="24">
        <f t="shared" si="14"/>
        <v>8.1159999999999997</v>
      </c>
      <c r="Z37" s="24">
        <f t="shared" si="14"/>
        <v>7.8319999999999999</v>
      </c>
      <c r="AA37" s="24">
        <f t="shared" si="14"/>
        <v>7.4160000000000004</v>
      </c>
      <c r="AB37" s="24">
        <f t="shared" si="14"/>
        <v>6.8432000000000004</v>
      </c>
      <c r="AC37" s="20">
        <f t="shared" si="11"/>
        <v>6.8432000000000004</v>
      </c>
      <c r="AD37" s="20">
        <f t="shared" si="11"/>
        <v>6.8432000000000004</v>
      </c>
      <c r="AE37" s="20">
        <f t="shared" si="11"/>
        <v>6.8432000000000004</v>
      </c>
    </row>
    <row r="38" spans="1:31" x14ac:dyDescent="0.25">
      <c r="A38" s="4" t="s">
        <v>21</v>
      </c>
      <c r="B38" s="4" t="s">
        <v>13</v>
      </c>
      <c r="C38" s="4" t="s">
        <v>27</v>
      </c>
      <c r="D38" s="4" t="s">
        <v>6</v>
      </c>
      <c r="E38" s="4" t="s">
        <v>21</v>
      </c>
      <c r="F38" s="5">
        <v>1.78</v>
      </c>
      <c r="G38" s="5">
        <v>2.3719999999999999</v>
      </c>
      <c r="H38" s="5">
        <v>2.9009999999999998</v>
      </c>
      <c r="I38" s="5">
        <v>3.1880000000000002</v>
      </c>
      <c r="J38" s="5">
        <v>3.3540000000000001</v>
      </c>
      <c r="K38" s="5">
        <v>3.3380000000000001</v>
      </c>
      <c r="L38" s="5">
        <v>3.3130000000000002</v>
      </c>
      <c r="M38" s="5">
        <v>3.2229999999999999</v>
      </c>
      <c r="N38" s="5">
        <v>3.1379999999999999</v>
      </c>
      <c r="O38" s="5">
        <v>3.073</v>
      </c>
      <c r="Q38" s="20" t="s">
        <v>36</v>
      </c>
      <c r="R38" s="20" t="s">
        <v>20</v>
      </c>
      <c r="S38" s="24">
        <f t="shared" si="14"/>
        <v>1.9408000000000003</v>
      </c>
      <c r="T38" s="24">
        <f t="shared" si="14"/>
        <v>2.1824000000000003</v>
      </c>
      <c r="U38" s="24">
        <f t="shared" si="14"/>
        <v>2.2976000000000001</v>
      </c>
      <c r="V38" s="24">
        <f t="shared" si="14"/>
        <v>2.3016000000000001</v>
      </c>
      <c r="W38" s="24">
        <f t="shared" si="14"/>
        <v>2.2303999999999999</v>
      </c>
      <c r="X38" s="24">
        <f t="shared" si="14"/>
        <v>2.1120000000000001</v>
      </c>
      <c r="Y38" s="24">
        <f t="shared" si="14"/>
        <v>1.9272</v>
      </c>
      <c r="Z38" s="24">
        <f t="shared" si="14"/>
        <v>1.7416</v>
      </c>
      <c r="AA38" s="24">
        <f t="shared" si="14"/>
        <v>1.5664</v>
      </c>
      <c r="AB38" s="24">
        <f t="shared" si="14"/>
        <v>1.3920000000000001</v>
      </c>
      <c r="AC38" s="20">
        <f t="shared" si="11"/>
        <v>1.3920000000000001</v>
      </c>
      <c r="AD38" s="20">
        <f t="shared" si="11"/>
        <v>1.3920000000000001</v>
      </c>
      <c r="AE38" s="20">
        <f t="shared" si="11"/>
        <v>1.3920000000000001</v>
      </c>
    </row>
    <row r="39" spans="1:31" x14ac:dyDescent="0.25">
      <c r="A39" s="4" t="s">
        <v>22</v>
      </c>
      <c r="B39" s="4" t="s">
        <v>13</v>
      </c>
      <c r="C39" s="4" t="s">
        <v>27</v>
      </c>
      <c r="D39" s="4" t="s">
        <v>6</v>
      </c>
      <c r="E39" s="4" t="s">
        <v>22</v>
      </c>
      <c r="F39" s="5">
        <v>0.874</v>
      </c>
      <c r="G39" s="5">
        <v>1.6140000000000001</v>
      </c>
      <c r="H39" s="5">
        <v>2.6829999999999998</v>
      </c>
      <c r="I39" s="5">
        <v>3.891</v>
      </c>
      <c r="J39" s="5">
        <v>5.1840000000000002</v>
      </c>
      <c r="K39" s="5">
        <v>5.859</v>
      </c>
      <c r="L39" s="5">
        <v>6.5570000000000004</v>
      </c>
      <c r="M39" s="5">
        <v>7.327</v>
      </c>
      <c r="N39" s="5">
        <v>8.1679999999999993</v>
      </c>
      <c r="O39" s="5">
        <v>9.0559999999999992</v>
      </c>
      <c r="Q39" s="20" t="s">
        <v>36</v>
      </c>
      <c r="R39" s="20" t="s">
        <v>21</v>
      </c>
      <c r="S39" s="24">
        <f t="shared" si="14"/>
        <v>2.4832000000000001</v>
      </c>
      <c r="T39" s="24">
        <f t="shared" si="14"/>
        <v>3.9264000000000006</v>
      </c>
      <c r="U39" s="24">
        <f t="shared" si="14"/>
        <v>5.2591999999999999</v>
      </c>
      <c r="V39" s="24">
        <f t="shared" si="14"/>
        <v>6.3848000000000003</v>
      </c>
      <c r="W39" s="24">
        <f t="shared" si="14"/>
        <v>7.48</v>
      </c>
      <c r="X39" s="24">
        <f t="shared" si="14"/>
        <v>8.3272000000000013</v>
      </c>
      <c r="Y39" s="24">
        <f t="shared" si="14"/>
        <v>8.910400000000001</v>
      </c>
      <c r="Z39" s="24">
        <f t="shared" si="14"/>
        <v>9.652000000000001</v>
      </c>
      <c r="AA39" s="24">
        <f t="shared" si="14"/>
        <v>10.5472</v>
      </c>
      <c r="AB39" s="24">
        <f t="shared" si="14"/>
        <v>11.172800000000001</v>
      </c>
      <c r="AC39" s="20">
        <f t="shared" ref="AC39:AE52" si="16">AB39</f>
        <v>11.172800000000001</v>
      </c>
      <c r="AD39" s="20">
        <f t="shared" si="16"/>
        <v>11.172800000000001</v>
      </c>
      <c r="AE39" s="20">
        <f t="shared" si="16"/>
        <v>11.172800000000001</v>
      </c>
    </row>
    <row r="40" spans="1:31" x14ac:dyDescent="0.25">
      <c r="A40" s="4" t="s">
        <v>23</v>
      </c>
      <c r="B40" s="4" t="s">
        <v>13</v>
      </c>
      <c r="C40" s="4" t="s">
        <v>27</v>
      </c>
      <c r="D40" s="4" t="s">
        <v>6</v>
      </c>
      <c r="E40" s="4" t="s">
        <v>23</v>
      </c>
      <c r="F40" s="5">
        <v>0.56499999999999995</v>
      </c>
      <c r="G40" s="5">
        <v>1.522</v>
      </c>
      <c r="H40" s="5">
        <v>2.8769999999999998</v>
      </c>
      <c r="I40" s="5">
        <v>4.3369999999999997</v>
      </c>
      <c r="J40" s="5">
        <v>6.0179999999999998</v>
      </c>
      <c r="K40" s="5">
        <v>7.867</v>
      </c>
      <c r="L40" s="5">
        <v>9.984</v>
      </c>
      <c r="M40" s="5">
        <v>12.061999999999999</v>
      </c>
      <c r="N40" s="5">
        <v>13.961</v>
      </c>
      <c r="O40" s="5">
        <v>16.033999999999999</v>
      </c>
      <c r="Q40" s="20" t="s">
        <v>36</v>
      </c>
      <c r="R40" s="20" t="s">
        <v>22</v>
      </c>
      <c r="S40" s="24">
        <f t="shared" si="14"/>
        <v>2.4136000000000002</v>
      </c>
      <c r="T40" s="24">
        <f t="shared" si="14"/>
        <v>4.9008000000000003</v>
      </c>
      <c r="U40" s="24">
        <f t="shared" si="14"/>
        <v>8.9575999999999993</v>
      </c>
      <c r="V40" s="24">
        <f t="shared" si="14"/>
        <v>13.440000000000001</v>
      </c>
      <c r="W40" s="24">
        <f t="shared" si="14"/>
        <v>17.108000000000001</v>
      </c>
      <c r="X40" s="24">
        <f t="shared" si="14"/>
        <v>21.112000000000002</v>
      </c>
      <c r="Y40" s="24">
        <f t="shared" si="14"/>
        <v>26.120800000000003</v>
      </c>
      <c r="Z40" s="24">
        <f t="shared" si="14"/>
        <v>32.136000000000003</v>
      </c>
      <c r="AA40" s="24">
        <f t="shared" si="14"/>
        <v>37.012799999999999</v>
      </c>
      <c r="AB40" s="24">
        <f t="shared" si="14"/>
        <v>41.391199999999998</v>
      </c>
      <c r="AC40" s="20">
        <f t="shared" si="16"/>
        <v>41.391199999999998</v>
      </c>
      <c r="AD40" s="20">
        <f t="shared" si="16"/>
        <v>41.391199999999998</v>
      </c>
      <c r="AE40" s="20">
        <f t="shared" si="16"/>
        <v>41.391199999999998</v>
      </c>
    </row>
    <row r="41" spans="1:31" x14ac:dyDescent="0.25">
      <c r="A41" s="4" t="s">
        <v>24</v>
      </c>
      <c r="B41" s="4" t="s">
        <v>13</v>
      </c>
      <c r="C41" s="4" t="s">
        <v>27</v>
      </c>
      <c r="D41" s="4" t="s">
        <v>6</v>
      </c>
      <c r="E41" s="4" t="s">
        <v>24</v>
      </c>
      <c r="F41" s="5">
        <v>3.0830000000000002</v>
      </c>
      <c r="G41" s="5">
        <v>4.1349999999999998</v>
      </c>
      <c r="H41" s="5">
        <v>5.0990000000000002</v>
      </c>
      <c r="I41" s="5">
        <v>6.008</v>
      </c>
      <c r="J41" s="5">
        <v>6.8540000000000001</v>
      </c>
      <c r="K41" s="5">
        <v>7.3890000000000002</v>
      </c>
      <c r="L41" s="5">
        <v>7.9260000000000002</v>
      </c>
      <c r="M41" s="5">
        <v>8.3290000000000006</v>
      </c>
      <c r="N41" s="5">
        <v>8.6850000000000005</v>
      </c>
      <c r="O41" s="5">
        <v>9.0169999999999995</v>
      </c>
      <c r="Q41" s="20" t="s">
        <v>36</v>
      </c>
      <c r="R41" s="20" t="s">
        <v>23</v>
      </c>
      <c r="S41" s="24">
        <f t="shared" si="14"/>
        <v>4.7888000000000002</v>
      </c>
      <c r="T41" s="24">
        <f t="shared" si="14"/>
        <v>4.8952</v>
      </c>
      <c r="U41" s="24">
        <f t="shared" si="14"/>
        <v>5.0280000000000005</v>
      </c>
      <c r="V41" s="24">
        <f t="shared" si="14"/>
        <v>5.1344000000000003</v>
      </c>
      <c r="W41" s="24">
        <f t="shared" si="14"/>
        <v>5.2752000000000008</v>
      </c>
      <c r="X41" s="24">
        <f t="shared" si="14"/>
        <v>5.2936000000000005</v>
      </c>
      <c r="Y41" s="24">
        <f t="shared" si="14"/>
        <v>5.4144000000000005</v>
      </c>
      <c r="Z41" s="24">
        <f t="shared" si="14"/>
        <v>5.3504000000000005</v>
      </c>
      <c r="AA41" s="24">
        <f t="shared" si="14"/>
        <v>5.3320000000000007</v>
      </c>
      <c r="AB41" s="24">
        <f t="shared" si="14"/>
        <v>5.36</v>
      </c>
      <c r="AC41" s="20">
        <f t="shared" si="16"/>
        <v>5.36</v>
      </c>
      <c r="AD41" s="20">
        <f t="shared" si="16"/>
        <v>5.36</v>
      </c>
      <c r="AE41" s="20">
        <f t="shared" si="16"/>
        <v>5.36</v>
      </c>
    </row>
    <row r="42" spans="1:31" ht="30" x14ac:dyDescent="0.25">
      <c r="A42" s="4" t="s">
        <v>14</v>
      </c>
      <c r="B42" s="4" t="s">
        <v>13</v>
      </c>
      <c r="C42" s="4" t="s">
        <v>28</v>
      </c>
      <c r="D42" s="4" t="s">
        <v>6</v>
      </c>
      <c r="E42" s="4" t="s">
        <v>14</v>
      </c>
      <c r="F42" s="5">
        <v>1.7969999999999999</v>
      </c>
      <c r="G42" s="5">
        <v>4.6139999999999999</v>
      </c>
      <c r="H42" s="5">
        <v>7.9130000000000003</v>
      </c>
      <c r="I42" s="5">
        <v>11.295</v>
      </c>
      <c r="J42" s="5">
        <v>16.562999999999999</v>
      </c>
      <c r="K42" s="5">
        <v>23.39</v>
      </c>
      <c r="L42" s="5">
        <v>30.943999999999999</v>
      </c>
      <c r="M42" s="5">
        <v>39.764000000000003</v>
      </c>
      <c r="N42" s="5">
        <v>47.686</v>
      </c>
      <c r="O42" s="5">
        <v>54.982999999999997</v>
      </c>
      <c r="Q42" s="20" t="s">
        <v>37</v>
      </c>
      <c r="R42" s="20" t="s">
        <v>14</v>
      </c>
      <c r="S42" s="24">
        <f>F12*0.2</f>
        <v>0.2054</v>
      </c>
      <c r="T42" s="24">
        <f t="shared" ref="T42:AB43" si="17">G12*0.2</f>
        <v>0.37540000000000001</v>
      </c>
      <c r="U42" s="24">
        <f t="shared" si="17"/>
        <v>0.63419999999999999</v>
      </c>
      <c r="V42" s="24">
        <f t="shared" si="17"/>
        <v>1.0374000000000001</v>
      </c>
      <c r="W42" s="24">
        <f t="shared" si="17"/>
        <v>1.5748</v>
      </c>
      <c r="X42" s="24">
        <f t="shared" si="17"/>
        <v>2.3806000000000003</v>
      </c>
      <c r="Y42" s="24">
        <f t="shared" si="17"/>
        <v>3.5478000000000005</v>
      </c>
      <c r="Z42" s="24">
        <f t="shared" si="17"/>
        <v>5.0236000000000001</v>
      </c>
      <c r="AA42" s="24">
        <f t="shared" si="17"/>
        <v>6.6707999999999998</v>
      </c>
      <c r="AB42" s="24">
        <f t="shared" si="17"/>
        <v>8.3843999999999994</v>
      </c>
      <c r="AC42" s="20">
        <f t="shared" si="16"/>
        <v>8.3843999999999994</v>
      </c>
      <c r="AD42" s="20">
        <f t="shared" si="16"/>
        <v>8.3843999999999994</v>
      </c>
      <c r="AE42" s="20">
        <f t="shared" si="16"/>
        <v>8.3843999999999994</v>
      </c>
    </row>
    <row r="43" spans="1:31" ht="30" x14ac:dyDescent="0.25">
      <c r="A43" s="4" t="s">
        <v>16</v>
      </c>
      <c r="B43" s="4" t="s">
        <v>13</v>
      </c>
      <c r="C43" s="4" t="s">
        <v>28</v>
      </c>
      <c r="D43" s="4" t="s">
        <v>6</v>
      </c>
      <c r="E43" s="4" t="s">
        <v>16</v>
      </c>
      <c r="F43" s="5">
        <v>4.6829999999999998</v>
      </c>
      <c r="G43" s="5">
        <v>11.036</v>
      </c>
      <c r="H43" s="5">
        <v>19.466000000000001</v>
      </c>
      <c r="I43" s="5">
        <v>22.59</v>
      </c>
      <c r="J43" s="5">
        <v>23.928999999999998</v>
      </c>
      <c r="K43" s="5">
        <v>23.968</v>
      </c>
      <c r="L43" s="5">
        <v>23.661999999999999</v>
      </c>
      <c r="M43" s="5">
        <v>23.163</v>
      </c>
      <c r="N43" s="5">
        <v>22.864000000000001</v>
      </c>
      <c r="O43" s="5">
        <v>23.056000000000001</v>
      </c>
      <c r="Q43" s="20" t="s">
        <v>37</v>
      </c>
      <c r="R43" s="22" t="s">
        <v>16</v>
      </c>
      <c r="S43" s="24">
        <f t="shared" ref="S43:AB51" si="18">F13*0.2</f>
        <v>2.6230000000000002</v>
      </c>
      <c r="T43" s="24">
        <f t="shared" si="17"/>
        <v>4.3804000000000007</v>
      </c>
      <c r="U43" s="24">
        <f t="shared" si="17"/>
        <v>5.5310000000000006</v>
      </c>
      <c r="V43" s="24">
        <f t="shared" si="17"/>
        <v>6.1766000000000005</v>
      </c>
      <c r="W43" s="24">
        <f t="shared" si="17"/>
        <v>6.5658000000000003</v>
      </c>
      <c r="X43" s="24">
        <f t="shared" si="17"/>
        <v>6.6816000000000004</v>
      </c>
      <c r="Y43" s="24">
        <f t="shared" si="17"/>
        <v>6.7812000000000001</v>
      </c>
      <c r="Z43" s="24">
        <f t="shared" si="17"/>
        <v>6.8460000000000001</v>
      </c>
      <c r="AA43" s="24">
        <f t="shared" si="17"/>
        <v>6.8098000000000001</v>
      </c>
      <c r="AB43" s="24">
        <f t="shared" si="17"/>
        <v>6.8220000000000001</v>
      </c>
      <c r="AC43" s="20">
        <f t="shared" si="16"/>
        <v>6.8220000000000001</v>
      </c>
      <c r="AD43" s="20">
        <f t="shared" si="16"/>
        <v>6.8220000000000001</v>
      </c>
      <c r="AE43" s="20">
        <f t="shared" si="16"/>
        <v>6.8220000000000001</v>
      </c>
    </row>
    <row r="44" spans="1:31" ht="30" x14ac:dyDescent="0.25">
      <c r="A44" s="4" t="s">
        <v>17</v>
      </c>
      <c r="B44" s="4" t="s">
        <v>13</v>
      </c>
      <c r="C44" s="4" t="s">
        <v>28</v>
      </c>
      <c r="D44" s="4" t="s">
        <v>6</v>
      </c>
      <c r="E44" s="4" t="s">
        <v>17</v>
      </c>
      <c r="F44" s="5">
        <v>2.0289999999999999</v>
      </c>
      <c r="G44" s="5">
        <v>2.7429999999999999</v>
      </c>
      <c r="H44" s="5">
        <v>3.1019999999999999</v>
      </c>
      <c r="I44" s="5">
        <v>3.2589999999999999</v>
      </c>
      <c r="J44" s="5">
        <v>3.2130000000000001</v>
      </c>
      <c r="K44" s="5">
        <v>3.1190000000000002</v>
      </c>
      <c r="L44" s="5">
        <v>3.01</v>
      </c>
      <c r="M44" s="5">
        <v>2.8820000000000001</v>
      </c>
      <c r="N44" s="5">
        <v>2.7789999999999999</v>
      </c>
      <c r="O44" s="5">
        <v>2.6960000000000002</v>
      </c>
      <c r="Q44" s="20" t="s">
        <v>37</v>
      </c>
      <c r="R44" s="23" t="s">
        <v>32</v>
      </c>
      <c r="S44" s="24">
        <f>(F14+F21)*0.2</f>
        <v>1.4212</v>
      </c>
      <c r="T44" s="24">
        <f t="shared" ref="T44:AB44" si="19">(G14+G21)*0.2</f>
        <v>1.4645999999999999</v>
      </c>
      <c r="U44" s="24">
        <f t="shared" si="19"/>
        <v>1.5116000000000001</v>
      </c>
      <c r="V44" s="24">
        <f t="shared" si="19"/>
        <v>1.5442</v>
      </c>
      <c r="W44" s="24">
        <f t="shared" si="19"/>
        <v>1.5790000000000002</v>
      </c>
      <c r="X44" s="24">
        <f t="shared" si="19"/>
        <v>1.5860000000000001</v>
      </c>
      <c r="Y44" s="24">
        <f t="shared" si="19"/>
        <v>1.6137999999999999</v>
      </c>
      <c r="Z44" s="24">
        <f t="shared" si="19"/>
        <v>1.5895999999999999</v>
      </c>
      <c r="AA44" s="24">
        <f t="shared" si="19"/>
        <v>1.5802</v>
      </c>
      <c r="AB44" s="24">
        <f t="shared" si="19"/>
        <v>1.5848000000000002</v>
      </c>
      <c r="AC44" s="20">
        <f t="shared" si="16"/>
        <v>1.5848000000000002</v>
      </c>
      <c r="AD44" s="20">
        <f t="shared" si="16"/>
        <v>1.5848000000000002</v>
      </c>
      <c r="AE44" s="20">
        <f t="shared" si="16"/>
        <v>1.5848000000000002</v>
      </c>
    </row>
    <row r="45" spans="1:31" ht="30" x14ac:dyDescent="0.25">
      <c r="A45" s="4" t="s">
        <v>18</v>
      </c>
      <c r="B45" s="4" t="s">
        <v>13</v>
      </c>
      <c r="C45" s="4" t="s">
        <v>28</v>
      </c>
      <c r="D45" s="4" t="s">
        <v>6</v>
      </c>
      <c r="E45" s="4" t="s">
        <v>18</v>
      </c>
      <c r="F45" s="5">
        <v>7.1429999999999998</v>
      </c>
      <c r="G45" s="5">
        <v>8.782</v>
      </c>
      <c r="H45" s="5">
        <v>10.44</v>
      </c>
      <c r="I45" s="5">
        <v>11.404999999999999</v>
      </c>
      <c r="J45" s="5">
        <v>11.898999999999999</v>
      </c>
      <c r="K45" s="5">
        <v>12.353999999999999</v>
      </c>
      <c r="L45" s="5">
        <v>13.048999999999999</v>
      </c>
      <c r="M45" s="5">
        <v>13.808</v>
      </c>
      <c r="N45" s="5">
        <v>14.548</v>
      </c>
      <c r="O45" s="5">
        <v>15.371</v>
      </c>
      <c r="Q45" s="20" t="s">
        <v>37</v>
      </c>
      <c r="R45" s="20" t="s">
        <v>18</v>
      </c>
      <c r="S45" s="24">
        <f t="shared" si="18"/>
        <v>1.1254</v>
      </c>
      <c r="T45" s="24">
        <f t="shared" si="18"/>
        <v>1.3146000000000002</v>
      </c>
      <c r="U45" s="24">
        <f t="shared" si="18"/>
        <v>1.4730000000000001</v>
      </c>
      <c r="V45" s="24">
        <f t="shared" si="18"/>
        <v>1.5632000000000001</v>
      </c>
      <c r="W45" s="24">
        <f t="shared" si="18"/>
        <v>1.6210000000000002</v>
      </c>
      <c r="X45" s="24">
        <f t="shared" si="18"/>
        <v>1.6874</v>
      </c>
      <c r="Y45" s="24">
        <f t="shared" si="18"/>
        <v>1.7610000000000001</v>
      </c>
      <c r="Z45" s="24">
        <f t="shared" si="18"/>
        <v>1.847</v>
      </c>
      <c r="AA45" s="24">
        <f t="shared" si="18"/>
        <v>1.9020000000000001</v>
      </c>
      <c r="AB45" s="24">
        <f t="shared" si="18"/>
        <v>1.9774000000000003</v>
      </c>
      <c r="AC45" s="20">
        <f t="shared" si="16"/>
        <v>1.9774000000000003</v>
      </c>
      <c r="AD45" s="20">
        <f t="shared" si="16"/>
        <v>1.9774000000000003</v>
      </c>
      <c r="AE45" s="20">
        <f t="shared" si="16"/>
        <v>1.9774000000000003</v>
      </c>
    </row>
    <row r="46" spans="1:31" ht="30" x14ac:dyDescent="0.25">
      <c r="A46" s="4" t="s">
        <v>19</v>
      </c>
      <c r="B46" s="4" t="s">
        <v>13</v>
      </c>
      <c r="C46" s="4" t="s">
        <v>28</v>
      </c>
      <c r="D46" s="4" t="s">
        <v>6</v>
      </c>
      <c r="E46" s="4" t="s">
        <v>19</v>
      </c>
      <c r="F46" s="5">
        <v>2.383</v>
      </c>
      <c r="G46" s="5">
        <v>4.2</v>
      </c>
      <c r="H46" s="5">
        <v>6.5209999999999999</v>
      </c>
      <c r="I46" s="5">
        <v>9.4420000000000002</v>
      </c>
      <c r="J46" s="5">
        <v>11.166</v>
      </c>
      <c r="K46" s="5">
        <v>12.757</v>
      </c>
      <c r="L46" s="5">
        <v>14.365</v>
      </c>
      <c r="M46" s="5">
        <v>16.050999999999998</v>
      </c>
      <c r="N46" s="5">
        <v>17.872</v>
      </c>
      <c r="O46" s="5">
        <v>19.690999999999999</v>
      </c>
      <c r="Q46" s="20" t="s">
        <v>37</v>
      </c>
      <c r="R46" s="20" t="s">
        <v>33</v>
      </c>
      <c r="S46" s="24">
        <f t="shared" si="18"/>
        <v>0.54120000000000001</v>
      </c>
      <c r="T46" s="24">
        <f t="shared" si="18"/>
        <v>0.93640000000000012</v>
      </c>
      <c r="U46" s="24">
        <f t="shared" si="18"/>
        <v>1.3410000000000002</v>
      </c>
      <c r="V46" s="24">
        <f t="shared" si="18"/>
        <v>1.8032000000000001</v>
      </c>
      <c r="W46" s="24">
        <f t="shared" si="18"/>
        <v>2.323</v>
      </c>
      <c r="X46" s="24">
        <f t="shared" si="18"/>
        <v>2.8838000000000004</v>
      </c>
      <c r="Y46" s="24">
        <f t="shared" si="18"/>
        <v>3.2921999999999998</v>
      </c>
      <c r="Z46" s="24">
        <f t="shared" si="18"/>
        <v>3.7448000000000001</v>
      </c>
      <c r="AA46" s="24">
        <f t="shared" si="18"/>
        <v>4.1491999999999996</v>
      </c>
      <c r="AB46" s="24">
        <f t="shared" si="18"/>
        <v>4.5634000000000006</v>
      </c>
      <c r="AC46" s="20">
        <f t="shared" si="16"/>
        <v>4.5634000000000006</v>
      </c>
      <c r="AD46" s="20">
        <f t="shared" si="16"/>
        <v>4.5634000000000006</v>
      </c>
      <c r="AE46" s="20">
        <f t="shared" si="16"/>
        <v>4.5634000000000006</v>
      </c>
    </row>
    <row r="47" spans="1:31" ht="30" x14ac:dyDescent="0.25">
      <c r="A47" s="4" t="s">
        <v>20</v>
      </c>
      <c r="B47" s="4" t="s">
        <v>13</v>
      </c>
      <c r="C47" s="4" t="s">
        <v>28</v>
      </c>
      <c r="D47" s="4" t="s">
        <v>6</v>
      </c>
      <c r="E47" s="4" t="s">
        <v>20</v>
      </c>
      <c r="F47" s="5">
        <v>13.967000000000001</v>
      </c>
      <c r="G47" s="5">
        <v>17.158999999999999</v>
      </c>
      <c r="H47" s="5">
        <v>19.792999999999999</v>
      </c>
      <c r="I47" s="5">
        <v>20.440000000000001</v>
      </c>
      <c r="J47" s="5">
        <v>20.510999999999999</v>
      </c>
      <c r="K47" s="5">
        <v>20.350000000000001</v>
      </c>
      <c r="L47" s="5">
        <v>19.994</v>
      </c>
      <c r="M47" s="5">
        <v>19.369</v>
      </c>
      <c r="N47" s="5">
        <v>18.486999999999998</v>
      </c>
      <c r="O47" s="5">
        <v>17.446999999999999</v>
      </c>
      <c r="Q47" s="20" t="s">
        <v>37</v>
      </c>
      <c r="R47" s="20" t="s">
        <v>19</v>
      </c>
      <c r="S47" s="24">
        <f t="shared" si="18"/>
        <v>1.5038</v>
      </c>
      <c r="T47" s="24">
        <f t="shared" si="18"/>
        <v>1.7364000000000002</v>
      </c>
      <c r="U47" s="24">
        <f t="shared" si="18"/>
        <v>1.8193999999999999</v>
      </c>
      <c r="V47" s="24">
        <f t="shared" si="18"/>
        <v>1.9134000000000002</v>
      </c>
      <c r="W47" s="24">
        <f t="shared" si="18"/>
        <v>1.9636</v>
      </c>
      <c r="X47" s="24">
        <f t="shared" si="18"/>
        <v>2.0188000000000001</v>
      </c>
      <c r="Y47" s="24">
        <f t="shared" si="18"/>
        <v>2.0289999999999999</v>
      </c>
      <c r="Z47" s="24">
        <f t="shared" si="18"/>
        <v>1.958</v>
      </c>
      <c r="AA47" s="24">
        <f t="shared" si="18"/>
        <v>1.8540000000000001</v>
      </c>
      <c r="AB47" s="24">
        <f t="shared" si="18"/>
        <v>1.7108000000000001</v>
      </c>
      <c r="AC47" s="20">
        <f t="shared" si="16"/>
        <v>1.7108000000000001</v>
      </c>
      <c r="AD47" s="20">
        <f t="shared" si="16"/>
        <v>1.7108000000000001</v>
      </c>
      <c r="AE47" s="20">
        <f t="shared" si="16"/>
        <v>1.7108000000000001</v>
      </c>
    </row>
    <row r="48" spans="1:31" ht="30" x14ac:dyDescent="0.25">
      <c r="A48" s="4" t="s">
        <v>21</v>
      </c>
      <c r="B48" s="4" t="s">
        <v>13</v>
      </c>
      <c r="C48" s="4" t="s">
        <v>28</v>
      </c>
      <c r="D48" s="4" t="s">
        <v>6</v>
      </c>
      <c r="E48" s="4" t="s">
        <v>21</v>
      </c>
      <c r="F48" s="5">
        <v>2.282</v>
      </c>
      <c r="G48" s="5">
        <v>2.75</v>
      </c>
      <c r="H48" s="5">
        <v>3.1829999999999998</v>
      </c>
      <c r="I48" s="5">
        <v>3.1680000000000001</v>
      </c>
      <c r="J48" s="5">
        <v>3.0369999999999999</v>
      </c>
      <c r="K48" s="5">
        <v>2.867</v>
      </c>
      <c r="L48" s="5">
        <v>2.6909999999999998</v>
      </c>
      <c r="M48" s="5">
        <v>2.5030000000000001</v>
      </c>
      <c r="N48" s="5">
        <v>2.3290000000000002</v>
      </c>
      <c r="O48" s="5">
        <v>2.17</v>
      </c>
      <c r="Q48" s="20" t="s">
        <v>37</v>
      </c>
      <c r="R48" s="20" t="s">
        <v>20</v>
      </c>
      <c r="S48" s="24">
        <f t="shared" si="18"/>
        <v>0.48520000000000008</v>
      </c>
      <c r="T48" s="24">
        <f t="shared" si="18"/>
        <v>0.54560000000000008</v>
      </c>
      <c r="U48" s="24">
        <f t="shared" si="18"/>
        <v>0.57440000000000002</v>
      </c>
      <c r="V48" s="24">
        <f t="shared" si="18"/>
        <v>0.57540000000000002</v>
      </c>
      <c r="W48" s="24">
        <f t="shared" si="18"/>
        <v>0.55759999999999998</v>
      </c>
      <c r="X48" s="24">
        <f t="shared" si="18"/>
        <v>0.52800000000000002</v>
      </c>
      <c r="Y48" s="24">
        <f t="shared" si="18"/>
        <v>0.48180000000000001</v>
      </c>
      <c r="Z48" s="24">
        <f t="shared" si="18"/>
        <v>0.43540000000000001</v>
      </c>
      <c r="AA48" s="24">
        <f t="shared" si="18"/>
        <v>0.3916</v>
      </c>
      <c r="AB48" s="24">
        <f t="shared" si="18"/>
        <v>0.34800000000000003</v>
      </c>
      <c r="AC48" s="20">
        <f t="shared" si="16"/>
        <v>0.34800000000000003</v>
      </c>
      <c r="AD48" s="20">
        <f t="shared" si="16"/>
        <v>0.34800000000000003</v>
      </c>
      <c r="AE48" s="20">
        <f t="shared" si="16"/>
        <v>0.34800000000000003</v>
      </c>
    </row>
    <row r="49" spans="1:31" ht="30" x14ac:dyDescent="0.25">
      <c r="A49" s="4" t="s">
        <v>22</v>
      </c>
      <c r="B49" s="4" t="s">
        <v>13</v>
      </c>
      <c r="C49" s="4" t="s">
        <v>28</v>
      </c>
      <c r="D49" s="4" t="s">
        <v>6</v>
      </c>
      <c r="E49" s="4" t="s">
        <v>22</v>
      </c>
      <c r="F49" s="5">
        <v>1.363</v>
      </c>
      <c r="G49" s="5">
        <v>1.764</v>
      </c>
      <c r="H49" s="5">
        <v>2.3929999999999998</v>
      </c>
      <c r="I49" s="5">
        <v>3.2250000000000001</v>
      </c>
      <c r="J49" s="5">
        <v>3.67</v>
      </c>
      <c r="K49" s="5">
        <v>4.0369999999999999</v>
      </c>
      <c r="L49" s="5">
        <v>4.4160000000000004</v>
      </c>
      <c r="M49" s="5">
        <v>4.8280000000000003</v>
      </c>
      <c r="N49" s="5">
        <v>5.2789999999999999</v>
      </c>
      <c r="O49" s="5">
        <v>5.758</v>
      </c>
      <c r="Q49" s="20" t="s">
        <v>37</v>
      </c>
      <c r="R49" s="20" t="s">
        <v>21</v>
      </c>
      <c r="S49" s="24">
        <f t="shared" si="18"/>
        <v>0.62080000000000002</v>
      </c>
      <c r="T49" s="24">
        <f t="shared" si="18"/>
        <v>0.98160000000000014</v>
      </c>
      <c r="U49" s="24">
        <f t="shared" si="18"/>
        <v>1.3148</v>
      </c>
      <c r="V49" s="24">
        <f t="shared" si="18"/>
        <v>1.5962000000000001</v>
      </c>
      <c r="W49" s="24">
        <f t="shared" si="18"/>
        <v>1.87</v>
      </c>
      <c r="X49" s="24">
        <f t="shared" si="18"/>
        <v>2.0818000000000003</v>
      </c>
      <c r="Y49" s="24">
        <f t="shared" si="18"/>
        <v>2.2276000000000002</v>
      </c>
      <c r="Z49" s="24">
        <f t="shared" si="18"/>
        <v>2.4130000000000003</v>
      </c>
      <c r="AA49" s="24">
        <f t="shared" si="18"/>
        <v>2.6368</v>
      </c>
      <c r="AB49" s="24">
        <f t="shared" si="18"/>
        <v>2.7932000000000001</v>
      </c>
      <c r="AC49" s="20">
        <f t="shared" si="16"/>
        <v>2.7932000000000001</v>
      </c>
      <c r="AD49" s="20">
        <f t="shared" si="16"/>
        <v>2.7932000000000001</v>
      </c>
      <c r="AE49" s="20">
        <f t="shared" si="16"/>
        <v>2.7932000000000001</v>
      </c>
    </row>
    <row r="50" spans="1:31" ht="30" x14ac:dyDescent="0.25">
      <c r="A50" s="4" t="s">
        <v>23</v>
      </c>
      <c r="B50" s="4" t="s">
        <v>13</v>
      </c>
      <c r="C50" s="4" t="s">
        <v>28</v>
      </c>
      <c r="D50" s="4" t="s">
        <v>6</v>
      </c>
      <c r="E50" s="4" t="s">
        <v>23</v>
      </c>
      <c r="F50" s="5">
        <v>1.0289999999999999</v>
      </c>
      <c r="G50" s="5">
        <v>0.60199999999999998</v>
      </c>
      <c r="H50" s="5">
        <v>1.2030000000000001</v>
      </c>
      <c r="I50" s="5">
        <v>2.2280000000000002</v>
      </c>
      <c r="J50" s="5">
        <v>3.2069999999999999</v>
      </c>
      <c r="K50" s="5">
        <v>4.3499999999999996</v>
      </c>
      <c r="L50" s="5">
        <v>5.7380000000000004</v>
      </c>
      <c r="M50" s="5">
        <v>7.2489999999999997</v>
      </c>
      <c r="N50" s="5">
        <v>8.8249999999999993</v>
      </c>
      <c r="O50" s="5">
        <v>10.555999999999999</v>
      </c>
      <c r="Q50" s="20" t="s">
        <v>37</v>
      </c>
      <c r="R50" s="20" t="s">
        <v>22</v>
      </c>
      <c r="S50" s="24">
        <f t="shared" si="18"/>
        <v>0.60340000000000005</v>
      </c>
      <c r="T50" s="24">
        <f t="shared" si="18"/>
        <v>1.2252000000000001</v>
      </c>
      <c r="U50" s="24">
        <f t="shared" si="18"/>
        <v>2.2393999999999998</v>
      </c>
      <c r="V50" s="24">
        <f t="shared" si="18"/>
        <v>3.3600000000000003</v>
      </c>
      <c r="W50" s="24">
        <f t="shared" si="18"/>
        <v>4.2770000000000001</v>
      </c>
      <c r="X50" s="24">
        <f t="shared" si="18"/>
        <v>5.2780000000000005</v>
      </c>
      <c r="Y50" s="24">
        <f t="shared" si="18"/>
        <v>6.5302000000000007</v>
      </c>
      <c r="Z50" s="24">
        <f t="shared" si="18"/>
        <v>8.0340000000000007</v>
      </c>
      <c r="AA50" s="24">
        <f t="shared" si="18"/>
        <v>9.2531999999999996</v>
      </c>
      <c r="AB50" s="24">
        <f t="shared" si="18"/>
        <v>10.347799999999999</v>
      </c>
      <c r="AC50" s="20">
        <f t="shared" si="16"/>
        <v>10.347799999999999</v>
      </c>
      <c r="AD50" s="20">
        <f t="shared" si="16"/>
        <v>10.347799999999999</v>
      </c>
      <c r="AE50" s="20">
        <f t="shared" si="16"/>
        <v>10.347799999999999</v>
      </c>
    </row>
    <row r="51" spans="1:31" ht="30" x14ac:dyDescent="0.25">
      <c r="A51" s="4" t="s">
        <v>24</v>
      </c>
      <c r="B51" s="4" t="s">
        <v>13</v>
      </c>
      <c r="C51" s="4" t="s">
        <v>28</v>
      </c>
      <c r="D51" s="4" t="s">
        <v>6</v>
      </c>
      <c r="E51" s="4" t="s">
        <v>24</v>
      </c>
      <c r="F51" s="5">
        <v>11.512</v>
      </c>
      <c r="G51" s="5">
        <v>13.831</v>
      </c>
      <c r="H51" s="5">
        <v>15.679</v>
      </c>
      <c r="I51" s="5">
        <v>16.788</v>
      </c>
      <c r="J51" s="5">
        <v>17.097999999999999</v>
      </c>
      <c r="K51" s="5">
        <v>17.161999999999999</v>
      </c>
      <c r="L51" s="5">
        <v>17.099</v>
      </c>
      <c r="M51" s="5">
        <v>16.940000000000001</v>
      </c>
      <c r="N51" s="5">
        <v>16.773</v>
      </c>
      <c r="O51" s="5">
        <v>16.648</v>
      </c>
      <c r="Q51" s="20" t="s">
        <v>37</v>
      </c>
      <c r="R51" s="20" t="s">
        <v>23</v>
      </c>
      <c r="S51" s="24">
        <f t="shared" si="18"/>
        <v>1.1972</v>
      </c>
      <c r="T51" s="24">
        <f t="shared" si="18"/>
        <v>1.2238</v>
      </c>
      <c r="U51" s="24">
        <f t="shared" si="18"/>
        <v>1.2570000000000001</v>
      </c>
      <c r="V51" s="24">
        <f t="shared" si="18"/>
        <v>1.2836000000000001</v>
      </c>
      <c r="W51" s="24">
        <f t="shared" si="18"/>
        <v>1.3188000000000002</v>
      </c>
      <c r="X51" s="24">
        <f t="shared" si="18"/>
        <v>1.3234000000000001</v>
      </c>
      <c r="Y51" s="24">
        <f t="shared" si="18"/>
        <v>1.3536000000000001</v>
      </c>
      <c r="Z51" s="24">
        <f t="shared" si="18"/>
        <v>1.3376000000000001</v>
      </c>
      <c r="AA51" s="24">
        <f t="shared" si="18"/>
        <v>1.3330000000000002</v>
      </c>
      <c r="AB51" s="24">
        <f t="shared" si="18"/>
        <v>1.34</v>
      </c>
      <c r="AC51" s="20">
        <f t="shared" si="16"/>
        <v>1.34</v>
      </c>
      <c r="AD51" s="20">
        <f t="shared" si="16"/>
        <v>1.34</v>
      </c>
      <c r="AE51" s="20">
        <f t="shared" si="16"/>
        <v>1.34</v>
      </c>
    </row>
    <row r="52" spans="1:31" x14ac:dyDescent="0.25">
      <c r="A52" s="4" t="s">
        <v>14</v>
      </c>
      <c r="B52" s="4" t="s">
        <v>13</v>
      </c>
      <c r="C52" s="4" t="s">
        <v>29</v>
      </c>
      <c r="D52" s="4" t="s">
        <v>6</v>
      </c>
      <c r="E52" s="4" t="s">
        <v>14</v>
      </c>
      <c r="F52" s="5">
        <v>1.8049999999999999</v>
      </c>
      <c r="G52" s="5">
        <v>3.1419999999999999</v>
      </c>
      <c r="H52" s="5">
        <v>5.0750000000000002</v>
      </c>
      <c r="I52" s="5">
        <v>7.3949999999999996</v>
      </c>
      <c r="J52" s="5">
        <v>10.462</v>
      </c>
      <c r="K52" s="5">
        <v>14.568</v>
      </c>
      <c r="L52" s="5">
        <v>19.951000000000001</v>
      </c>
      <c r="M52" s="5">
        <v>27.263000000000002</v>
      </c>
      <c r="N52" s="5">
        <v>36.802</v>
      </c>
      <c r="O52" s="5">
        <v>48.713999999999999</v>
      </c>
      <c r="Q52" s="20" t="s">
        <v>38</v>
      </c>
      <c r="R52" s="20" t="s">
        <v>14</v>
      </c>
      <c r="S52" s="20">
        <f>F22</f>
        <v>0.20399999999999999</v>
      </c>
      <c r="T52" s="20">
        <f t="shared" ref="T52:AB53" si="20">G22</f>
        <v>0.29599999999999999</v>
      </c>
      <c r="U52" s="20">
        <f t="shared" si="20"/>
        <v>0.502</v>
      </c>
      <c r="V52" s="20">
        <f t="shared" si="20"/>
        <v>0.77100000000000002</v>
      </c>
      <c r="W52" s="20">
        <f t="shared" si="20"/>
        <v>1.1739999999999999</v>
      </c>
      <c r="X52" s="20">
        <f t="shared" si="20"/>
        <v>1.8380000000000001</v>
      </c>
      <c r="Y52" s="20">
        <f t="shared" si="20"/>
        <v>3.0059999999999998</v>
      </c>
      <c r="Z52" s="20">
        <f t="shared" si="20"/>
        <v>5.0019999999999998</v>
      </c>
      <c r="AA52" s="20">
        <f t="shared" si="20"/>
        <v>8.1219999999999999</v>
      </c>
      <c r="AB52" s="20">
        <f t="shared" si="20"/>
        <v>12.065</v>
      </c>
      <c r="AC52" s="24">
        <f>AB52</f>
        <v>12.065</v>
      </c>
      <c r="AD52" s="24">
        <f t="shared" si="16"/>
        <v>12.065</v>
      </c>
      <c r="AE52" s="24">
        <f t="shared" si="16"/>
        <v>12.065</v>
      </c>
    </row>
    <row r="53" spans="1:31" x14ac:dyDescent="0.25">
      <c r="A53" s="4" t="s">
        <v>16</v>
      </c>
      <c r="B53" s="4" t="s">
        <v>13</v>
      </c>
      <c r="C53" s="4" t="s">
        <v>29</v>
      </c>
      <c r="D53" s="4" t="s">
        <v>6</v>
      </c>
      <c r="E53" s="4" t="s">
        <v>16</v>
      </c>
      <c r="F53" s="5">
        <v>8.8770000000000007</v>
      </c>
      <c r="G53" s="5">
        <v>21.152999999999999</v>
      </c>
      <c r="H53" s="5">
        <v>34.685000000000002</v>
      </c>
      <c r="I53" s="5">
        <v>41.954999999999998</v>
      </c>
      <c r="J53" s="5">
        <v>45.600999999999999</v>
      </c>
      <c r="K53" s="5">
        <v>46.332999999999998</v>
      </c>
      <c r="L53" s="5">
        <v>46.685000000000002</v>
      </c>
      <c r="M53" s="5">
        <v>46.847000000000001</v>
      </c>
      <c r="N53" s="5">
        <v>47.261000000000003</v>
      </c>
      <c r="O53" s="5">
        <v>48.387999999999998</v>
      </c>
      <c r="Q53" s="20" t="s">
        <v>38</v>
      </c>
      <c r="R53" s="22" t="s">
        <v>16</v>
      </c>
      <c r="S53" s="20">
        <f>F23</f>
        <v>5.0620000000000003</v>
      </c>
      <c r="T53" s="20">
        <f t="shared" si="20"/>
        <v>10.656000000000001</v>
      </c>
      <c r="U53" s="20">
        <f t="shared" si="20"/>
        <v>16.689</v>
      </c>
      <c r="V53" s="20">
        <f t="shared" si="20"/>
        <v>18.763999999999999</v>
      </c>
      <c r="W53" s="20">
        <f t="shared" si="20"/>
        <v>19.148</v>
      </c>
      <c r="X53" s="20">
        <f t="shared" si="20"/>
        <v>18.753</v>
      </c>
      <c r="Y53" s="20">
        <f t="shared" si="20"/>
        <v>18.268000000000001</v>
      </c>
      <c r="Z53" s="20">
        <f t="shared" si="20"/>
        <v>17.798999999999999</v>
      </c>
      <c r="AA53" s="20">
        <f t="shared" si="20"/>
        <v>17.510999999999999</v>
      </c>
      <c r="AB53" s="20">
        <f t="shared" si="20"/>
        <v>17.641999999999999</v>
      </c>
      <c r="AC53" s="24">
        <f t="shared" ref="AC53:AE61" si="21">AB53</f>
        <v>17.641999999999999</v>
      </c>
      <c r="AD53" s="24">
        <f t="shared" si="21"/>
        <v>17.641999999999999</v>
      </c>
      <c r="AE53" s="24">
        <f t="shared" si="21"/>
        <v>17.641999999999999</v>
      </c>
    </row>
    <row r="54" spans="1:31" x14ac:dyDescent="0.25">
      <c r="A54" s="4" t="s">
        <v>17</v>
      </c>
      <c r="B54" s="4" t="s">
        <v>13</v>
      </c>
      <c r="C54" s="4" t="s">
        <v>29</v>
      </c>
      <c r="D54" s="4" t="s">
        <v>6</v>
      </c>
      <c r="E54" s="4" t="s">
        <v>17</v>
      </c>
      <c r="F54" s="5">
        <v>2.1869999999999998</v>
      </c>
      <c r="G54" s="5">
        <v>3.1349999999999998</v>
      </c>
      <c r="H54" s="5">
        <v>3.9249999999999998</v>
      </c>
      <c r="I54" s="5">
        <v>4.4569999999999999</v>
      </c>
      <c r="J54" s="5">
        <v>4.734</v>
      </c>
      <c r="K54" s="5">
        <v>4.9219999999999997</v>
      </c>
      <c r="L54" s="5">
        <v>5.1079999999999997</v>
      </c>
      <c r="M54" s="5">
        <v>5.2050000000000001</v>
      </c>
      <c r="N54" s="5">
        <v>5.2720000000000002</v>
      </c>
      <c r="O54" s="5">
        <v>5.3739999999999997</v>
      </c>
      <c r="Q54" s="20" t="s">
        <v>38</v>
      </c>
      <c r="R54" s="23" t="s">
        <v>32</v>
      </c>
      <c r="S54" s="20">
        <f>F24+F31</f>
        <v>4.6070000000000002</v>
      </c>
      <c r="T54" s="20">
        <f t="shared" ref="T54:AB54" si="22">G24+G31</f>
        <v>5.2880000000000003</v>
      </c>
      <c r="U54" s="20">
        <f t="shared" si="22"/>
        <v>5.5260000000000007</v>
      </c>
      <c r="V54" s="20">
        <f t="shared" si="22"/>
        <v>5.625</v>
      </c>
      <c r="W54" s="20">
        <f t="shared" si="22"/>
        <v>5.617</v>
      </c>
      <c r="X54" s="20">
        <f t="shared" si="22"/>
        <v>5.5410000000000004</v>
      </c>
      <c r="Y54" s="20">
        <f t="shared" si="22"/>
        <v>5.4369999999999994</v>
      </c>
      <c r="Z54" s="20">
        <f t="shared" si="22"/>
        <v>5.32</v>
      </c>
      <c r="AA54" s="20">
        <f t="shared" si="22"/>
        <v>5.218</v>
      </c>
      <c r="AB54" s="20">
        <f t="shared" si="22"/>
        <v>5.1219999999999999</v>
      </c>
      <c r="AC54" s="24">
        <f t="shared" si="21"/>
        <v>5.1219999999999999</v>
      </c>
      <c r="AD54" s="24">
        <f t="shared" si="21"/>
        <v>5.1219999999999999</v>
      </c>
      <c r="AE54" s="24">
        <f t="shared" si="21"/>
        <v>5.1219999999999999</v>
      </c>
    </row>
    <row r="55" spans="1:31" x14ac:dyDescent="0.25">
      <c r="A55" s="4" t="s">
        <v>18</v>
      </c>
      <c r="B55" s="4" t="s">
        <v>13</v>
      </c>
      <c r="C55" s="4" t="s">
        <v>29</v>
      </c>
      <c r="D55" s="4" t="s">
        <v>6</v>
      </c>
      <c r="E55" s="4" t="s">
        <v>18</v>
      </c>
      <c r="F55" s="5">
        <v>4.6689999999999996</v>
      </c>
      <c r="G55" s="5">
        <v>7.12</v>
      </c>
      <c r="H55" s="5">
        <v>9.7799999999999994</v>
      </c>
      <c r="I55" s="5">
        <v>12.083</v>
      </c>
      <c r="J55" s="5">
        <v>13.324</v>
      </c>
      <c r="K55" s="5">
        <v>14.412000000000001</v>
      </c>
      <c r="L55" s="5">
        <v>16.262</v>
      </c>
      <c r="M55" s="5">
        <v>18.274000000000001</v>
      </c>
      <c r="N55" s="5">
        <v>20.295999999999999</v>
      </c>
      <c r="O55" s="5">
        <v>22.51</v>
      </c>
      <c r="Q55" s="20" t="s">
        <v>38</v>
      </c>
      <c r="R55" s="20" t="s">
        <v>18</v>
      </c>
      <c r="S55" s="20">
        <f t="shared" ref="S55:AB61" si="23">F25</f>
        <v>2.6120000000000001</v>
      </c>
      <c r="T55" s="20">
        <f t="shared" si="23"/>
        <v>3.8479999999999999</v>
      </c>
      <c r="U55" s="20">
        <f t="shared" si="23"/>
        <v>4.3170000000000002</v>
      </c>
      <c r="V55" s="20">
        <f t="shared" si="23"/>
        <v>4.5339999999999998</v>
      </c>
      <c r="W55" s="20">
        <f t="shared" si="23"/>
        <v>4.6449999999999996</v>
      </c>
      <c r="X55" s="20">
        <f t="shared" si="23"/>
        <v>4.76</v>
      </c>
      <c r="Y55" s="20">
        <f t="shared" si="23"/>
        <v>4.9180000000000001</v>
      </c>
      <c r="Z55" s="20">
        <f t="shared" si="23"/>
        <v>5.0970000000000004</v>
      </c>
      <c r="AA55" s="20">
        <f t="shared" si="23"/>
        <v>5.2770000000000001</v>
      </c>
      <c r="AB55" s="20">
        <f t="shared" si="23"/>
        <v>5.5010000000000003</v>
      </c>
      <c r="AC55" s="24">
        <f t="shared" si="21"/>
        <v>5.5010000000000003</v>
      </c>
      <c r="AD55" s="24">
        <f t="shared" si="21"/>
        <v>5.5010000000000003</v>
      </c>
      <c r="AE55" s="24">
        <f t="shared" si="21"/>
        <v>5.5010000000000003</v>
      </c>
    </row>
    <row r="56" spans="1:31" x14ac:dyDescent="0.25">
      <c r="A56" s="4" t="s">
        <v>19</v>
      </c>
      <c r="B56" s="4" t="s">
        <v>13</v>
      </c>
      <c r="C56" s="4" t="s">
        <v>29</v>
      </c>
      <c r="D56" s="4" t="s">
        <v>6</v>
      </c>
      <c r="E56" s="4" t="s">
        <v>19</v>
      </c>
      <c r="F56" s="5">
        <v>7.08</v>
      </c>
      <c r="G56" s="5">
        <v>10.039999999999999</v>
      </c>
      <c r="H56" s="5">
        <v>13.917</v>
      </c>
      <c r="I56" s="5">
        <v>18.225000000000001</v>
      </c>
      <c r="J56" s="5">
        <v>22.268999999999998</v>
      </c>
      <c r="K56" s="5">
        <v>26.059000000000001</v>
      </c>
      <c r="L56" s="5">
        <v>30.359000000000002</v>
      </c>
      <c r="M56" s="5">
        <v>35.359000000000002</v>
      </c>
      <c r="N56" s="5">
        <v>41.277999999999999</v>
      </c>
      <c r="O56" s="5">
        <v>48.146000000000001</v>
      </c>
      <c r="Q56" s="20" t="s">
        <v>38</v>
      </c>
      <c r="R56" s="20" t="s">
        <v>33</v>
      </c>
      <c r="S56" s="20">
        <f t="shared" si="23"/>
        <v>3.2</v>
      </c>
      <c r="T56" s="20">
        <f t="shared" si="23"/>
        <v>4.5229999999999997</v>
      </c>
      <c r="U56" s="20">
        <f t="shared" si="23"/>
        <v>6.2480000000000002</v>
      </c>
      <c r="V56" s="20">
        <f t="shared" si="23"/>
        <v>7.9660000000000002</v>
      </c>
      <c r="W56" s="20">
        <f t="shared" si="23"/>
        <v>9.4610000000000003</v>
      </c>
      <c r="X56" s="20">
        <f t="shared" si="23"/>
        <v>10.814</v>
      </c>
      <c r="Y56" s="20">
        <f t="shared" si="23"/>
        <v>12.170999999999999</v>
      </c>
      <c r="Z56" s="20">
        <f t="shared" si="23"/>
        <v>13.583</v>
      </c>
      <c r="AA56" s="20">
        <f t="shared" si="23"/>
        <v>15.151999999999999</v>
      </c>
      <c r="AB56" s="20">
        <f t="shared" si="23"/>
        <v>16.79</v>
      </c>
      <c r="AC56" s="24">
        <f t="shared" si="21"/>
        <v>16.79</v>
      </c>
      <c r="AD56" s="24">
        <f t="shared" si="21"/>
        <v>16.79</v>
      </c>
      <c r="AE56" s="24">
        <f t="shared" si="21"/>
        <v>16.79</v>
      </c>
    </row>
    <row r="57" spans="1:31" x14ac:dyDescent="0.25">
      <c r="A57" s="4" t="s">
        <v>20</v>
      </c>
      <c r="B57" s="4" t="s">
        <v>13</v>
      </c>
      <c r="C57" s="4" t="s">
        <v>29</v>
      </c>
      <c r="D57" s="4" t="s">
        <v>6</v>
      </c>
      <c r="E57" s="4" t="s">
        <v>20</v>
      </c>
      <c r="F57" s="5">
        <v>27.29</v>
      </c>
      <c r="G57" s="5">
        <v>34.164000000000001</v>
      </c>
      <c r="H57" s="5">
        <v>39.340000000000003</v>
      </c>
      <c r="I57" s="5">
        <v>42.889000000000003</v>
      </c>
      <c r="J57" s="5">
        <v>45.226999999999997</v>
      </c>
      <c r="K57" s="5">
        <v>46.55</v>
      </c>
      <c r="L57" s="5">
        <v>47.14</v>
      </c>
      <c r="M57" s="5">
        <v>46.654000000000003</v>
      </c>
      <c r="N57" s="5">
        <v>45.408999999999999</v>
      </c>
      <c r="O57" s="5">
        <v>43.715000000000003</v>
      </c>
      <c r="Q57" s="20" t="s">
        <v>38</v>
      </c>
      <c r="R57" s="20" t="s">
        <v>19</v>
      </c>
      <c r="S57" s="20">
        <f t="shared" si="23"/>
        <v>6.6550000000000002</v>
      </c>
      <c r="T57" s="20">
        <f t="shared" si="23"/>
        <v>7.2039999999999997</v>
      </c>
      <c r="U57" s="20">
        <f t="shared" si="23"/>
        <v>7.5339999999999998</v>
      </c>
      <c r="V57" s="20">
        <f t="shared" si="23"/>
        <v>7.6719999999999997</v>
      </c>
      <c r="W57" s="20">
        <f t="shared" si="23"/>
        <v>7.6379999999999999</v>
      </c>
      <c r="X57" s="20">
        <f t="shared" si="23"/>
        <v>7.5389999999999997</v>
      </c>
      <c r="Y57" s="20">
        <f t="shared" si="23"/>
        <v>7.3579999999999997</v>
      </c>
      <c r="Z57" s="20">
        <f t="shared" si="23"/>
        <v>7.1449999999999996</v>
      </c>
      <c r="AA57" s="20">
        <f t="shared" si="23"/>
        <v>6.827</v>
      </c>
      <c r="AB57" s="20">
        <f t="shared" si="23"/>
        <v>6.3929999999999998</v>
      </c>
      <c r="AC57" s="24">
        <f t="shared" si="21"/>
        <v>6.3929999999999998</v>
      </c>
      <c r="AD57" s="24">
        <f t="shared" si="21"/>
        <v>6.3929999999999998</v>
      </c>
      <c r="AE57" s="24">
        <f t="shared" si="21"/>
        <v>6.3929999999999998</v>
      </c>
    </row>
    <row r="58" spans="1:31" x14ac:dyDescent="0.25">
      <c r="A58" s="4" t="s">
        <v>21</v>
      </c>
      <c r="B58" s="4" t="s">
        <v>13</v>
      </c>
      <c r="C58" s="4" t="s">
        <v>29</v>
      </c>
      <c r="D58" s="4" t="s">
        <v>6</v>
      </c>
      <c r="E58" s="4" t="s">
        <v>21</v>
      </c>
      <c r="F58" s="5">
        <v>5.2729999999999997</v>
      </c>
      <c r="G58" s="5">
        <v>6.0709999999999997</v>
      </c>
      <c r="H58" s="5">
        <v>6.6849999999999996</v>
      </c>
      <c r="I58" s="5">
        <v>6.8339999999999996</v>
      </c>
      <c r="J58" s="5">
        <v>6.77</v>
      </c>
      <c r="K58" s="5">
        <v>6.6189999999999998</v>
      </c>
      <c r="L58" s="5">
        <v>6.4320000000000004</v>
      </c>
      <c r="M58" s="5">
        <v>6.157</v>
      </c>
      <c r="N58" s="5">
        <v>5.907</v>
      </c>
      <c r="O58" s="5">
        <v>5.6559999999999997</v>
      </c>
      <c r="Q58" s="20" t="s">
        <v>38</v>
      </c>
      <c r="R58" s="20" t="s">
        <v>20</v>
      </c>
      <c r="S58" s="20">
        <f t="shared" si="23"/>
        <v>1.734</v>
      </c>
      <c r="T58" s="20">
        <f t="shared" si="23"/>
        <v>2.0150000000000001</v>
      </c>
      <c r="U58" s="20">
        <f t="shared" si="23"/>
        <v>2</v>
      </c>
      <c r="V58" s="20">
        <f t="shared" si="23"/>
        <v>1.92</v>
      </c>
      <c r="W58" s="20">
        <f t="shared" si="23"/>
        <v>1.8129999999999999</v>
      </c>
      <c r="X58" s="20">
        <f t="shared" si="23"/>
        <v>1.6779999999999999</v>
      </c>
      <c r="Y58" s="20">
        <f t="shared" si="23"/>
        <v>1.546</v>
      </c>
      <c r="Z58" s="20">
        <f t="shared" si="23"/>
        <v>1.405</v>
      </c>
      <c r="AA58" s="20">
        <f t="shared" si="23"/>
        <v>1.274</v>
      </c>
      <c r="AB58" s="20">
        <f t="shared" si="23"/>
        <v>1.1419999999999999</v>
      </c>
      <c r="AC58" s="24">
        <f t="shared" si="21"/>
        <v>1.1419999999999999</v>
      </c>
      <c r="AD58" s="24">
        <f t="shared" si="21"/>
        <v>1.1419999999999999</v>
      </c>
      <c r="AE58" s="24">
        <f t="shared" si="21"/>
        <v>1.1419999999999999</v>
      </c>
    </row>
    <row r="59" spans="1:31" x14ac:dyDescent="0.25">
      <c r="A59" s="4" t="s">
        <v>22</v>
      </c>
      <c r="B59" s="4" t="s">
        <v>13</v>
      </c>
      <c r="C59" s="4" t="s">
        <v>29</v>
      </c>
      <c r="D59" s="4" t="s">
        <v>6</v>
      </c>
      <c r="E59" s="4" t="s">
        <v>22</v>
      </c>
      <c r="F59" s="5">
        <v>6.077</v>
      </c>
      <c r="G59" s="5">
        <v>8.641</v>
      </c>
      <c r="H59" s="5">
        <v>11.9</v>
      </c>
      <c r="I59" s="5">
        <v>14.526</v>
      </c>
      <c r="J59" s="5">
        <v>16.664999999999999</v>
      </c>
      <c r="K59" s="5">
        <v>18.533000000000001</v>
      </c>
      <c r="L59" s="5">
        <v>20.489000000000001</v>
      </c>
      <c r="M59" s="5">
        <v>22.581</v>
      </c>
      <c r="N59" s="5">
        <v>24.806999999999999</v>
      </c>
      <c r="O59" s="5">
        <v>27.196000000000002</v>
      </c>
      <c r="Q59" s="20" t="s">
        <v>38</v>
      </c>
      <c r="R59" s="20" t="s">
        <v>21</v>
      </c>
      <c r="S59" s="20">
        <f t="shared" si="23"/>
        <v>4.3179999999999996</v>
      </c>
      <c r="T59" s="20">
        <f t="shared" si="23"/>
        <v>6.7789999999999999</v>
      </c>
      <c r="U59" s="20">
        <f t="shared" si="23"/>
        <v>8.6289999999999996</v>
      </c>
      <c r="V59" s="20">
        <f t="shared" si="23"/>
        <v>9.8710000000000004</v>
      </c>
      <c r="W59" s="20">
        <f t="shared" si="23"/>
        <v>10.773</v>
      </c>
      <c r="X59" s="20">
        <f t="shared" si="23"/>
        <v>11.486000000000001</v>
      </c>
      <c r="Y59" s="20">
        <f t="shared" si="23"/>
        <v>12.173999999999999</v>
      </c>
      <c r="Z59" s="20">
        <f t="shared" si="23"/>
        <v>12.849</v>
      </c>
      <c r="AA59" s="20">
        <f t="shared" si="23"/>
        <v>13.612</v>
      </c>
      <c r="AB59" s="20">
        <f t="shared" si="23"/>
        <v>14.371</v>
      </c>
      <c r="AC59" s="24">
        <f t="shared" si="21"/>
        <v>14.371</v>
      </c>
      <c r="AD59" s="24">
        <f t="shared" si="21"/>
        <v>14.371</v>
      </c>
      <c r="AE59" s="24">
        <f t="shared" si="21"/>
        <v>14.371</v>
      </c>
    </row>
    <row r="60" spans="1:31" x14ac:dyDescent="0.25">
      <c r="A60" s="4" t="s">
        <v>23</v>
      </c>
      <c r="B60" s="4" t="s">
        <v>13</v>
      </c>
      <c r="C60" s="4" t="s">
        <v>29</v>
      </c>
      <c r="D60" s="4" t="s">
        <v>6</v>
      </c>
      <c r="E60" s="4" t="s">
        <v>23</v>
      </c>
      <c r="F60" s="5">
        <v>3.5150000000000001</v>
      </c>
      <c r="G60" s="5">
        <v>6.6180000000000003</v>
      </c>
      <c r="H60" s="5">
        <v>10.919</v>
      </c>
      <c r="I60" s="5">
        <v>15.055</v>
      </c>
      <c r="J60" s="5">
        <v>19.248000000000001</v>
      </c>
      <c r="K60" s="5">
        <v>23.64</v>
      </c>
      <c r="L60" s="5">
        <v>28.523</v>
      </c>
      <c r="M60" s="5">
        <v>33.997999999999998</v>
      </c>
      <c r="N60" s="5">
        <v>39.982999999999997</v>
      </c>
      <c r="O60" s="5">
        <v>46.884999999999998</v>
      </c>
      <c r="Q60" s="20" t="s">
        <v>38</v>
      </c>
      <c r="R60" s="20" t="s">
        <v>22</v>
      </c>
      <c r="S60" s="20">
        <f t="shared" si="23"/>
        <v>1.742</v>
      </c>
      <c r="T60" s="20">
        <f t="shared" si="23"/>
        <v>3.254</v>
      </c>
      <c r="U60" s="20">
        <f t="shared" si="23"/>
        <v>5.1829999999999998</v>
      </c>
      <c r="V60" s="20">
        <f t="shared" si="23"/>
        <v>7.101</v>
      </c>
      <c r="W60" s="20">
        <f t="shared" si="23"/>
        <v>9.0289999999999999</v>
      </c>
      <c r="X60" s="20">
        <f t="shared" si="23"/>
        <v>10.994</v>
      </c>
      <c r="Y60" s="20">
        <f t="shared" si="23"/>
        <v>13.077999999999999</v>
      </c>
      <c r="Z60" s="20">
        <f t="shared" si="23"/>
        <v>15.255000000000001</v>
      </c>
      <c r="AA60" s="20">
        <f t="shared" si="23"/>
        <v>17.405000000000001</v>
      </c>
      <c r="AB60" s="20">
        <f t="shared" si="23"/>
        <v>19.565000000000001</v>
      </c>
      <c r="AC60" s="24">
        <f t="shared" si="21"/>
        <v>19.565000000000001</v>
      </c>
      <c r="AD60" s="24">
        <f t="shared" si="21"/>
        <v>19.565000000000001</v>
      </c>
      <c r="AE60" s="24">
        <f t="shared" si="21"/>
        <v>19.565000000000001</v>
      </c>
    </row>
    <row r="61" spans="1:31" x14ac:dyDescent="0.25">
      <c r="A61" s="4" t="s">
        <v>24</v>
      </c>
      <c r="B61" s="4" t="s">
        <v>13</v>
      </c>
      <c r="C61" s="4" t="s">
        <v>29</v>
      </c>
      <c r="D61" s="4" t="s">
        <v>6</v>
      </c>
      <c r="E61" s="4" t="s">
        <v>24</v>
      </c>
      <c r="F61" s="5">
        <v>15.339</v>
      </c>
      <c r="G61" s="5">
        <v>18.978000000000002</v>
      </c>
      <c r="H61" s="5">
        <v>22.167999999999999</v>
      </c>
      <c r="I61" s="5">
        <v>24.709</v>
      </c>
      <c r="J61" s="5">
        <v>26.666</v>
      </c>
      <c r="K61" s="5">
        <v>28.262</v>
      </c>
      <c r="L61" s="5">
        <v>29.745000000000001</v>
      </c>
      <c r="M61" s="5">
        <v>30.733000000000001</v>
      </c>
      <c r="N61" s="5">
        <v>31.507000000000001</v>
      </c>
      <c r="O61" s="5">
        <v>32.228999999999999</v>
      </c>
      <c r="Q61" s="20" t="s">
        <v>38</v>
      </c>
      <c r="R61" s="20" t="s">
        <v>23</v>
      </c>
      <c r="S61" s="20">
        <f t="shared" si="23"/>
        <v>3.9780000000000002</v>
      </c>
      <c r="T61" s="20">
        <f t="shared" si="23"/>
        <v>4.55</v>
      </c>
      <c r="U61" s="20">
        <f t="shared" si="23"/>
        <v>4.7380000000000004</v>
      </c>
      <c r="V61" s="20">
        <f t="shared" si="23"/>
        <v>4.82</v>
      </c>
      <c r="W61" s="20">
        <f t="shared" si="23"/>
        <v>4.8209999999999997</v>
      </c>
      <c r="X61" s="20">
        <f t="shared" si="23"/>
        <v>4.758</v>
      </c>
      <c r="Y61" s="20">
        <f t="shared" si="23"/>
        <v>4.6719999999999997</v>
      </c>
      <c r="Z61" s="20">
        <f t="shared" si="23"/>
        <v>4.5750000000000002</v>
      </c>
      <c r="AA61" s="20">
        <f t="shared" si="23"/>
        <v>4.4859999999999998</v>
      </c>
      <c r="AB61" s="20">
        <f t="shared" si="23"/>
        <v>4.3970000000000002</v>
      </c>
      <c r="AC61" s="24">
        <f t="shared" si="21"/>
        <v>4.3970000000000002</v>
      </c>
      <c r="AD61" s="24">
        <f t="shared" si="21"/>
        <v>4.3970000000000002</v>
      </c>
      <c r="AE61" s="24">
        <f t="shared" si="21"/>
        <v>4.3970000000000002</v>
      </c>
    </row>
    <row r="62" spans="1:31" x14ac:dyDescent="0.25">
      <c r="A62" s="4" t="s">
        <v>14</v>
      </c>
      <c r="B62" s="4" t="s">
        <v>13</v>
      </c>
      <c r="C62" s="4" t="s">
        <v>30</v>
      </c>
      <c r="D62" s="4" t="s">
        <v>6</v>
      </c>
      <c r="E62" s="4" t="s">
        <v>14</v>
      </c>
      <c r="F62" s="5">
        <v>0.877</v>
      </c>
      <c r="G62" s="5">
        <v>1.1399999999999999</v>
      </c>
      <c r="H62" s="5">
        <v>1.4610000000000001</v>
      </c>
      <c r="I62" s="5">
        <v>1.8149999999999999</v>
      </c>
      <c r="J62" s="5">
        <v>2.181</v>
      </c>
      <c r="K62" s="5">
        <v>2.5139999999999998</v>
      </c>
      <c r="L62" s="5">
        <v>2.7869999999999999</v>
      </c>
      <c r="M62" s="5">
        <v>3.044</v>
      </c>
      <c r="N62" s="5">
        <v>3.274</v>
      </c>
      <c r="O62" s="5">
        <v>3.4790000000000001</v>
      </c>
    </row>
    <row r="63" spans="1:31" x14ac:dyDescent="0.25">
      <c r="A63" s="4" t="s">
        <v>16</v>
      </c>
      <c r="B63" s="4" t="s">
        <v>13</v>
      </c>
      <c r="C63" s="4" t="s">
        <v>30</v>
      </c>
      <c r="D63" s="4" t="s">
        <v>6</v>
      </c>
      <c r="E63" s="4" t="s">
        <v>16</v>
      </c>
      <c r="F63" s="5">
        <v>1.03</v>
      </c>
      <c r="G63" s="5">
        <v>0.88500000000000001</v>
      </c>
      <c r="H63" s="5">
        <v>0.58099999999999996</v>
      </c>
      <c r="I63" s="5">
        <v>0.34899999999999998</v>
      </c>
      <c r="J63" s="5">
        <v>0.17299999999999999</v>
      </c>
      <c r="K63" s="5">
        <v>5.8000000000000003E-2</v>
      </c>
      <c r="L63" s="5">
        <v>0</v>
      </c>
      <c r="M63" s="5">
        <v>0</v>
      </c>
      <c r="N63" s="5">
        <v>0</v>
      </c>
      <c r="O63" s="5">
        <v>0</v>
      </c>
      <c r="S63" s="8">
        <v>2010</v>
      </c>
      <c r="T63" s="8">
        <v>2020</v>
      </c>
      <c r="U63" s="8">
        <v>2030</v>
      </c>
      <c r="V63" s="8">
        <v>2040</v>
      </c>
      <c r="W63" s="8">
        <v>2050</v>
      </c>
      <c r="X63" s="8">
        <v>2060</v>
      </c>
      <c r="Y63" s="8">
        <v>2070</v>
      </c>
      <c r="Z63" s="8">
        <v>2080</v>
      </c>
      <c r="AA63" s="8">
        <v>2090</v>
      </c>
      <c r="AB63" s="8">
        <v>2100</v>
      </c>
    </row>
    <row r="64" spans="1:31" x14ac:dyDescent="0.25">
      <c r="A64" s="4" t="s">
        <v>17</v>
      </c>
      <c r="B64" s="4" t="s">
        <v>13</v>
      </c>
      <c r="C64" s="4" t="s">
        <v>30</v>
      </c>
      <c r="D64" s="4" t="s">
        <v>6</v>
      </c>
      <c r="E64" s="4" t="s">
        <v>17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Q64" s="11" t="s">
        <v>39</v>
      </c>
      <c r="R64" s="11" t="s">
        <v>14</v>
      </c>
      <c r="S64" s="13">
        <v>0.37271319145650555</v>
      </c>
      <c r="T64" s="13">
        <v>0.38982125787364413</v>
      </c>
      <c r="U64" s="13">
        <v>0.40589467885016495</v>
      </c>
      <c r="V64" s="13">
        <v>0.4213548895731557</v>
      </c>
      <c r="W64" s="13">
        <v>0.43584593506262459</v>
      </c>
      <c r="X64" s="13">
        <v>0.44941522290047226</v>
      </c>
      <c r="Y64" s="13">
        <v>0.46212240255124348</v>
      </c>
      <c r="Z64" s="13">
        <v>0.47400961801109526</v>
      </c>
      <c r="AA64" s="13">
        <v>0.48535172053069586</v>
      </c>
      <c r="AB64" s="13">
        <v>0.4962786844923136</v>
      </c>
      <c r="AC64" s="13">
        <v>0.4962786844923136</v>
      </c>
      <c r="AD64" s="13">
        <v>0.4962786844923136</v>
      </c>
      <c r="AE64" s="13">
        <v>0.4962786844923136</v>
      </c>
    </row>
    <row r="65" spans="1:31" x14ac:dyDescent="0.25">
      <c r="A65" s="4" t="s">
        <v>18</v>
      </c>
      <c r="B65" s="4" t="s">
        <v>13</v>
      </c>
      <c r="C65" s="4" t="s">
        <v>30</v>
      </c>
      <c r="D65" s="4" t="s">
        <v>6</v>
      </c>
      <c r="E65" s="4" t="s">
        <v>18</v>
      </c>
      <c r="F65" s="5">
        <v>2.8000000000000001E-2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Q65" s="11" t="s">
        <v>39</v>
      </c>
      <c r="R65" s="12" t="s">
        <v>16</v>
      </c>
      <c r="S65" s="13">
        <v>0.45943524952575931</v>
      </c>
      <c r="T65" s="13">
        <v>0.49772071313527561</v>
      </c>
      <c r="U65" s="13">
        <v>0.52653405852625301</v>
      </c>
      <c r="V65" s="13">
        <v>0.54817153945268626</v>
      </c>
      <c r="W65" s="13">
        <v>0.56444834381004239</v>
      </c>
      <c r="X65" s="13">
        <v>0.57697509647348078</v>
      </c>
      <c r="Y65" s="13">
        <v>0.58687862175842354</v>
      </c>
      <c r="Z65" s="13">
        <v>0.59483828125034477</v>
      </c>
      <c r="AA65" s="13">
        <v>0.60143894332459646</v>
      </c>
      <c r="AB65" s="13">
        <v>0.60703964734139571</v>
      </c>
      <c r="AC65" s="13">
        <v>0.60703964734139571</v>
      </c>
      <c r="AD65" s="13">
        <v>0.60703964734139571</v>
      </c>
      <c r="AE65" s="13">
        <v>0.60703964734139571</v>
      </c>
    </row>
    <row r="66" spans="1:31" x14ac:dyDescent="0.25">
      <c r="A66" s="4" t="s">
        <v>19</v>
      </c>
      <c r="B66" s="4" t="s">
        <v>13</v>
      </c>
      <c r="C66" s="4" t="s">
        <v>30</v>
      </c>
      <c r="D66" s="4" t="s">
        <v>6</v>
      </c>
      <c r="E66" s="4" t="s">
        <v>19</v>
      </c>
      <c r="F66" s="5">
        <v>5.0999999999999997E-2</v>
      </c>
      <c r="G66" s="5">
        <v>5.1999999999999998E-2</v>
      </c>
      <c r="H66" s="5">
        <v>3.1E-2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Q66" s="11" t="s">
        <v>39</v>
      </c>
      <c r="R66" s="6" t="s">
        <v>32</v>
      </c>
      <c r="S66" s="13">
        <v>0.7273935931721599</v>
      </c>
      <c r="T66" s="13">
        <v>0.74466169601696153</v>
      </c>
      <c r="U66" s="13">
        <v>0.75848627501083199</v>
      </c>
      <c r="V66" s="13">
        <v>0.77000354578389363</v>
      </c>
      <c r="W66" s="13">
        <v>0.77946690324435719</v>
      </c>
      <c r="X66" s="13">
        <v>0.78721489996629268</v>
      </c>
      <c r="Y66" s="13">
        <v>0.79349916634508777</v>
      </c>
      <c r="Z66" s="13">
        <v>0.79795058843761801</v>
      </c>
      <c r="AA66" s="13">
        <v>0.80037814395691642</v>
      </c>
      <c r="AB66" s="13">
        <v>0.80111423471612719</v>
      </c>
      <c r="AC66" s="13">
        <v>0.80111423471612719</v>
      </c>
      <c r="AD66" s="13">
        <v>0.80111423471612719</v>
      </c>
      <c r="AE66" s="13">
        <v>0.80111423471612719</v>
      </c>
    </row>
    <row r="67" spans="1:31" x14ac:dyDescent="0.25">
      <c r="A67" s="4" t="s">
        <v>20</v>
      </c>
      <c r="B67" s="4" t="s">
        <v>13</v>
      </c>
      <c r="C67" s="4" t="s">
        <v>30</v>
      </c>
      <c r="D67" s="4" t="s">
        <v>6</v>
      </c>
      <c r="E67" s="4" t="s">
        <v>20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Q67" s="11" t="s">
        <v>39</v>
      </c>
      <c r="R67" s="11" t="s">
        <v>18</v>
      </c>
      <c r="S67" s="13">
        <v>0.6425589949805145</v>
      </c>
      <c r="T67" s="13">
        <v>0.65003876738370736</v>
      </c>
      <c r="U67" s="13">
        <v>0.65553426635943768</v>
      </c>
      <c r="V67" s="13">
        <v>0.66167167649686698</v>
      </c>
      <c r="W67" s="13">
        <v>0.66862263886172413</v>
      </c>
      <c r="X67" s="13">
        <v>0.67648947930345882</v>
      </c>
      <c r="Y67" s="13">
        <v>0.68528041747270196</v>
      </c>
      <c r="Z67" s="13">
        <v>0.69473500491578155</v>
      </c>
      <c r="AA67" s="13">
        <v>0.70425460255203121</v>
      </c>
      <c r="AB67" s="13">
        <v>0.71356837826146724</v>
      </c>
      <c r="AC67" s="13">
        <v>0.71356837826146724</v>
      </c>
      <c r="AD67" s="13">
        <v>0.71356837826146724</v>
      </c>
      <c r="AE67" s="13">
        <v>0.71356837826146724</v>
      </c>
    </row>
    <row r="68" spans="1:31" x14ac:dyDescent="0.25">
      <c r="A68" s="4" t="s">
        <v>21</v>
      </c>
      <c r="B68" s="4" t="s">
        <v>13</v>
      </c>
      <c r="C68" s="4" t="s">
        <v>30</v>
      </c>
      <c r="D68" s="4" t="s">
        <v>6</v>
      </c>
      <c r="E68" s="4" t="s">
        <v>21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Q68" s="11" t="s">
        <v>39</v>
      </c>
      <c r="R68" s="11" t="s">
        <v>33</v>
      </c>
      <c r="S68" s="13">
        <v>0.7949417288050532</v>
      </c>
      <c r="T68" s="13">
        <v>0.81074023626913927</v>
      </c>
      <c r="U68" s="13">
        <v>0.8230281484814741</v>
      </c>
      <c r="V68" s="13">
        <v>0.83370883543208163</v>
      </c>
      <c r="W68" s="13">
        <v>0.84350252332583009</v>
      </c>
      <c r="X68" s="13">
        <v>0.85274880178214529</v>
      </c>
      <c r="Y68" s="13">
        <v>0.86150413642579993</v>
      </c>
      <c r="Z68" s="13">
        <v>0.86974340184410115</v>
      </c>
      <c r="AA68" s="13">
        <v>0.87734177946400638</v>
      </c>
      <c r="AB68" s="13">
        <v>0.88420308221487731</v>
      </c>
      <c r="AC68" s="13">
        <v>0.88420308221487731</v>
      </c>
      <c r="AD68" s="13">
        <v>0.88420308221487731</v>
      </c>
      <c r="AE68" s="13">
        <v>0.88420308221487731</v>
      </c>
    </row>
    <row r="69" spans="1:31" x14ac:dyDescent="0.25">
      <c r="A69" s="4" t="s">
        <v>22</v>
      </c>
      <c r="B69" s="4" t="s">
        <v>13</v>
      </c>
      <c r="C69" s="4" t="s">
        <v>30</v>
      </c>
      <c r="D69" s="4" t="s">
        <v>6</v>
      </c>
      <c r="E69" s="4" t="s">
        <v>22</v>
      </c>
      <c r="F69" s="5">
        <v>0.34899999999999998</v>
      </c>
      <c r="G69" s="5">
        <v>0.32600000000000001</v>
      </c>
      <c r="H69" s="5">
        <v>0.311</v>
      </c>
      <c r="I69" s="5">
        <v>0.29499999999999998</v>
      </c>
      <c r="J69" s="5">
        <v>0.27700000000000002</v>
      </c>
      <c r="K69" s="5">
        <v>0.255</v>
      </c>
      <c r="L69" s="5">
        <v>0.22500000000000001</v>
      </c>
      <c r="M69" s="5">
        <v>0.188</v>
      </c>
      <c r="N69" s="5">
        <v>0.14599999999999999</v>
      </c>
      <c r="O69" s="5">
        <v>9.8000000000000004E-2</v>
      </c>
      <c r="Q69" s="11" t="s">
        <v>39</v>
      </c>
      <c r="R69" s="11" t="s">
        <v>19</v>
      </c>
      <c r="S69" s="13">
        <v>0.62084189627558695</v>
      </c>
      <c r="T69" s="13">
        <v>0.63707154895515394</v>
      </c>
      <c r="U69" s="13">
        <v>0.64788044168481018</v>
      </c>
      <c r="V69" s="13">
        <v>0.65693122787013392</v>
      </c>
      <c r="W69" s="13">
        <v>0.66461845363292249</v>
      </c>
      <c r="X69" s="13">
        <v>0.67149370148652965</v>
      </c>
      <c r="Y69" s="13">
        <v>0.67807027097778538</v>
      </c>
      <c r="Z69" s="13">
        <v>0.6846405918364955</v>
      </c>
      <c r="AA69" s="13">
        <v>0.69118099862272664</v>
      </c>
      <c r="AB69" s="13">
        <v>0.69750358669969603</v>
      </c>
      <c r="AC69" s="13">
        <v>0.69750358669969603</v>
      </c>
      <c r="AD69" s="13">
        <v>0.69750358669969603</v>
      </c>
      <c r="AE69" s="13">
        <v>0.69750358669969603</v>
      </c>
    </row>
    <row r="70" spans="1:31" x14ac:dyDescent="0.25">
      <c r="A70" s="4" t="s">
        <v>23</v>
      </c>
      <c r="B70" s="4" t="s">
        <v>13</v>
      </c>
      <c r="C70" s="4" t="s">
        <v>30</v>
      </c>
      <c r="D70" s="4" t="s">
        <v>6</v>
      </c>
      <c r="E70" s="4" t="s">
        <v>23</v>
      </c>
      <c r="F70" s="5">
        <v>1.133</v>
      </c>
      <c r="G70" s="5">
        <v>1.4790000000000001</v>
      </c>
      <c r="H70" s="5">
        <v>1.784</v>
      </c>
      <c r="I70" s="5">
        <v>1.9930000000000001</v>
      </c>
      <c r="J70" s="5">
        <v>2.194</v>
      </c>
      <c r="K70" s="5">
        <v>2.3109999999999999</v>
      </c>
      <c r="L70" s="5">
        <v>2.379</v>
      </c>
      <c r="M70" s="5">
        <v>2.46</v>
      </c>
      <c r="N70" s="5">
        <v>2.5619999999999998</v>
      </c>
      <c r="O70" s="5">
        <v>2.6749999999999998</v>
      </c>
      <c r="Q70" s="11" t="s">
        <v>39</v>
      </c>
      <c r="R70" s="11" t="s">
        <v>20</v>
      </c>
      <c r="S70" s="13">
        <v>0.82301237550577577</v>
      </c>
      <c r="T70" s="13">
        <v>0.85094301790424909</v>
      </c>
      <c r="U70" s="13">
        <v>0.87514580757023386</v>
      </c>
      <c r="V70" s="13">
        <v>0.89591677224833199</v>
      </c>
      <c r="W70" s="13">
        <v>0.91358933624627381</v>
      </c>
      <c r="X70" s="13">
        <v>0.92851330248073627</v>
      </c>
      <c r="Y70" s="13">
        <v>0.94104066262305175</v>
      </c>
      <c r="Z70" s="13">
        <v>0.95150393068055628</v>
      </c>
      <c r="AA70" s="13">
        <v>0.96020391872139166</v>
      </c>
      <c r="AB70" s="13">
        <v>0.96740984358503435</v>
      </c>
      <c r="AC70" s="13">
        <v>0.96740984358503435</v>
      </c>
      <c r="AD70" s="13">
        <v>0.96740984358503435</v>
      </c>
      <c r="AE70" s="13">
        <v>0.96740984358503435</v>
      </c>
    </row>
    <row r="71" spans="1:31" x14ac:dyDescent="0.25">
      <c r="A71" s="9" t="s">
        <v>24</v>
      </c>
      <c r="B71" s="9" t="s">
        <v>5</v>
      </c>
      <c r="C71" s="9" t="s">
        <v>30</v>
      </c>
      <c r="D71" s="9" t="s">
        <v>6</v>
      </c>
      <c r="E71" s="9" t="s">
        <v>24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Q71" s="11" t="s">
        <v>39</v>
      </c>
      <c r="R71" s="11" t="s">
        <v>21</v>
      </c>
      <c r="S71" s="13">
        <v>0.70623668500485581</v>
      </c>
      <c r="T71" s="13">
        <v>0.72658784902169171</v>
      </c>
      <c r="U71" s="13">
        <v>0.74123126422140684</v>
      </c>
      <c r="V71" s="13">
        <v>0.75297602521040941</v>
      </c>
      <c r="W71" s="13">
        <v>0.76316160060359972</v>
      </c>
      <c r="X71" s="13">
        <v>0.77241118308648948</v>
      </c>
      <c r="Y71" s="13">
        <v>0.78127870391236731</v>
      </c>
      <c r="Z71" s="13">
        <v>0.78945806689155229</v>
      </c>
      <c r="AA71" s="13">
        <v>0.79665284707582773</v>
      </c>
      <c r="AB71" s="13">
        <v>0.80326466995678358</v>
      </c>
      <c r="AC71" s="13">
        <v>0.80326466995678358</v>
      </c>
      <c r="AD71" s="13">
        <v>0.80326466995678358</v>
      </c>
      <c r="AE71" s="13">
        <v>0.80326466995678358</v>
      </c>
    </row>
    <row r="72" spans="1:31" x14ac:dyDescent="0.25">
      <c r="Q72" s="11" t="s">
        <v>39</v>
      </c>
      <c r="R72" s="11" t="s">
        <v>22</v>
      </c>
      <c r="S72" s="13">
        <v>0.42316667096800814</v>
      </c>
      <c r="T72" s="13">
        <v>0.43998555083171814</v>
      </c>
      <c r="U72" s="13">
        <v>0.45576508297349511</v>
      </c>
      <c r="V72" s="13">
        <v>0.47100976396676542</v>
      </c>
      <c r="W72" s="13">
        <v>0.48548714531349152</v>
      </c>
      <c r="X72" s="13">
        <v>0.49959203726724161</v>
      </c>
      <c r="Y72" s="13">
        <v>0.51327914963709043</v>
      </c>
      <c r="Z72" s="13">
        <v>0.52637611900558912</v>
      </c>
      <c r="AA72" s="13">
        <v>0.53886397178549061</v>
      </c>
      <c r="AB72" s="13">
        <v>0.55076909507045047</v>
      </c>
      <c r="AC72" s="13">
        <v>0.55076909507045047</v>
      </c>
      <c r="AD72" s="13">
        <v>0.55076909507045047</v>
      </c>
      <c r="AE72" s="13">
        <v>0.55076909507045047</v>
      </c>
    </row>
    <row r="73" spans="1:31" x14ac:dyDescent="0.25">
      <c r="Q73" s="11" t="s">
        <v>39</v>
      </c>
      <c r="R73" s="11" t="s">
        <v>23</v>
      </c>
      <c r="S73" s="13">
        <v>0.30561780435255975</v>
      </c>
      <c r="T73" s="13">
        <v>0.32222367439633498</v>
      </c>
      <c r="U73" s="13">
        <v>0.3392527817906863</v>
      </c>
      <c r="V73" s="13">
        <v>0.35663474557292457</v>
      </c>
      <c r="W73" s="13">
        <v>0.3744018437544544</v>
      </c>
      <c r="X73" s="13">
        <v>0.39248200793222848</v>
      </c>
      <c r="Y73" s="13">
        <v>0.41082221681224268</v>
      </c>
      <c r="Z73" s="13">
        <v>0.42940017374508549</v>
      </c>
      <c r="AA73" s="13">
        <v>0.44815713134517349</v>
      </c>
      <c r="AB73" s="13">
        <v>0.46703620322758765</v>
      </c>
      <c r="AC73" s="13">
        <v>0.46703620322758765</v>
      </c>
      <c r="AD73" s="13">
        <v>0.46703620322758765</v>
      </c>
      <c r="AE73" s="13">
        <v>0.46703620322758765</v>
      </c>
    </row>
    <row r="74" spans="1:31" x14ac:dyDescent="0.25">
      <c r="R74" s="8" t="s">
        <v>4</v>
      </c>
      <c r="S74" s="8">
        <v>0.50536871179005827</v>
      </c>
      <c r="T74" s="8">
        <v>0.5202296464396583</v>
      </c>
      <c r="U74" s="8">
        <v>0.53067423800565983</v>
      </c>
      <c r="V74" s="8">
        <v>0.5391154833953361</v>
      </c>
      <c r="W74" s="8">
        <v>0.54620358759620657</v>
      </c>
      <c r="X74" s="8">
        <v>0.55312079544630322</v>
      </c>
      <c r="Y74" s="8">
        <v>0.56034194368634316</v>
      </c>
      <c r="Z74" s="8">
        <v>0.5678260529014254</v>
      </c>
      <c r="AA74" s="8">
        <v>0.57572616396607867</v>
      </c>
      <c r="AB74" s="8">
        <v>0.58403465207583283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SSP1 19</vt:lpstr>
      <vt:lpstr>SSP1 26</vt:lpstr>
      <vt:lpstr>SSP1 base</vt:lpstr>
      <vt:lpstr>SSP2 19</vt:lpstr>
      <vt:lpstr>SSP2 26</vt:lpstr>
      <vt:lpstr>SSP2 base</vt:lpstr>
      <vt:lpstr>SSP3 34</vt:lpstr>
      <vt:lpstr>SSP3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Selma Brynolf</cp:lastModifiedBy>
  <dcterms:created xsi:type="dcterms:W3CDTF">2020-06-19T07:28:16Z</dcterms:created>
  <dcterms:modified xsi:type="dcterms:W3CDTF">2020-08-26T09:21:30Z</dcterms:modified>
</cp:coreProperties>
</file>