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IMPORTANTE\CAMPEONATOS\Cerrato2024\Docs\"/>
    </mc:Choice>
  </mc:AlternateContent>
  <xr:revisionPtr revIDLastSave="0" documentId="13_ncr:1_{97134360-18AA-4D77-BFEB-E3CDC1B259F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WINGFOIL" sheetId="7" r:id="rId1"/>
    <sheet name="F18" sheetId="11" r:id="rId2"/>
    <sheet name="ILCA MASTER" sheetId="19" state="hidden" r:id="rId3"/>
  </sheets>
  <definedNames>
    <definedName name="Categorías">#REF!</definedName>
    <definedName name="Clases">#REF!</definedName>
    <definedName name="Datos">#REF!</definedName>
    <definedName name="Titul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" i="19" l="1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F2" i="19"/>
</calcChain>
</file>

<file path=xl/sharedStrings.xml><?xml version="1.0" encoding="utf-8"?>
<sst xmlns="http://schemas.openxmlformats.org/spreadsheetml/2006/main" count="144" uniqueCount="94">
  <si>
    <t>Nombre</t>
  </si>
  <si>
    <t>Apellido</t>
  </si>
  <si>
    <t>Nacimiento</t>
  </si>
  <si>
    <t>Club</t>
  </si>
  <si>
    <t>Proa Nº</t>
  </si>
  <si>
    <t>Vela</t>
  </si>
  <si>
    <t>Tripulante 1</t>
  </si>
  <si>
    <t>GRAND PRIX INTERNACIONAL DE VELA "LUIS ALBERTO CERRATO"</t>
  </si>
  <si>
    <t>Lista de Inscriptos Clase ILCA MASTER</t>
  </si>
  <si>
    <t>Master (ILCA)</t>
  </si>
  <si>
    <t>Categoría Master</t>
  </si>
  <si>
    <t xml:space="preserve">Exequiel </t>
  </si>
  <si>
    <t xml:space="preserve">Balbarrey </t>
  </si>
  <si>
    <t>ARG</t>
  </si>
  <si>
    <t>CNS</t>
  </si>
  <si>
    <t xml:space="preserve">Alberto </t>
  </si>
  <si>
    <t>Catena</t>
  </si>
  <si>
    <t>CNQ</t>
  </si>
  <si>
    <t>Julian Maria</t>
  </si>
  <si>
    <t>Duarte Argerich</t>
  </si>
  <si>
    <t>CUBA</t>
  </si>
  <si>
    <t>Luciano</t>
  </si>
  <si>
    <t>Montero</t>
  </si>
  <si>
    <t>Agustin</t>
  </si>
  <si>
    <t>Pascual</t>
  </si>
  <si>
    <t>YCO</t>
  </si>
  <si>
    <t xml:space="preserve">Leon </t>
  </si>
  <si>
    <t>Pfortner</t>
  </si>
  <si>
    <t>SKB</t>
  </si>
  <si>
    <t>Santiago</t>
  </si>
  <si>
    <t>Rigoni</t>
  </si>
  <si>
    <t>03</t>
  </si>
  <si>
    <t>Franz</t>
  </si>
  <si>
    <t>Menzel</t>
  </si>
  <si>
    <t>CRCH</t>
  </si>
  <si>
    <t>-</t>
  </si>
  <si>
    <t xml:space="preserve">Ariel </t>
  </si>
  <si>
    <t xml:space="preserve">Arrastia </t>
  </si>
  <si>
    <t xml:space="preserve">Windtoys Rosario </t>
  </si>
  <si>
    <t>Alberto</t>
  </si>
  <si>
    <t>Ignacio</t>
  </si>
  <si>
    <t>Quaglio</t>
  </si>
  <si>
    <t xml:space="preserve">Damian </t>
  </si>
  <si>
    <t>Chillemi</t>
  </si>
  <si>
    <t>NAUTICO QUILMES</t>
  </si>
  <si>
    <t>Leandro</t>
  </si>
  <si>
    <t>Colantoni</t>
  </si>
  <si>
    <t>Ambrosio</t>
  </si>
  <si>
    <t xml:space="preserve">Solari </t>
  </si>
  <si>
    <t xml:space="preserve">Jeronimo </t>
  </si>
  <si>
    <t xml:space="preserve">Sorzana </t>
  </si>
  <si>
    <t>CNSI</t>
  </si>
  <si>
    <t xml:space="preserve">Ignacio </t>
  </si>
  <si>
    <t>Vazquez</t>
  </si>
  <si>
    <t>08</t>
  </si>
  <si>
    <t>Mariano</t>
  </si>
  <si>
    <t>Zimerman</t>
  </si>
  <si>
    <t xml:space="preserve">Hernán </t>
  </si>
  <si>
    <t xml:space="preserve">De la cárcova </t>
  </si>
  <si>
    <t>Roberto</t>
  </si>
  <si>
    <t>Martin</t>
  </si>
  <si>
    <t xml:space="preserve">Diego </t>
  </si>
  <si>
    <t>Brea</t>
  </si>
  <si>
    <t xml:space="preserve">Gabriel </t>
  </si>
  <si>
    <t>De Rosa</t>
  </si>
  <si>
    <t>Windtoys Rosario</t>
  </si>
  <si>
    <t>José</t>
  </si>
  <si>
    <t xml:space="preserve">Rother </t>
  </si>
  <si>
    <t>CRLP</t>
  </si>
  <si>
    <t>German</t>
  </si>
  <si>
    <t>Girod</t>
  </si>
  <si>
    <t>CNSP - CNP</t>
  </si>
  <si>
    <t>Octavio Dorbessan</t>
  </si>
  <si>
    <t>YCA</t>
  </si>
  <si>
    <t>Martin Barletta</t>
  </si>
  <si>
    <t>CVSI</t>
  </si>
  <si>
    <t>Santiago Sotomayor</t>
  </si>
  <si>
    <t>Mariano Heuser</t>
  </si>
  <si>
    <t>Alejandro Rosso</t>
  </si>
  <si>
    <t>Cnp</t>
  </si>
  <si>
    <t xml:space="preserve">Juan Martín Benítez </t>
  </si>
  <si>
    <t>Valentín Frey</t>
  </si>
  <si>
    <t>Águila</t>
  </si>
  <si>
    <t>Alejandro Caputo</t>
  </si>
  <si>
    <t>País</t>
  </si>
  <si>
    <t>Timonel</t>
  </si>
  <si>
    <t>Dante CITTADINI</t>
  </si>
  <si>
    <t>Alfredo  AGOTE</t>
  </si>
  <si>
    <t>Alejandro COLOMBO</t>
  </si>
  <si>
    <t>Cruz GONZALEZ SMITH</t>
  </si>
  <si>
    <t>Pedro ANINO</t>
  </si>
  <si>
    <t xml:space="preserve">Agustín  KREVISKY </t>
  </si>
  <si>
    <t>Pablo VÖLKER</t>
  </si>
  <si>
    <t>Leonardo CULOTTA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</si>
</sst>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9"/>
      <color theme="1"/>
      <name val="Arial"/>
      <scheme val="minor"/>
    </font>
    <font>
      <sz val="18"/>
      <color theme="1"/>
      <name val="Arial"/>
      <scheme val="minor"/>
    </font>
    <font>
      <b/>
      <sz val="11"/>
      <color theme="1"/>
      <name val="Arial"/>
      <scheme val="minor"/>
    </font>
    <font>
      <b/>
      <i/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8">
    <dxf>
      <font>
        <b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General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G97"/>
  <sheetViews>
    <sheetView workbookViewId="0">
      <selection activeCell="J7" sqref="J7"/>
    </sheetView>
  </sheetViews>
  <sheetFormatPr defaultColWidth="12.6640625" defaultRowHeight="15.75" customHeight="1" x14ac:dyDescent="0.25"/>
  <cols>
    <col min="1" max="1" width="10" customWidth="1"/>
    <col min="2" max="2" width="12.6640625" customWidth="1"/>
    <col min="3" max="3" width="15" customWidth="1"/>
    <col min="4" max="4" width="26.5546875" customWidth="1"/>
    <col min="5" max="5" width="37" customWidth="1"/>
    <col min="6" max="6" width="7" customWidth="1"/>
    <col min="7" max="7" width="13.77734375" customWidth="1"/>
  </cols>
  <sheetData>
    <row r="1" spans="1:7" ht="26.4" x14ac:dyDescent="0.25">
      <c r="A1" s="14" t="s">
        <v>0</v>
      </c>
      <c r="B1" s="14" t="s">
        <v>1</v>
      </c>
      <c r="C1" s="14" t="s">
        <v>84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ht="13.2" x14ac:dyDescent="0.25">
      <c r="A2" s="15" t="s">
        <v>11</v>
      </c>
      <c r="B2" s="15" t="s">
        <v>12</v>
      </c>
      <c r="C2" s="15" t="s">
        <v>13</v>
      </c>
      <c r="D2" s="16">
        <v>26723</v>
      </c>
      <c r="E2" s="15" t="s">
        <v>14</v>
      </c>
      <c r="F2" s="15"/>
      <c r="G2" s="15">
        <v>10</v>
      </c>
    </row>
    <row r="3" spans="1:7" ht="13.2" x14ac:dyDescent="0.25">
      <c r="A3" s="15" t="s">
        <v>15</v>
      </c>
      <c r="B3" s="15" t="s">
        <v>16</v>
      </c>
      <c r="C3" s="15" t="s">
        <v>13</v>
      </c>
      <c r="D3" s="16">
        <v>29480</v>
      </c>
      <c r="E3" s="15" t="s">
        <v>17</v>
      </c>
      <c r="F3" s="15"/>
      <c r="G3" s="15">
        <v>83</v>
      </c>
    </row>
    <row r="4" spans="1:7" ht="13.2" x14ac:dyDescent="0.25">
      <c r="A4" s="15" t="s">
        <v>18</v>
      </c>
      <c r="B4" s="15" t="s">
        <v>19</v>
      </c>
      <c r="C4" s="15" t="s">
        <v>13</v>
      </c>
      <c r="D4" s="16">
        <v>35446</v>
      </c>
      <c r="E4" s="15" t="s">
        <v>20</v>
      </c>
      <c r="F4" s="15"/>
      <c r="G4" s="15">
        <v>21</v>
      </c>
    </row>
    <row r="5" spans="1:7" ht="13.2" x14ac:dyDescent="0.25">
      <c r="A5" s="15" t="s">
        <v>21</v>
      </c>
      <c r="B5" s="15" t="s">
        <v>22</v>
      </c>
      <c r="C5" s="15" t="s">
        <v>13</v>
      </c>
      <c r="D5" s="16">
        <v>32053</v>
      </c>
      <c r="E5" s="15" t="s">
        <v>20</v>
      </c>
      <c r="F5" s="15"/>
      <c r="G5" s="15">
        <v>77</v>
      </c>
    </row>
    <row r="6" spans="1:7" ht="13.2" x14ac:dyDescent="0.25">
      <c r="A6" s="15" t="s">
        <v>23</v>
      </c>
      <c r="B6" s="15" t="s">
        <v>24</v>
      </c>
      <c r="C6" s="15" t="s">
        <v>13</v>
      </c>
      <c r="D6" s="16">
        <v>32573</v>
      </c>
      <c r="E6" s="15" t="s">
        <v>25</v>
      </c>
      <c r="F6" s="15"/>
      <c r="G6" s="15">
        <v>79</v>
      </c>
    </row>
    <row r="7" spans="1:7" ht="13.2" x14ac:dyDescent="0.25">
      <c r="A7" s="15" t="s">
        <v>26</v>
      </c>
      <c r="B7" s="15" t="s">
        <v>27</v>
      </c>
      <c r="C7" s="15" t="s">
        <v>13</v>
      </c>
      <c r="D7" s="16">
        <v>39818</v>
      </c>
      <c r="E7" s="15" t="s">
        <v>28</v>
      </c>
      <c r="F7" s="15"/>
      <c r="G7" s="15"/>
    </row>
    <row r="8" spans="1:7" ht="13.2" x14ac:dyDescent="0.25">
      <c r="A8" s="15" t="s">
        <v>29</v>
      </c>
      <c r="B8" s="15" t="s">
        <v>30</v>
      </c>
      <c r="C8" s="15" t="s">
        <v>13</v>
      </c>
      <c r="D8" s="16">
        <v>33659</v>
      </c>
      <c r="E8" s="15" t="s">
        <v>20</v>
      </c>
      <c r="F8" s="15"/>
      <c r="G8" s="15" t="s">
        <v>31</v>
      </c>
    </row>
    <row r="9" spans="1:7" ht="13.2" x14ac:dyDescent="0.25">
      <c r="A9" s="15" t="s">
        <v>32</v>
      </c>
      <c r="B9" s="15" t="s">
        <v>33</v>
      </c>
      <c r="C9" s="15" t="s">
        <v>13</v>
      </c>
      <c r="D9" s="16">
        <v>37477</v>
      </c>
      <c r="E9" s="15" t="s">
        <v>34</v>
      </c>
      <c r="F9" s="15"/>
      <c r="G9" s="15">
        <v>7</v>
      </c>
    </row>
    <row r="10" spans="1:7" ht="13.2" x14ac:dyDescent="0.25">
      <c r="A10" s="15" t="s">
        <v>36</v>
      </c>
      <c r="B10" s="15" t="s">
        <v>37</v>
      </c>
      <c r="C10" s="15" t="s">
        <v>13</v>
      </c>
      <c r="D10" s="16">
        <v>30968</v>
      </c>
      <c r="E10" s="15" t="s">
        <v>38</v>
      </c>
      <c r="F10" s="15"/>
      <c r="G10" s="15">
        <v>88</v>
      </c>
    </row>
    <row r="11" spans="1:7" ht="13.2" x14ac:dyDescent="0.25">
      <c r="A11" s="15" t="s">
        <v>39</v>
      </c>
      <c r="B11" s="15" t="s">
        <v>16</v>
      </c>
      <c r="C11" s="15" t="s">
        <v>13</v>
      </c>
      <c r="D11" s="16">
        <v>29480</v>
      </c>
      <c r="E11" s="15" t="s">
        <v>17</v>
      </c>
      <c r="F11" s="15"/>
      <c r="G11" s="15">
        <v>83</v>
      </c>
    </row>
    <row r="12" spans="1:7" ht="13.2" x14ac:dyDescent="0.25">
      <c r="A12" s="15" t="s">
        <v>40</v>
      </c>
      <c r="B12" s="15" t="s">
        <v>41</v>
      </c>
      <c r="C12" s="15" t="s">
        <v>13</v>
      </c>
      <c r="D12" s="16">
        <v>31783</v>
      </c>
      <c r="E12" s="15" t="s">
        <v>20</v>
      </c>
      <c r="F12" s="15"/>
      <c r="G12" s="15">
        <v>87</v>
      </c>
    </row>
    <row r="13" spans="1:7" ht="13.2" x14ac:dyDescent="0.25">
      <c r="A13" s="15" t="s">
        <v>42</v>
      </c>
      <c r="B13" s="15" t="s">
        <v>43</v>
      </c>
      <c r="C13" s="15" t="s">
        <v>13</v>
      </c>
      <c r="D13" s="16">
        <v>28229</v>
      </c>
      <c r="E13" s="15" t="s">
        <v>44</v>
      </c>
      <c r="F13" s="15"/>
      <c r="G13" s="15">
        <v>24</v>
      </c>
    </row>
    <row r="14" spans="1:7" ht="13.2" x14ac:dyDescent="0.25">
      <c r="A14" s="15" t="s">
        <v>45</v>
      </c>
      <c r="B14" s="15" t="s">
        <v>46</v>
      </c>
      <c r="C14" s="15" t="s">
        <v>13</v>
      </c>
      <c r="D14" s="16">
        <v>26678</v>
      </c>
      <c r="E14" s="15" t="s">
        <v>17</v>
      </c>
      <c r="F14" s="15"/>
      <c r="G14" s="15">
        <v>56</v>
      </c>
    </row>
    <row r="15" spans="1:7" ht="13.2" x14ac:dyDescent="0.25">
      <c r="A15" s="15" t="s">
        <v>47</v>
      </c>
      <c r="B15" s="15" t="s">
        <v>48</v>
      </c>
      <c r="C15" s="15" t="s">
        <v>13</v>
      </c>
      <c r="D15" s="16">
        <v>22535</v>
      </c>
      <c r="E15" s="15" t="s">
        <v>20</v>
      </c>
      <c r="F15" s="15"/>
      <c r="G15" s="15">
        <v>30</v>
      </c>
    </row>
    <row r="16" spans="1:7" ht="13.2" x14ac:dyDescent="0.25">
      <c r="A16" s="15" t="s">
        <v>49</v>
      </c>
      <c r="B16" s="15" t="s">
        <v>50</v>
      </c>
      <c r="C16" s="15" t="s">
        <v>13</v>
      </c>
      <c r="D16" s="16">
        <v>27959</v>
      </c>
      <c r="E16" s="15" t="s">
        <v>51</v>
      </c>
      <c r="F16" s="15"/>
      <c r="G16" s="15">
        <v>20</v>
      </c>
    </row>
    <row r="17" spans="1:7" ht="13.2" x14ac:dyDescent="0.25">
      <c r="A17" s="15" t="s">
        <v>52</v>
      </c>
      <c r="B17" s="15" t="s">
        <v>53</v>
      </c>
      <c r="C17" s="15" t="s">
        <v>13</v>
      </c>
      <c r="D17" s="16">
        <v>31564</v>
      </c>
      <c r="E17" s="15" t="s">
        <v>17</v>
      </c>
      <c r="F17" s="15"/>
      <c r="G17" s="15" t="s">
        <v>54</v>
      </c>
    </row>
    <row r="18" spans="1:7" ht="13.2" x14ac:dyDescent="0.25">
      <c r="A18" s="15" t="s">
        <v>55</v>
      </c>
      <c r="B18" s="15" t="s">
        <v>56</v>
      </c>
      <c r="C18" s="15" t="s">
        <v>13</v>
      </c>
      <c r="D18" s="16">
        <v>31493</v>
      </c>
      <c r="E18" s="15" t="s">
        <v>35</v>
      </c>
      <c r="F18" s="15"/>
      <c r="G18" s="15"/>
    </row>
    <row r="19" spans="1:7" ht="13.2" x14ac:dyDescent="0.25">
      <c r="A19" s="15" t="s">
        <v>57</v>
      </c>
      <c r="B19" s="15" t="s">
        <v>58</v>
      </c>
      <c r="C19" s="15" t="s">
        <v>13</v>
      </c>
      <c r="D19" s="16">
        <v>27563</v>
      </c>
      <c r="E19" s="15" t="s">
        <v>51</v>
      </c>
      <c r="F19" s="15"/>
      <c r="G19" s="15">
        <v>57</v>
      </c>
    </row>
    <row r="20" spans="1:7" ht="13.2" x14ac:dyDescent="0.25">
      <c r="A20" s="15" t="s">
        <v>59</v>
      </c>
      <c r="B20" s="15" t="s">
        <v>60</v>
      </c>
      <c r="C20" s="15" t="s">
        <v>13</v>
      </c>
      <c r="D20" s="16">
        <v>26608</v>
      </c>
      <c r="E20" s="15" t="s">
        <v>51</v>
      </c>
      <c r="F20" s="15"/>
      <c r="G20" s="15">
        <v>18</v>
      </c>
    </row>
    <row r="21" spans="1:7" ht="13.2" x14ac:dyDescent="0.25">
      <c r="A21" s="15" t="s">
        <v>61</v>
      </c>
      <c r="B21" s="15" t="s">
        <v>62</v>
      </c>
      <c r="C21" s="15" t="s">
        <v>13</v>
      </c>
      <c r="D21" s="16">
        <v>29777</v>
      </c>
      <c r="E21" s="15" t="s">
        <v>17</v>
      </c>
      <c r="F21" s="15"/>
      <c r="G21" s="15">
        <v>2</v>
      </c>
    </row>
    <row r="22" spans="1:7" ht="13.2" x14ac:dyDescent="0.25">
      <c r="A22" s="15" t="s">
        <v>63</v>
      </c>
      <c r="B22" s="15" t="s">
        <v>64</v>
      </c>
      <c r="C22" s="15" t="s">
        <v>13</v>
      </c>
      <c r="D22" s="16">
        <v>23835</v>
      </c>
      <c r="E22" s="15" t="s">
        <v>65</v>
      </c>
      <c r="F22" s="15"/>
      <c r="G22" s="15">
        <v>38</v>
      </c>
    </row>
    <row r="23" spans="1:7" ht="13.2" x14ac:dyDescent="0.25">
      <c r="A23" s="15" t="s">
        <v>66</v>
      </c>
      <c r="B23" s="15" t="s">
        <v>67</v>
      </c>
      <c r="C23" s="15" t="s">
        <v>13</v>
      </c>
      <c r="D23" s="16">
        <v>37386</v>
      </c>
      <c r="E23" s="15" t="s">
        <v>68</v>
      </c>
      <c r="F23" s="15"/>
      <c r="G23" s="15" t="s">
        <v>35</v>
      </c>
    </row>
    <row r="24" spans="1:7" ht="13.2" x14ac:dyDescent="0.25">
      <c r="A24" s="15" t="s">
        <v>69</v>
      </c>
      <c r="B24" s="15" t="s">
        <v>70</v>
      </c>
      <c r="C24" s="15" t="s">
        <v>13</v>
      </c>
      <c r="D24" s="16">
        <v>32259</v>
      </c>
      <c r="E24" s="15" t="s">
        <v>20</v>
      </c>
      <c r="F24" s="15"/>
      <c r="G24" s="15">
        <v>200</v>
      </c>
    </row>
    <row r="25" spans="1:7" ht="13.2" x14ac:dyDescent="0.25">
      <c r="A25" s="15"/>
      <c r="B25" s="15"/>
      <c r="C25" s="15"/>
      <c r="D25" s="16"/>
      <c r="E25" s="15"/>
      <c r="F25" s="15"/>
      <c r="G25" s="15"/>
    </row>
    <row r="26" spans="1:7" ht="13.2" x14ac:dyDescent="0.25">
      <c r="A26" s="15"/>
      <c r="B26" s="15"/>
      <c r="C26" s="15"/>
      <c r="D26" s="16"/>
      <c r="E26" s="15"/>
      <c r="F26" s="15"/>
      <c r="G26" s="15"/>
    </row>
    <row r="27" spans="1:7" ht="13.2" x14ac:dyDescent="0.25">
      <c r="A27" s="4"/>
      <c r="B27" s="4"/>
      <c r="C27" s="3"/>
      <c r="D27" s="5"/>
    </row>
    <row r="28" spans="1:7" ht="13.2" x14ac:dyDescent="0.25">
      <c r="A28" s="4"/>
      <c r="B28" s="4"/>
      <c r="C28" s="3"/>
      <c r="D28" s="5"/>
    </row>
    <row r="29" spans="1:7" ht="13.2" x14ac:dyDescent="0.25">
      <c r="A29" s="4"/>
      <c r="B29" s="4"/>
      <c r="C29" s="3"/>
      <c r="D29" s="5"/>
    </row>
    <row r="30" spans="1:7" ht="13.2" x14ac:dyDescent="0.25">
      <c r="A30" s="4"/>
      <c r="B30" s="4"/>
      <c r="C30" s="3"/>
      <c r="D30" s="5"/>
    </row>
    <row r="31" spans="1:7" ht="13.2" x14ac:dyDescent="0.25">
      <c r="B31" s="3"/>
      <c r="C31" s="3"/>
    </row>
    <row r="32" spans="1:7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C46" s="3"/>
    </row>
    <row r="47" spans="2:3" ht="13.2" x14ac:dyDescent="0.25">
      <c r="C47" s="3"/>
    </row>
    <row r="48" spans="2:3" ht="13.2" x14ac:dyDescent="0.25">
      <c r="C48" s="3"/>
    </row>
    <row r="49" spans="3:3" ht="13.2" x14ac:dyDescent="0.25">
      <c r="C49" s="3"/>
    </row>
    <row r="50" spans="3:3" ht="13.2" x14ac:dyDescent="0.25">
      <c r="C50" s="3"/>
    </row>
    <row r="51" spans="3:3" ht="13.2" x14ac:dyDescent="0.25">
      <c r="C51" s="3"/>
    </row>
    <row r="52" spans="3:3" ht="13.2" x14ac:dyDescent="0.25">
      <c r="C52" s="3"/>
    </row>
    <row r="53" spans="3:3" ht="13.2" x14ac:dyDescent="0.25">
      <c r="C53" s="3"/>
    </row>
    <row r="54" spans="3:3" ht="13.2" x14ac:dyDescent="0.25">
      <c r="C54" s="3"/>
    </row>
    <row r="55" spans="3:3" ht="13.2" x14ac:dyDescent="0.25">
      <c r="C55" s="3"/>
    </row>
    <row r="56" spans="3:3" ht="13.2" x14ac:dyDescent="0.25">
      <c r="C56" s="3"/>
    </row>
    <row r="57" spans="3:3" ht="13.2" x14ac:dyDescent="0.25">
      <c r="C57" s="3"/>
    </row>
    <row r="58" spans="3:3" ht="13.2" x14ac:dyDescent="0.25">
      <c r="C58" s="3"/>
    </row>
    <row r="59" spans="3:3" ht="13.2" x14ac:dyDescent="0.25">
      <c r="C59" s="3"/>
    </row>
    <row r="60" spans="3:3" ht="13.2" x14ac:dyDescent="0.25">
      <c r="C60" s="3"/>
    </row>
    <row r="61" spans="3:3" ht="13.2" x14ac:dyDescent="0.25">
      <c r="C61" s="3"/>
    </row>
    <row r="62" spans="3:3" ht="13.2" x14ac:dyDescent="0.25">
      <c r="C62" s="3"/>
    </row>
    <row r="63" spans="3:3" ht="13.2" x14ac:dyDescent="0.25">
      <c r="C63" s="3"/>
    </row>
    <row r="64" spans="3:3" ht="13.2" x14ac:dyDescent="0.25">
      <c r="C64" s="3"/>
    </row>
    <row r="65" spans="3:3" ht="13.2" x14ac:dyDescent="0.25">
      <c r="C65" s="3"/>
    </row>
    <row r="66" spans="3:3" ht="13.2" x14ac:dyDescent="0.25">
      <c r="C66" s="3"/>
    </row>
    <row r="67" spans="3:3" ht="13.2" x14ac:dyDescent="0.25">
      <c r="C67" s="3"/>
    </row>
    <row r="68" spans="3:3" ht="13.2" x14ac:dyDescent="0.25">
      <c r="C68" s="3"/>
    </row>
    <row r="69" spans="3:3" ht="13.2" x14ac:dyDescent="0.25">
      <c r="C69" s="3"/>
    </row>
    <row r="70" spans="3:3" ht="13.2" x14ac:dyDescent="0.25">
      <c r="C70" s="3"/>
    </row>
    <row r="71" spans="3:3" ht="13.2" x14ac:dyDescent="0.25">
      <c r="C71" s="3"/>
    </row>
    <row r="72" spans="3:3" ht="13.2" x14ac:dyDescent="0.25">
      <c r="C72" s="3"/>
    </row>
    <row r="73" spans="3:3" ht="13.2" x14ac:dyDescent="0.25">
      <c r="C73" s="3"/>
    </row>
    <row r="74" spans="3:3" ht="13.2" x14ac:dyDescent="0.25">
      <c r="C74" s="3"/>
    </row>
    <row r="75" spans="3:3" ht="13.2" x14ac:dyDescent="0.25">
      <c r="C75" s="3"/>
    </row>
    <row r="76" spans="3:3" ht="13.2" x14ac:dyDescent="0.25">
      <c r="C76" s="3"/>
    </row>
    <row r="77" spans="3:3" ht="13.2" x14ac:dyDescent="0.25">
      <c r="C77" s="3"/>
    </row>
    <row r="78" spans="3:3" ht="13.2" x14ac:dyDescent="0.25">
      <c r="C78" s="3"/>
    </row>
    <row r="79" spans="3:3" ht="13.2" x14ac:dyDescent="0.25">
      <c r="C79" s="3"/>
    </row>
    <row r="80" spans="3:3" ht="13.2" x14ac:dyDescent="0.25">
      <c r="C80" s="3"/>
    </row>
    <row r="81" spans="3:3" ht="13.2" x14ac:dyDescent="0.25">
      <c r="C81" s="3"/>
    </row>
    <row r="82" spans="3:3" ht="13.2" x14ac:dyDescent="0.25">
      <c r="C82" s="3"/>
    </row>
    <row r="83" spans="3:3" ht="13.2" x14ac:dyDescent="0.25">
      <c r="C83" s="3"/>
    </row>
    <row r="84" spans="3:3" ht="13.2" x14ac:dyDescent="0.25">
      <c r="C84" s="3"/>
    </row>
    <row r="85" spans="3:3" ht="13.2" x14ac:dyDescent="0.25">
      <c r="C85" s="3"/>
    </row>
    <row r="86" spans="3:3" ht="13.2" x14ac:dyDescent="0.25">
      <c r="C86" s="3"/>
    </row>
    <row r="87" spans="3:3" ht="13.2" x14ac:dyDescent="0.25">
      <c r="C87" s="3"/>
    </row>
    <row r="88" spans="3:3" ht="13.2" x14ac:dyDescent="0.25">
      <c r="C88" s="3"/>
    </row>
    <row r="89" spans="3:3" ht="13.2" x14ac:dyDescent="0.25">
      <c r="C89" s="3"/>
    </row>
    <row r="90" spans="3:3" ht="13.2" x14ac:dyDescent="0.25">
      <c r="C90" s="3"/>
    </row>
    <row r="91" spans="3:3" ht="13.2" x14ac:dyDescent="0.25">
      <c r="C91" s="3"/>
    </row>
    <row r="92" spans="3:3" ht="13.2" x14ac:dyDescent="0.25">
      <c r="C92" s="3"/>
    </row>
    <row r="93" spans="3:3" ht="13.2" x14ac:dyDescent="0.25">
      <c r="C93" s="3"/>
    </row>
    <row r="94" spans="3:3" ht="13.2" x14ac:dyDescent="0.25">
      <c r="C94" s="3"/>
    </row>
    <row r="95" spans="3:3" ht="13.2" x14ac:dyDescent="0.25">
      <c r="C95" s="3"/>
    </row>
    <row r="96" spans="3:3" ht="13.2" x14ac:dyDescent="0.25">
      <c r="C96" s="3"/>
    </row>
    <row r="97" spans="3:3" ht="13.2" x14ac:dyDescent="0.25">
      <c r="C97" s="3"/>
    </row>
  </sheetData>
  <conditionalFormatting sqref="C1:C103">
    <cfRule type="cellIs" dxfId="4" priority="2" operator="equal">
      <formula>"Si"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F97"/>
  <sheetViews>
    <sheetView tabSelected="1" workbookViewId="0">
      <selection activeCell="C16" sqref="C16"/>
    </sheetView>
  </sheetViews>
  <sheetFormatPr defaultColWidth="12.6640625" defaultRowHeight="15.75" customHeight="1" x14ac:dyDescent="0.25"/>
  <cols>
    <col min="1" max="1" width="29.33203125" customWidth="1"/>
    <col min="2" max="2" width="5.109375" customWidth="1"/>
    <col min="3" max="3" width="17.109375" customWidth="1"/>
    <col min="4" max="4" width="12.88671875" customWidth="1"/>
    <col min="5" max="5" width="8.77734375" customWidth="1"/>
    <col min="6" max="6" width="34.88671875" customWidth="1"/>
  </cols>
  <sheetData>
    <row r="1" spans="1:6" ht="13.2" x14ac:dyDescent="0.25">
      <c r="A1" s="1" t="s">
        <v>85</v>
      </c>
      <c r="B1" s="1" t="s">
        <v>84</v>
      </c>
      <c r="C1" s="1" t="s">
        <v>2</v>
      </c>
      <c r="D1" s="1" t="s">
        <v>3</v>
      </c>
      <c r="E1" s="13" t="s">
        <v>5</v>
      </c>
      <c r="F1" s="1" t="s">
        <v>6</v>
      </c>
    </row>
    <row r="2" spans="1:6" ht="13.2" x14ac:dyDescent="0.25">
      <c r="A2" s="4" t="s">
        <v>86</v>
      </c>
      <c r="B2" s="3" t="s">
        <v>13</v>
      </c>
      <c r="C2" s="5">
        <v>37166</v>
      </c>
      <c r="D2" s="6" t="s">
        <v>71</v>
      </c>
      <c r="E2" s="3">
        <v>111</v>
      </c>
      <c r="F2" s="6" t="s">
        <v>72</v>
      </c>
    </row>
    <row r="3" spans="1:6" ht="13.2" x14ac:dyDescent="0.25">
      <c r="A3" s="4" t="s">
        <v>87</v>
      </c>
      <c r="B3" s="3" t="s">
        <v>13</v>
      </c>
      <c r="C3" s="5">
        <v>38111</v>
      </c>
      <c r="D3" s="6" t="s">
        <v>73</v>
      </c>
      <c r="E3" s="3">
        <v>90</v>
      </c>
      <c r="F3" s="6" t="s">
        <v>74</v>
      </c>
    </row>
    <row r="4" spans="1:6" ht="13.2" x14ac:dyDescent="0.25">
      <c r="A4" s="4" t="s">
        <v>88</v>
      </c>
      <c r="B4" s="3" t="s">
        <v>13</v>
      </c>
      <c r="C4" s="5">
        <v>21942</v>
      </c>
      <c r="D4" s="6" t="s">
        <v>75</v>
      </c>
      <c r="E4" s="3">
        <v>1062</v>
      </c>
      <c r="F4" s="6" t="s">
        <v>76</v>
      </c>
    </row>
    <row r="5" spans="1:6" ht="13.2" x14ac:dyDescent="0.25">
      <c r="A5" s="4" t="s">
        <v>89</v>
      </c>
      <c r="B5" s="3" t="s">
        <v>13</v>
      </c>
      <c r="C5" s="5">
        <v>27733</v>
      </c>
      <c r="D5" s="6" t="s">
        <v>73</v>
      </c>
      <c r="E5" s="3">
        <v>5</v>
      </c>
      <c r="F5" s="6" t="s">
        <v>77</v>
      </c>
    </row>
    <row r="6" spans="1:6" ht="13.2" x14ac:dyDescent="0.25">
      <c r="A6" s="4" t="s">
        <v>90</v>
      </c>
      <c r="B6" s="3" t="s">
        <v>13</v>
      </c>
      <c r="C6" s="5">
        <v>26585</v>
      </c>
      <c r="D6" s="6" t="s">
        <v>75</v>
      </c>
      <c r="E6" s="3">
        <v>27</v>
      </c>
      <c r="F6" s="6" t="s">
        <v>78</v>
      </c>
    </row>
    <row r="7" spans="1:6" ht="13.2" x14ac:dyDescent="0.25">
      <c r="A7" s="4" t="s">
        <v>91</v>
      </c>
      <c r="B7" s="3" t="s">
        <v>13</v>
      </c>
      <c r="C7" s="5">
        <v>27837</v>
      </c>
      <c r="D7" s="6" t="s">
        <v>79</v>
      </c>
      <c r="E7" s="3">
        <v>4</v>
      </c>
      <c r="F7" s="6" t="s">
        <v>80</v>
      </c>
    </row>
    <row r="8" spans="1:6" ht="13.2" x14ac:dyDescent="0.25">
      <c r="A8" s="4" t="s">
        <v>92</v>
      </c>
      <c r="B8" s="3" t="s">
        <v>13</v>
      </c>
      <c r="C8" s="5">
        <v>33377</v>
      </c>
      <c r="D8" s="6" t="s">
        <v>51</v>
      </c>
      <c r="E8" s="3">
        <v>11</v>
      </c>
      <c r="F8" s="6" t="s">
        <v>81</v>
      </c>
    </row>
    <row r="9" spans="1:6" ht="13.2" x14ac:dyDescent="0.25">
      <c r="A9" s="4" t="s">
        <v>93</v>
      </c>
      <c r="B9" s="3" t="s">
        <v>13</v>
      </c>
      <c r="C9" s="5">
        <v>24874</v>
      </c>
      <c r="D9" s="6" t="s">
        <v>82</v>
      </c>
      <c r="E9" s="3">
        <v>81</v>
      </c>
      <c r="F9" s="6" t="s">
        <v>83</v>
      </c>
    </row>
    <row r="10" spans="1:6" ht="13.2" x14ac:dyDescent="0.25">
      <c r="A10" s="4"/>
      <c r="B10" s="3"/>
    </row>
    <row r="11" spans="1:6" ht="13.2" x14ac:dyDescent="0.25">
      <c r="A11" s="4"/>
      <c r="B11" s="3"/>
    </row>
    <row r="12" spans="1:6" ht="13.2" x14ac:dyDescent="0.25">
      <c r="A12" s="4"/>
      <c r="B12" s="3"/>
    </row>
    <row r="13" spans="1:6" ht="13.2" x14ac:dyDescent="0.25">
      <c r="A13" s="4"/>
      <c r="B13" s="3"/>
    </row>
    <row r="14" spans="1:6" ht="13.2" x14ac:dyDescent="0.25">
      <c r="A14" s="4"/>
      <c r="B14" s="3"/>
    </row>
    <row r="15" spans="1:6" ht="13.2" x14ac:dyDescent="0.25">
      <c r="A15" s="3"/>
      <c r="B15" s="3"/>
    </row>
    <row r="16" spans="1:6" ht="13.2" x14ac:dyDescent="0.25">
      <c r="A16" s="3"/>
      <c r="B16" s="3"/>
    </row>
    <row r="17" spans="1:2" ht="13.2" x14ac:dyDescent="0.25">
      <c r="A17" s="3"/>
      <c r="B17" s="3"/>
    </row>
    <row r="18" spans="1:2" ht="13.2" x14ac:dyDescent="0.25">
      <c r="A18" s="3"/>
      <c r="B18" s="3"/>
    </row>
    <row r="19" spans="1:2" ht="13.2" x14ac:dyDescent="0.25">
      <c r="A19" s="3"/>
      <c r="B19" s="3"/>
    </row>
    <row r="20" spans="1:2" ht="13.2" x14ac:dyDescent="0.25">
      <c r="A20" s="3"/>
      <c r="B20" s="3"/>
    </row>
    <row r="21" spans="1:2" ht="13.2" x14ac:dyDescent="0.25">
      <c r="A21" s="3"/>
      <c r="B21" s="3"/>
    </row>
    <row r="22" spans="1:2" ht="13.2" x14ac:dyDescent="0.25">
      <c r="A22" s="3"/>
      <c r="B22" s="3"/>
    </row>
    <row r="23" spans="1:2" ht="13.2" x14ac:dyDescent="0.25">
      <c r="A23" s="3"/>
      <c r="B23" s="3"/>
    </row>
    <row r="24" spans="1:2" ht="13.2" x14ac:dyDescent="0.25">
      <c r="A24" s="3"/>
      <c r="B24" s="3"/>
    </row>
    <row r="25" spans="1:2" ht="13.2" x14ac:dyDescent="0.25">
      <c r="A25" s="3"/>
      <c r="B25" s="3"/>
    </row>
    <row r="26" spans="1:2" ht="13.2" x14ac:dyDescent="0.25">
      <c r="A26" s="3"/>
      <c r="B26" s="3"/>
    </row>
    <row r="27" spans="1:2" ht="13.2" x14ac:dyDescent="0.25">
      <c r="A27" s="3"/>
      <c r="B27" s="3"/>
    </row>
    <row r="28" spans="1:2" ht="13.2" x14ac:dyDescent="0.25">
      <c r="A28" s="3"/>
      <c r="B28" s="3"/>
    </row>
    <row r="29" spans="1:2" ht="13.2" x14ac:dyDescent="0.25">
      <c r="A29" s="3"/>
      <c r="B29" s="3"/>
    </row>
    <row r="30" spans="1:2" ht="13.2" x14ac:dyDescent="0.25">
      <c r="A30" s="3"/>
      <c r="B30" s="3"/>
    </row>
    <row r="31" spans="1:2" ht="13.2" x14ac:dyDescent="0.25">
      <c r="A31" s="3"/>
      <c r="B31" s="3"/>
    </row>
    <row r="32" spans="1:2" ht="13.2" x14ac:dyDescent="0.25">
      <c r="A32" s="3"/>
      <c r="B32" s="3"/>
    </row>
    <row r="33" spans="1:2" ht="13.2" x14ac:dyDescent="0.25">
      <c r="A33" s="3"/>
      <c r="B33" s="3"/>
    </row>
    <row r="34" spans="1:2" ht="13.2" x14ac:dyDescent="0.25">
      <c r="A34" s="3"/>
      <c r="B34" s="3"/>
    </row>
    <row r="35" spans="1:2" ht="13.2" x14ac:dyDescent="0.25">
      <c r="A35" s="3"/>
      <c r="B35" s="3"/>
    </row>
    <row r="36" spans="1:2" ht="13.2" x14ac:dyDescent="0.25">
      <c r="A36" s="3"/>
      <c r="B36" s="3"/>
    </row>
    <row r="37" spans="1:2" ht="13.2" x14ac:dyDescent="0.25">
      <c r="A37" s="3"/>
      <c r="B37" s="3"/>
    </row>
    <row r="38" spans="1:2" ht="13.2" x14ac:dyDescent="0.25">
      <c r="A38" s="3"/>
      <c r="B38" s="3"/>
    </row>
    <row r="39" spans="1:2" ht="13.2" x14ac:dyDescent="0.25">
      <c r="A39" s="3"/>
      <c r="B39" s="3"/>
    </row>
    <row r="40" spans="1:2" ht="13.2" x14ac:dyDescent="0.25">
      <c r="A40" s="3"/>
      <c r="B40" s="3"/>
    </row>
    <row r="41" spans="1:2" ht="13.2" x14ac:dyDescent="0.25">
      <c r="A41" s="3"/>
      <c r="B41" s="3"/>
    </row>
    <row r="42" spans="1:2" ht="13.2" x14ac:dyDescent="0.25">
      <c r="A42" s="3"/>
      <c r="B42" s="3"/>
    </row>
    <row r="43" spans="1:2" ht="13.2" x14ac:dyDescent="0.25">
      <c r="A43" s="3"/>
      <c r="B43" s="3"/>
    </row>
    <row r="44" spans="1:2" ht="13.2" x14ac:dyDescent="0.25">
      <c r="A44" s="3"/>
      <c r="B44" s="3"/>
    </row>
    <row r="45" spans="1:2" ht="13.2" x14ac:dyDescent="0.25">
      <c r="A45" s="3"/>
      <c r="B45" s="3"/>
    </row>
    <row r="46" spans="1:2" ht="13.2" x14ac:dyDescent="0.25">
      <c r="B46" s="3"/>
    </row>
    <row r="47" spans="1:2" ht="13.2" x14ac:dyDescent="0.25">
      <c r="B47" s="3"/>
    </row>
    <row r="48" spans="1:2" ht="13.2" x14ac:dyDescent="0.25">
      <c r="B48" s="3"/>
    </row>
    <row r="49" spans="2:2" ht="13.2" x14ac:dyDescent="0.25">
      <c r="B49" s="3"/>
    </row>
    <row r="50" spans="2:2" ht="13.2" x14ac:dyDescent="0.25">
      <c r="B50" s="3"/>
    </row>
    <row r="51" spans="2:2" ht="13.2" x14ac:dyDescent="0.25">
      <c r="B51" s="3"/>
    </row>
    <row r="52" spans="2:2" ht="13.2" x14ac:dyDescent="0.25">
      <c r="B52" s="3"/>
    </row>
    <row r="53" spans="2:2" ht="13.2" x14ac:dyDescent="0.25">
      <c r="B53" s="3"/>
    </row>
    <row r="54" spans="2:2" ht="13.2" x14ac:dyDescent="0.25">
      <c r="B54" s="3"/>
    </row>
    <row r="55" spans="2:2" ht="13.2" x14ac:dyDescent="0.25">
      <c r="B55" s="3"/>
    </row>
    <row r="56" spans="2:2" ht="13.2" x14ac:dyDescent="0.25">
      <c r="B56" s="3"/>
    </row>
    <row r="57" spans="2:2" ht="13.2" x14ac:dyDescent="0.25">
      <c r="B57" s="3"/>
    </row>
    <row r="58" spans="2:2" ht="13.2" x14ac:dyDescent="0.25">
      <c r="B58" s="3"/>
    </row>
    <row r="59" spans="2:2" ht="13.2" x14ac:dyDescent="0.25">
      <c r="B59" s="3"/>
    </row>
    <row r="60" spans="2:2" ht="13.2" x14ac:dyDescent="0.25">
      <c r="B60" s="3"/>
    </row>
    <row r="61" spans="2:2" ht="13.2" x14ac:dyDescent="0.25">
      <c r="B61" s="3"/>
    </row>
    <row r="62" spans="2:2" ht="13.2" x14ac:dyDescent="0.25">
      <c r="B62" s="3"/>
    </row>
    <row r="63" spans="2:2" ht="13.2" x14ac:dyDescent="0.25">
      <c r="B63" s="3"/>
    </row>
    <row r="64" spans="2:2" ht="13.2" x14ac:dyDescent="0.25">
      <c r="B64" s="3"/>
    </row>
    <row r="65" spans="2:2" ht="13.2" x14ac:dyDescent="0.25">
      <c r="B65" s="3"/>
    </row>
    <row r="66" spans="2:2" ht="13.2" x14ac:dyDescent="0.25">
      <c r="B66" s="3"/>
    </row>
    <row r="67" spans="2:2" ht="13.2" x14ac:dyDescent="0.25">
      <c r="B67" s="3"/>
    </row>
    <row r="68" spans="2:2" ht="13.2" x14ac:dyDescent="0.25">
      <c r="B68" s="3"/>
    </row>
    <row r="69" spans="2:2" ht="13.2" x14ac:dyDescent="0.25">
      <c r="B69" s="3"/>
    </row>
    <row r="70" spans="2:2" ht="13.2" x14ac:dyDescent="0.25">
      <c r="B70" s="3"/>
    </row>
    <row r="71" spans="2:2" ht="13.2" x14ac:dyDescent="0.25">
      <c r="B71" s="3"/>
    </row>
    <row r="72" spans="2:2" ht="13.2" x14ac:dyDescent="0.25">
      <c r="B72" s="3"/>
    </row>
    <row r="73" spans="2:2" ht="13.2" x14ac:dyDescent="0.25">
      <c r="B73" s="3"/>
    </row>
    <row r="74" spans="2:2" ht="13.2" x14ac:dyDescent="0.25">
      <c r="B74" s="3"/>
    </row>
    <row r="75" spans="2:2" ht="13.2" x14ac:dyDescent="0.25">
      <c r="B75" s="3"/>
    </row>
    <row r="76" spans="2:2" ht="13.2" x14ac:dyDescent="0.25">
      <c r="B76" s="3"/>
    </row>
    <row r="77" spans="2:2" ht="13.2" x14ac:dyDescent="0.25">
      <c r="B77" s="3"/>
    </row>
    <row r="78" spans="2:2" ht="13.2" x14ac:dyDescent="0.25">
      <c r="B78" s="3"/>
    </row>
    <row r="79" spans="2:2" ht="13.2" x14ac:dyDescent="0.25">
      <c r="B79" s="3"/>
    </row>
    <row r="80" spans="2:2" ht="13.2" x14ac:dyDescent="0.25">
      <c r="B80" s="3"/>
    </row>
    <row r="81" spans="2:2" ht="13.2" x14ac:dyDescent="0.25">
      <c r="B81" s="3"/>
    </row>
    <row r="82" spans="2:2" ht="13.2" x14ac:dyDescent="0.25">
      <c r="B82" s="3"/>
    </row>
    <row r="83" spans="2:2" ht="13.2" x14ac:dyDescent="0.25">
      <c r="B83" s="3"/>
    </row>
    <row r="84" spans="2:2" ht="13.2" x14ac:dyDescent="0.25">
      <c r="B84" s="3"/>
    </row>
    <row r="85" spans="2:2" ht="13.2" x14ac:dyDescent="0.25">
      <c r="B85" s="3"/>
    </row>
    <row r="86" spans="2:2" ht="13.2" x14ac:dyDescent="0.25">
      <c r="B86" s="3"/>
    </row>
    <row r="87" spans="2:2" ht="13.2" x14ac:dyDescent="0.25">
      <c r="B87" s="3"/>
    </row>
    <row r="88" spans="2:2" ht="13.2" x14ac:dyDescent="0.25">
      <c r="B88" s="3"/>
    </row>
    <row r="89" spans="2:2" ht="13.2" x14ac:dyDescent="0.25">
      <c r="B89" s="3"/>
    </row>
    <row r="90" spans="2:2" ht="13.2" x14ac:dyDescent="0.25">
      <c r="B90" s="3"/>
    </row>
    <row r="91" spans="2:2" ht="13.2" x14ac:dyDescent="0.25">
      <c r="B91" s="3"/>
    </row>
    <row r="92" spans="2:2" ht="13.2" x14ac:dyDescent="0.25">
      <c r="B92" s="3"/>
    </row>
    <row r="93" spans="2:2" ht="13.2" x14ac:dyDescent="0.25">
      <c r="B93" s="3"/>
    </row>
    <row r="94" spans="2:2" ht="13.2" x14ac:dyDescent="0.25">
      <c r="B94" s="3"/>
    </row>
    <row r="95" spans="2:2" ht="13.2" x14ac:dyDescent="0.25">
      <c r="B95" s="3"/>
    </row>
    <row r="96" spans="2:2" ht="13.2" x14ac:dyDescent="0.25">
      <c r="B96" s="3"/>
    </row>
    <row r="97" spans="2:2" ht="13.2" x14ac:dyDescent="0.25">
      <c r="B97" s="3"/>
    </row>
  </sheetData>
  <conditionalFormatting sqref="B2:B9">
    <cfRule type="cellIs" dxfId="3" priority="2" operator="equal">
      <formula>"Si"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G121"/>
  <sheetViews>
    <sheetView workbookViewId="0"/>
  </sheetViews>
  <sheetFormatPr defaultColWidth="12.6640625" defaultRowHeight="15.75" customHeight="1" x14ac:dyDescent="0.25"/>
  <cols>
    <col min="2" max="2" width="15" customWidth="1"/>
    <col min="3" max="3" width="10.77734375" customWidth="1"/>
    <col min="4" max="4" width="12.109375" customWidth="1"/>
    <col min="5" max="5" width="19.88671875" customWidth="1"/>
    <col min="6" max="6" width="5.21875" customWidth="1"/>
    <col min="7" max="7" width="9.33203125" hidden="1" customWidth="1"/>
    <col min="8" max="8" width="4.33203125" hidden="1" customWidth="1"/>
    <col min="9" max="9" width="9" hidden="1" customWidth="1"/>
    <col min="10" max="10" width="6.109375" hidden="1" customWidth="1"/>
    <col min="11" max="11" width="5.21875" hidden="1" customWidth="1"/>
    <col min="12" max="12" width="8.44140625" customWidth="1"/>
    <col min="13" max="13" width="9.77734375" customWidth="1"/>
    <col min="14" max="14" width="11.33203125" customWidth="1"/>
    <col min="15" max="15" width="16.33203125" customWidth="1"/>
    <col min="16" max="16" width="7" hidden="1" customWidth="1"/>
    <col min="17" max="17" width="10.6640625" customWidth="1"/>
    <col min="18" max="18" width="10.109375" customWidth="1"/>
    <col min="19" max="24" width="10.33203125" hidden="1" customWidth="1"/>
    <col min="25" max="25" width="10.21875" hidden="1" customWidth="1"/>
    <col min="26" max="26" width="7" customWidth="1"/>
    <col min="27" max="27" width="11" hidden="1" customWidth="1"/>
    <col min="28" max="28" width="9.6640625" customWidth="1"/>
    <col min="29" max="29" width="11.109375" hidden="1" customWidth="1"/>
    <col min="30" max="30" width="10.6640625" hidden="1" customWidth="1"/>
    <col min="31" max="32" width="12.6640625" hidden="1"/>
    <col min="33" max="33" width="15.88671875" customWidth="1"/>
  </cols>
  <sheetData>
    <row r="1" spans="1:33" ht="22.8" x14ac:dyDescent="0.4">
      <c r="A1" s="7"/>
      <c r="B1" s="8" t="s">
        <v>7</v>
      </c>
      <c r="C1" s="9"/>
      <c r="D1" s="9"/>
      <c r="E1" s="9"/>
      <c r="F1" s="9"/>
      <c r="G1" s="9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3" ht="15" customHeight="1" x14ac:dyDescent="0.25">
      <c r="A2" s="7"/>
      <c r="B2" s="11" t="s">
        <v>8</v>
      </c>
      <c r="C2" s="1"/>
      <c r="D2" s="1"/>
      <c r="E2" s="1"/>
      <c r="F2" s="12" t="str">
        <f>"Inscriptos: "&amp;COUNTA(C4:C100)</f>
        <v>Inscriptos: 0</v>
      </c>
      <c r="G2" s="1"/>
      <c r="H2" s="1"/>
      <c r="I2" s="13"/>
      <c r="J2" s="13"/>
      <c r="K2" s="13"/>
      <c r="L2" s="7"/>
      <c r="M2" s="1"/>
      <c r="N2" s="1"/>
      <c r="O2" s="1"/>
      <c r="P2" s="1"/>
      <c r="Q2" s="1"/>
      <c r="R2" s="1"/>
      <c r="S2" s="13"/>
      <c r="T2" s="13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3" ht="66" x14ac:dyDescent="0.25">
      <c r="A3" s="7" t="s">
        <v>9</v>
      </c>
      <c r="B3" s="1" t="str">
        <f ca="1">IFERROR(__xludf.DUMMYFUNCTION("query(Titulos)"),"Dia y Hora")</f>
        <v>Dia y Hora</v>
      </c>
      <c r="C3" s="1" t="str">
        <f ca="1">IFERROR(__xludf.DUMMYFUNCTION("""COMPUTED_VALUE"""),"Nombre")</f>
        <v>Nombre</v>
      </c>
      <c r="D3" s="1" t="str">
        <f ca="1">IFERROR(__xludf.DUMMYFUNCTION("""COMPUTED_VALUE"""),"Apellido")</f>
        <v>Apellido</v>
      </c>
      <c r="E3" s="1" t="str">
        <f ca="1">IFERROR(__xludf.DUMMYFUNCTION("""COMPUTED_VALUE"""),"Ciudad")</f>
        <v>Ciudad</v>
      </c>
      <c r="F3" s="1" t="str">
        <f ca="1">IFERROR(__xludf.DUMMYFUNCTION("""COMPUTED_VALUE"""),"Pais")</f>
        <v>Pais</v>
      </c>
      <c r="G3" s="1" t="str">
        <f ca="1">IFERROR(__xludf.DUMMYFUNCTION("""COMPUTED_VALUE"""),"DNI")</f>
        <v>DNI</v>
      </c>
      <c r="H3" s="1" t="str">
        <f ca="1">IFERROR(__xludf.DUMMYFUNCTION("""COMPUTED_VALUE"""),"Nacimiento")</f>
        <v>Nacimiento</v>
      </c>
      <c r="I3" s="1" t="str">
        <f ca="1">IFERROR(__xludf.DUMMYFUNCTION("""COMPUTED_VALUE"""),"Celular de Contacto")</f>
        <v>Celular de Contacto</v>
      </c>
      <c r="J3" s="1" t="str">
        <f ca="1">IFERROR(__xludf.DUMMYFUNCTION("""COMPUTED_VALUE"""),"Celular de Emergencias")</f>
        <v>Celular de Emergencias</v>
      </c>
      <c r="K3" s="1" t="str">
        <f ca="1">IFERROR(__xludf.DUMMYFUNCTION("""COMPUTED_VALUE"""),"email")</f>
        <v>email</v>
      </c>
      <c r="L3" s="1" t="str">
        <f ca="1">IFERROR(__xludf.DUMMYFUNCTION("""COMPUTED_VALUE"""),"Sexo")</f>
        <v>Sexo</v>
      </c>
      <c r="M3" s="1" t="str">
        <f ca="1">IFERROR(__xludf.DUMMYFUNCTION("""COMPUTED_VALUE"""),"Club")</f>
        <v>Club</v>
      </c>
      <c r="N3" s="1" t="str">
        <f ca="1">IFERROR(__xludf.DUMMYFUNCTION("""COMPUTED_VALUE"""),"Categoría")</f>
        <v>Categoría</v>
      </c>
      <c r="O3" s="1" t="str">
        <f ca="1">IFERROR(__xludf.DUMMYFUNCTION("""COMPUTED_VALUE"""),"Clase")</f>
        <v>Clase</v>
      </c>
      <c r="P3" s="1" t="str">
        <f ca="1">IFERROR(__xludf.DUMMYFUNCTION("""COMPUTED_VALUE"""),"Proa Nº")</f>
        <v>Proa Nº</v>
      </c>
      <c r="Q3" s="17" t="str">
        <f ca="1">IFERROR(__xludf.DUMMYFUNCTION("""COMPUTED_VALUE"""),"Vela")</f>
        <v>Vela</v>
      </c>
      <c r="R3" s="1" t="str">
        <f ca="1">IFERROR(__xludf.DUMMYFUNCTION("""COMPUTED_VALUE"""),"Nombre del Barco")</f>
        <v>Nombre del Barco</v>
      </c>
      <c r="S3" s="1" t="str">
        <f ca="1">IFERROR(__xludf.DUMMYFUNCTION("""COMPUTED_VALUE"""),"Tripulante 1")</f>
        <v>Tripulante 1</v>
      </c>
      <c r="T3" s="1" t="str">
        <f ca="1">IFERROR(__xludf.DUMMYFUNCTION("""COMPUTED_VALUE"""),"Tripulante 2")</f>
        <v>Tripulante 2</v>
      </c>
      <c r="U3" s="1" t="str">
        <f ca="1">IFERROR(__xludf.DUMMYFUNCTION("""COMPUTED_VALUE"""),"Tripulante 3")</f>
        <v>Tripulante 3</v>
      </c>
      <c r="V3" s="1" t="str">
        <f ca="1">IFERROR(__xludf.DUMMYFUNCTION("""COMPUTED_VALUE"""),"Tripulante 4")</f>
        <v>Tripulante 4</v>
      </c>
      <c r="W3" s="1" t="str">
        <f ca="1">IFERROR(__xludf.DUMMYFUNCTION("""COMPUTED_VALUE"""),"Tripulante 5")</f>
        <v>Tripulante 5</v>
      </c>
      <c r="X3" s="1" t="str">
        <f ca="1">IFERROR(__xludf.DUMMYFUNCTION("""COMPUTED_VALUE"""),"Tripulante 6")</f>
        <v>Tripulante 6</v>
      </c>
      <c r="Y3" s="1" t="str">
        <f ca="1">IFERROR(__xludf.DUMMYFUNCTION("""COMPUTED_VALUE"""),"Obra Social/Nº Afiliado")</f>
        <v>Obra Social/Nº Afiliado</v>
      </c>
      <c r="Z3" s="13" t="str">
        <f ca="1">IFERROR(__xludf.DUMMYFUNCTION("""COMPUTED_VALUE"""),"Bajada YCO")</f>
        <v>Bajada YCO</v>
      </c>
      <c r="AA3" s="13" t="str">
        <f ca="1">IFERROR(__xludf.DUMMYFUNCTION("""COMPUTED_VALUE"""),"Términos y Condiciones")</f>
        <v>Términos y Condiciones</v>
      </c>
      <c r="AB3" s="13" t="str">
        <f ca="1">IFERROR(__xludf.DUMMYFUNCTION("""COMPUTED_VALUE"""),"Pago")</f>
        <v>Pago</v>
      </c>
      <c r="AC3" s="1" t="str">
        <f ca="1">IFERROR(__xludf.DUMMYFUNCTION("""COMPUTED_VALUE"""),"Importe")</f>
        <v>Importe</v>
      </c>
      <c r="AD3" s="1" t="str">
        <f ca="1">IFERROR(__xludf.DUMMYFUNCTION("""COMPUTED_VALUE"""),"RECIBO")</f>
        <v>RECIBO</v>
      </c>
      <c r="AG3" s="1" t="s">
        <v>10</v>
      </c>
    </row>
    <row r="4" spans="1:33" ht="13.2" x14ac:dyDescent="0.25">
      <c r="B4" s="18"/>
      <c r="C4" s="4"/>
      <c r="D4" s="4"/>
      <c r="E4" s="4"/>
      <c r="F4" s="3"/>
      <c r="G4" s="3"/>
      <c r="Q4" s="19"/>
      <c r="Z4" s="3"/>
      <c r="AA4" s="3"/>
      <c r="AB4" s="3"/>
    </row>
    <row r="5" spans="1:33" ht="13.2" x14ac:dyDescent="0.25">
      <c r="B5" s="18"/>
      <c r="C5" s="4"/>
      <c r="D5" s="4"/>
      <c r="E5" s="4"/>
      <c r="F5" s="3"/>
      <c r="G5" s="3"/>
      <c r="Q5" s="19"/>
      <c r="Z5" s="3"/>
      <c r="AA5" s="3"/>
      <c r="AB5" s="3"/>
    </row>
    <row r="6" spans="1:33" ht="13.2" x14ac:dyDescent="0.25">
      <c r="B6" s="18"/>
      <c r="C6" s="4"/>
      <c r="D6" s="4"/>
      <c r="E6" s="4"/>
      <c r="F6" s="3"/>
      <c r="G6" s="3"/>
      <c r="Q6" s="19"/>
      <c r="Z6" s="3"/>
      <c r="AA6" s="3"/>
      <c r="AB6" s="3"/>
    </row>
    <row r="7" spans="1:33" ht="13.2" x14ac:dyDescent="0.25">
      <c r="B7" s="18"/>
      <c r="C7" s="4"/>
      <c r="D7" s="4"/>
      <c r="E7" s="4"/>
      <c r="F7" s="3"/>
      <c r="G7" s="3"/>
      <c r="Q7" s="19"/>
      <c r="Z7" s="3"/>
      <c r="AA7" s="3"/>
      <c r="AB7" s="3"/>
    </row>
    <row r="8" spans="1:33" ht="13.2" x14ac:dyDescent="0.25">
      <c r="B8" s="18"/>
      <c r="C8" s="4"/>
      <c r="D8" s="4"/>
      <c r="E8" s="4"/>
      <c r="F8" s="3"/>
      <c r="G8" s="3"/>
      <c r="Q8" s="19"/>
      <c r="Z8" s="3"/>
      <c r="AA8" s="3"/>
      <c r="AB8" s="3"/>
    </row>
    <row r="9" spans="1:33" ht="13.2" x14ac:dyDescent="0.25">
      <c r="B9" s="18"/>
      <c r="C9" s="4"/>
      <c r="D9" s="4"/>
      <c r="E9" s="4"/>
      <c r="F9" s="3"/>
      <c r="G9" s="3"/>
      <c r="Q9" s="19"/>
      <c r="Z9" s="3"/>
      <c r="AA9" s="3"/>
      <c r="AB9" s="3"/>
    </row>
    <row r="10" spans="1:33" ht="13.2" x14ac:dyDescent="0.25">
      <c r="B10" s="18"/>
      <c r="C10" s="4"/>
      <c r="D10" s="4"/>
      <c r="E10" s="4"/>
      <c r="F10" s="3"/>
      <c r="G10" s="3"/>
      <c r="Q10" s="19"/>
      <c r="Z10" s="3"/>
      <c r="AA10" s="3"/>
      <c r="AB10" s="3"/>
    </row>
    <row r="11" spans="1:33" ht="13.2" x14ac:dyDescent="0.25">
      <c r="B11" s="18"/>
      <c r="C11" s="4"/>
      <c r="D11" s="4"/>
      <c r="E11" s="4"/>
      <c r="F11" s="3"/>
      <c r="G11" s="3"/>
      <c r="Q11" s="19"/>
      <c r="Z11" s="3"/>
      <c r="AA11" s="3"/>
      <c r="AB11" s="3"/>
    </row>
    <row r="12" spans="1:33" ht="13.2" x14ac:dyDescent="0.25">
      <c r="B12" s="18"/>
      <c r="C12" s="4"/>
      <c r="D12" s="4"/>
      <c r="E12" s="4"/>
      <c r="F12" s="3"/>
      <c r="G12" s="3"/>
      <c r="Q12" s="19"/>
      <c r="Z12" s="3"/>
      <c r="AA12" s="3"/>
      <c r="AB12" s="3"/>
    </row>
    <row r="13" spans="1:33" ht="13.2" x14ac:dyDescent="0.25">
      <c r="B13" s="18"/>
      <c r="C13" s="4"/>
      <c r="D13" s="4"/>
      <c r="E13" s="4"/>
      <c r="F13" s="3"/>
      <c r="G13" s="3"/>
      <c r="Q13" s="19"/>
      <c r="Z13" s="3"/>
      <c r="AA13" s="3"/>
      <c r="AB13" s="3"/>
    </row>
    <row r="14" spans="1:33" ht="13.2" x14ac:dyDescent="0.25">
      <c r="B14" s="18"/>
      <c r="C14" s="4"/>
      <c r="D14" s="4"/>
      <c r="E14" s="4"/>
      <c r="F14" s="3"/>
      <c r="G14" s="3"/>
      <c r="Q14" s="19"/>
      <c r="Z14" s="3"/>
      <c r="AA14" s="3"/>
      <c r="AB14" s="3"/>
    </row>
    <row r="15" spans="1:33" ht="13.2" x14ac:dyDescent="0.25">
      <c r="B15" s="18"/>
      <c r="C15" s="4"/>
      <c r="D15" s="4"/>
      <c r="E15" s="4"/>
      <c r="F15" s="3"/>
      <c r="G15" s="3"/>
      <c r="Q15" s="19"/>
      <c r="Z15" s="3"/>
      <c r="AA15" s="3"/>
      <c r="AB15" s="3"/>
    </row>
    <row r="16" spans="1:33" ht="13.2" x14ac:dyDescent="0.25">
      <c r="B16" s="18"/>
      <c r="C16" s="4"/>
      <c r="D16" s="4"/>
      <c r="E16" s="4"/>
      <c r="F16" s="3"/>
      <c r="G16" s="3"/>
      <c r="Q16" s="19"/>
      <c r="Z16" s="3"/>
      <c r="AA16" s="3"/>
      <c r="AB16" s="3"/>
    </row>
    <row r="17" spans="2:28" ht="13.2" x14ac:dyDescent="0.25">
      <c r="B17" s="18"/>
      <c r="C17" s="4"/>
      <c r="D17" s="4"/>
      <c r="E17" s="4"/>
      <c r="F17" s="3"/>
      <c r="G17" s="3"/>
      <c r="Q17" s="19"/>
      <c r="Z17" s="3"/>
      <c r="AA17" s="3"/>
      <c r="AB17" s="3"/>
    </row>
    <row r="18" spans="2:28" ht="13.2" x14ac:dyDescent="0.25">
      <c r="B18" s="18"/>
      <c r="C18" s="4"/>
      <c r="D18" s="4"/>
      <c r="E18" s="4"/>
      <c r="F18" s="3"/>
      <c r="G18" s="3"/>
      <c r="Q18" s="19"/>
      <c r="Z18" s="3"/>
      <c r="AA18" s="3"/>
      <c r="AB18" s="3"/>
    </row>
    <row r="19" spans="2:28" ht="13.2" x14ac:dyDescent="0.25">
      <c r="B19" s="18"/>
      <c r="C19" s="4"/>
      <c r="D19" s="4"/>
      <c r="E19" s="4"/>
      <c r="F19" s="3"/>
      <c r="G19" s="3"/>
      <c r="Q19" s="19"/>
      <c r="Z19" s="3"/>
      <c r="AA19" s="3"/>
      <c r="AB19" s="3"/>
    </row>
    <row r="20" spans="2:28" ht="13.2" x14ac:dyDescent="0.25">
      <c r="B20" s="18"/>
      <c r="C20" s="4"/>
      <c r="D20" s="4"/>
      <c r="E20" s="4"/>
      <c r="F20" s="3"/>
      <c r="G20" s="3"/>
      <c r="Q20" s="19"/>
      <c r="Z20" s="3"/>
      <c r="AA20" s="3"/>
      <c r="AB20" s="3"/>
    </row>
    <row r="21" spans="2:28" ht="13.2" x14ac:dyDescent="0.25">
      <c r="B21" s="18"/>
      <c r="C21" s="4"/>
      <c r="D21" s="4"/>
      <c r="E21" s="4"/>
      <c r="F21" s="3"/>
      <c r="G21" s="3"/>
      <c r="Q21" s="19"/>
      <c r="Z21" s="3"/>
      <c r="AA21" s="3"/>
      <c r="AB21" s="3"/>
    </row>
    <row r="22" spans="2:28" ht="13.2" x14ac:dyDescent="0.25">
      <c r="B22" s="18"/>
      <c r="C22" s="4"/>
      <c r="D22" s="4"/>
      <c r="E22" s="4"/>
      <c r="F22" s="3"/>
      <c r="G22" s="3"/>
      <c r="Q22" s="19"/>
      <c r="Z22" s="3"/>
      <c r="AA22" s="3"/>
      <c r="AB22" s="3"/>
    </row>
    <row r="23" spans="2:28" ht="13.2" x14ac:dyDescent="0.25">
      <c r="B23" s="18"/>
      <c r="C23" s="4"/>
      <c r="D23" s="4"/>
      <c r="E23" s="4"/>
      <c r="F23" s="3"/>
      <c r="G23" s="3"/>
      <c r="Q23" s="19"/>
      <c r="Z23" s="3"/>
      <c r="AA23" s="3"/>
      <c r="AB23" s="3"/>
    </row>
    <row r="24" spans="2:28" ht="13.2" x14ac:dyDescent="0.25">
      <c r="B24" s="18"/>
      <c r="C24" s="4"/>
      <c r="D24" s="4"/>
      <c r="E24" s="4"/>
      <c r="F24" s="3"/>
      <c r="G24" s="3"/>
      <c r="Q24" s="19"/>
      <c r="Z24" s="3"/>
      <c r="AA24" s="3"/>
      <c r="AB24" s="3"/>
    </row>
    <row r="25" spans="2:28" ht="13.2" x14ac:dyDescent="0.25">
      <c r="B25" s="18"/>
      <c r="C25" s="4"/>
      <c r="D25" s="4"/>
      <c r="E25" s="4"/>
      <c r="F25" s="3"/>
      <c r="G25" s="3"/>
      <c r="Q25" s="19"/>
      <c r="Z25" s="3"/>
      <c r="AA25" s="3"/>
      <c r="AB25" s="3"/>
    </row>
    <row r="26" spans="2:28" ht="13.2" x14ac:dyDescent="0.25">
      <c r="B26" s="18"/>
      <c r="C26" s="4"/>
      <c r="D26" s="4"/>
      <c r="E26" s="4"/>
      <c r="F26" s="3"/>
      <c r="G26" s="3"/>
      <c r="Q26" s="19"/>
      <c r="Z26" s="3"/>
      <c r="AA26" s="3"/>
      <c r="AB26" s="3"/>
    </row>
    <row r="27" spans="2:28" ht="13.2" x14ac:dyDescent="0.25">
      <c r="B27" s="18"/>
      <c r="C27" s="4"/>
      <c r="D27" s="4"/>
      <c r="E27" s="4"/>
      <c r="F27" s="3"/>
      <c r="G27" s="3"/>
      <c r="Q27" s="19"/>
      <c r="Z27" s="3"/>
      <c r="AA27" s="3"/>
      <c r="AB27" s="3"/>
    </row>
    <row r="28" spans="2:28" ht="13.2" x14ac:dyDescent="0.25">
      <c r="B28" s="18"/>
      <c r="C28" s="4"/>
      <c r="D28" s="4"/>
      <c r="E28" s="4"/>
      <c r="F28" s="3"/>
      <c r="G28" s="3"/>
      <c r="Q28" s="19"/>
      <c r="Z28" s="3"/>
      <c r="AA28" s="3"/>
      <c r="AB28" s="3"/>
    </row>
    <row r="29" spans="2:28" ht="13.2" x14ac:dyDescent="0.25">
      <c r="B29" s="18"/>
      <c r="C29" s="4"/>
      <c r="D29" s="4"/>
      <c r="E29" s="4"/>
      <c r="F29" s="3"/>
      <c r="G29" s="3"/>
      <c r="Q29" s="19"/>
      <c r="Z29" s="3"/>
      <c r="AA29" s="3"/>
      <c r="AB29" s="3"/>
    </row>
    <row r="30" spans="2:28" ht="13.2" x14ac:dyDescent="0.25">
      <c r="B30" s="18"/>
      <c r="C30" s="4"/>
      <c r="D30" s="4"/>
      <c r="E30" s="4"/>
      <c r="F30" s="3"/>
      <c r="G30" s="3"/>
      <c r="Q30" s="19"/>
      <c r="Z30" s="3"/>
      <c r="AA30" s="3"/>
      <c r="AB30" s="3"/>
    </row>
    <row r="31" spans="2:28" ht="13.2" x14ac:dyDescent="0.25">
      <c r="B31" s="18"/>
      <c r="C31" s="4"/>
      <c r="D31" s="4"/>
      <c r="E31" s="4"/>
      <c r="F31" s="3"/>
      <c r="G31" s="3"/>
      <c r="Q31" s="19"/>
      <c r="Z31" s="3"/>
      <c r="AA31" s="3"/>
      <c r="AB31" s="3"/>
    </row>
    <row r="32" spans="2:28" ht="13.2" x14ac:dyDescent="0.25">
      <c r="B32" s="18"/>
      <c r="C32" s="4"/>
      <c r="D32" s="4"/>
      <c r="E32" s="4"/>
      <c r="F32" s="3"/>
      <c r="G32" s="3"/>
      <c r="Q32" s="19"/>
      <c r="Z32" s="3"/>
      <c r="AA32" s="3"/>
      <c r="AB32" s="3"/>
    </row>
    <row r="33" spans="2:28" ht="13.2" x14ac:dyDescent="0.25">
      <c r="B33" s="18"/>
      <c r="C33" s="4"/>
      <c r="D33" s="4"/>
      <c r="E33" s="4"/>
      <c r="F33" s="3"/>
      <c r="G33" s="3"/>
      <c r="Q33" s="19"/>
      <c r="Z33" s="3"/>
      <c r="AA33" s="3"/>
      <c r="AB33" s="3"/>
    </row>
    <row r="34" spans="2:28" ht="13.2" x14ac:dyDescent="0.25">
      <c r="B34" s="18"/>
      <c r="C34" s="4"/>
      <c r="D34" s="4"/>
      <c r="E34" s="4"/>
      <c r="F34" s="3"/>
      <c r="G34" s="3"/>
      <c r="Q34" s="19"/>
      <c r="Z34" s="3"/>
      <c r="AA34" s="3"/>
      <c r="AB34" s="3"/>
    </row>
    <row r="35" spans="2:28" ht="13.2" x14ac:dyDescent="0.25">
      <c r="B35" s="18"/>
      <c r="C35" s="4"/>
      <c r="D35" s="4"/>
      <c r="E35" s="4"/>
      <c r="F35" s="3"/>
      <c r="G35" s="3"/>
      <c r="Q35" s="19"/>
      <c r="Z35" s="3"/>
      <c r="AA35" s="3"/>
      <c r="AB35" s="3"/>
    </row>
    <row r="36" spans="2:28" ht="13.2" x14ac:dyDescent="0.25">
      <c r="B36" s="18"/>
      <c r="C36" s="4"/>
      <c r="D36" s="4"/>
      <c r="E36" s="4"/>
      <c r="F36" s="3"/>
      <c r="G36" s="3"/>
      <c r="Q36" s="19"/>
      <c r="Z36" s="3"/>
      <c r="AA36" s="3"/>
      <c r="AB36" s="3"/>
    </row>
    <row r="37" spans="2:28" ht="13.2" x14ac:dyDescent="0.25">
      <c r="B37" s="18"/>
      <c r="C37" s="4"/>
      <c r="D37" s="4"/>
      <c r="E37" s="4"/>
      <c r="F37" s="3"/>
      <c r="G37" s="3"/>
      <c r="Q37" s="19"/>
      <c r="Z37" s="3"/>
      <c r="AA37" s="3"/>
      <c r="AB37" s="3"/>
    </row>
    <row r="38" spans="2:28" ht="13.2" x14ac:dyDescent="0.25">
      <c r="B38" s="18"/>
      <c r="C38" s="4"/>
      <c r="D38" s="4"/>
      <c r="E38" s="4"/>
      <c r="F38" s="3"/>
      <c r="G38" s="3"/>
      <c r="Q38" s="19"/>
      <c r="Z38" s="3"/>
      <c r="AA38" s="3"/>
      <c r="AB38" s="3"/>
    </row>
    <row r="39" spans="2:28" ht="13.2" x14ac:dyDescent="0.25">
      <c r="B39" s="18"/>
      <c r="C39" s="4"/>
      <c r="D39" s="4"/>
      <c r="E39" s="4"/>
      <c r="F39" s="3"/>
      <c r="G39" s="3"/>
      <c r="Q39" s="19"/>
      <c r="Z39" s="3"/>
      <c r="AA39" s="3"/>
      <c r="AB39" s="3"/>
    </row>
    <row r="40" spans="2:28" ht="13.2" x14ac:dyDescent="0.25">
      <c r="B40" s="18"/>
      <c r="C40" s="4"/>
      <c r="D40" s="4"/>
      <c r="E40" s="4"/>
      <c r="F40" s="3"/>
      <c r="G40" s="3"/>
      <c r="Q40" s="19"/>
      <c r="Z40" s="3"/>
      <c r="AA40" s="3"/>
      <c r="AB40" s="3"/>
    </row>
    <row r="41" spans="2:28" ht="13.2" x14ac:dyDescent="0.25">
      <c r="B41" s="18"/>
      <c r="C41" s="4"/>
      <c r="D41" s="4"/>
      <c r="E41" s="4"/>
      <c r="F41" s="3"/>
      <c r="G41" s="3"/>
      <c r="Q41" s="19"/>
      <c r="Z41" s="3"/>
      <c r="AA41" s="3"/>
      <c r="AB41" s="3"/>
    </row>
    <row r="42" spans="2:28" ht="13.2" x14ac:dyDescent="0.25">
      <c r="B42" s="18"/>
      <c r="C42" s="4"/>
      <c r="D42" s="4"/>
      <c r="E42" s="4"/>
      <c r="F42" s="3"/>
      <c r="G42" s="3"/>
      <c r="Q42" s="19"/>
      <c r="Z42" s="3"/>
      <c r="AA42" s="3"/>
      <c r="AB42" s="3"/>
    </row>
    <row r="43" spans="2:28" ht="13.2" x14ac:dyDescent="0.25">
      <c r="B43" s="18"/>
      <c r="C43" s="4"/>
      <c r="D43" s="4"/>
      <c r="E43" s="4"/>
      <c r="F43" s="3"/>
      <c r="G43" s="3"/>
      <c r="Q43" s="19"/>
      <c r="Z43" s="3"/>
      <c r="AA43" s="3"/>
      <c r="AB43" s="3"/>
    </row>
    <row r="44" spans="2:28" ht="13.2" x14ac:dyDescent="0.25">
      <c r="B44" s="18"/>
      <c r="C44" s="4"/>
      <c r="D44" s="4"/>
      <c r="E44" s="4"/>
      <c r="F44" s="3"/>
      <c r="G44" s="3"/>
      <c r="Q44" s="19"/>
      <c r="Z44" s="3"/>
      <c r="AA44" s="3"/>
      <c r="AB44" s="3"/>
    </row>
    <row r="45" spans="2:28" ht="13.2" x14ac:dyDescent="0.25">
      <c r="B45" s="18"/>
      <c r="C45" s="4"/>
      <c r="D45" s="4"/>
      <c r="E45" s="4"/>
      <c r="F45" s="3"/>
      <c r="G45" s="3"/>
      <c r="Q45" s="19"/>
      <c r="Z45" s="3"/>
      <c r="AA45" s="3"/>
      <c r="AB45" s="3"/>
    </row>
    <row r="46" spans="2:28" ht="13.2" x14ac:dyDescent="0.25">
      <c r="B46" s="18"/>
      <c r="C46" s="4"/>
      <c r="D46" s="4"/>
      <c r="E46" s="4"/>
      <c r="F46" s="3"/>
      <c r="G46" s="3"/>
      <c r="Q46" s="19"/>
      <c r="Z46" s="3"/>
      <c r="AA46" s="3"/>
      <c r="AB46" s="3"/>
    </row>
    <row r="47" spans="2:28" ht="13.2" x14ac:dyDescent="0.25">
      <c r="B47" s="18"/>
      <c r="C47" s="4"/>
      <c r="D47" s="4"/>
      <c r="E47" s="4"/>
      <c r="F47" s="3"/>
      <c r="G47" s="3"/>
      <c r="Q47" s="19"/>
      <c r="Z47" s="3"/>
      <c r="AA47" s="3"/>
      <c r="AB47" s="3"/>
    </row>
    <row r="48" spans="2:28" ht="13.2" x14ac:dyDescent="0.25">
      <c r="E48" s="3"/>
      <c r="F48" s="3"/>
      <c r="G48" s="3"/>
      <c r="Q48" s="19"/>
      <c r="Z48" s="3"/>
      <c r="AA48" s="3"/>
      <c r="AB48" s="3"/>
    </row>
    <row r="49" spans="5:28" ht="13.2" x14ac:dyDescent="0.25">
      <c r="E49" s="3"/>
      <c r="F49" s="3"/>
      <c r="G49" s="3"/>
      <c r="Q49" s="19"/>
      <c r="Z49" s="3"/>
      <c r="AA49" s="3"/>
      <c r="AB49" s="3"/>
    </row>
    <row r="50" spans="5:28" ht="13.2" x14ac:dyDescent="0.25">
      <c r="E50" s="3"/>
      <c r="F50" s="3"/>
      <c r="G50" s="3"/>
      <c r="Z50" s="3"/>
      <c r="AA50" s="3"/>
      <c r="AB50" s="3"/>
    </row>
    <row r="51" spans="5:28" ht="13.2" x14ac:dyDescent="0.25">
      <c r="E51" s="3"/>
      <c r="F51" s="3"/>
      <c r="G51" s="3"/>
      <c r="Z51" s="3"/>
      <c r="AA51" s="3"/>
      <c r="AB51" s="3"/>
    </row>
    <row r="52" spans="5:28" ht="13.2" x14ac:dyDescent="0.25">
      <c r="E52" s="3"/>
      <c r="F52" s="3"/>
      <c r="G52" s="3"/>
      <c r="Z52" s="3"/>
      <c r="AA52" s="3"/>
      <c r="AB52" s="3"/>
    </row>
    <row r="53" spans="5:28" ht="13.2" x14ac:dyDescent="0.25">
      <c r="E53" s="3"/>
      <c r="F53" s="3"/>
      <c r="G53" s="3"/>
      <c r="Z53" s="3"/>
      <c r="AA53" s="3"/>
      <c r="AB53" s="3"/>
    </row>
    <row r="54" spans="5:28" ht="13.2" x14ac:dyDescent="0.25">
      <c r="E54" s="3"/>
      <c r="F54" s="3"/>
      <c r="G54" s="3"/>
      <c r="Z54" s="3"/>
      <c r="AA54" s="3"/>
      <c r="AB54" s="3"/>
    </row>
    <row r="55" spans="5:28" ht="13.2" x14ac:dyDescent="0.25">
      <c r="E55" s="3"/>
      <c r="F55" s="3"/>
      <c r="G55" s="3"/>
      <c r="Z55" s="3"/>
      <c r="AA55" s="3"/>
      <c r="AB55" s="3"/>
    </row>
    <row r="56" spans="5:28" ht="13.2" x14ac:dyDescent="0.25">
      <c r="E56" s="3"/>
      <c r="F56" s="3"/>
      <c r="G56" s="3"/>
      <c r="Z56" s="3"/>
      <c r="AA56" s="3"/>
      <c r="AB56" s="3"/>
    </row>
    <row r="57" spans="5:28" ht="13.2" x14ac:dyDescent="0.25">
      <c r="E57" s="3"/>
      <c r="F57" s="3"/>
      <c r="G57" s="3"/>
      <c r="Z57" s="3"/>
      <c r="AA57" s="3"/>
      <c r="AB57" s="3"/>
    </row>
    <row r="58" spans="5:28" ht="13.2" x14ac:dyDescent="0.25">
      <c r="E58" s="3"/>
      <c r="F58" s="3"/>
      <c r="G58" s="3"/>
      <c r="Z58" s="3"/>
      <c r="AA58" s="3"/>
      <c r="AB58" s="3"/>
    </row>
    <row r="59" spans="5:28" ht="13.2" x14ac:dyDescent="0.25">
      <c r="E59" s="3"/>
      <c r="F59" s="3"/>
      <c r="G59" s="3"/>
      <c r="Z59" s="3"/>
      <c r="AA59" s="3"/>
      <c r="AB59" s="3"/>
    </row>
    <row r="60" spans="5:28" ht="13.2" x14ac:dyDescent="0.25">
      <c r="E60" s="3"/>
      <c r="F60" s="3"/>
      <c r="G60" s="3"/>
      <c r="Z60" s="3"/>
      <c r="AA60" s="3"/>
      <c r="AB60" s="3"/>
    </row>
    <row r="61" spans="5:28" ht="13.2" x14ac:dyDescent="0.25">
      <c r="E61" s="3"/>
      <c r="F61" s="3"/>
      <c r="G61" s="3"/>
      <c r="Z61" s="3"/>
      <c r="AA61" s="3"/>
      <c r="AB61" s="3"/>
    </row>
    <row r="62" spans="5:28" ht="13.2" x14ac:dyDescent="0.25">
      <c r="E62" s="3"/>
      <c r="F62" s="3"/>
      <c r="G62" s="3"/>
      <c r="Z62" s="3"/>
      <c r="AA62" s="3"/>
      <c r="AB62" s="3"/>
    </row>
    <row r="63" spans="5:28" ht="13.2" x14ac:dyDescent="0.25">
      <c r="E63" s="3"/>
      <c r="F63" s="3"/>
      <c r="G63" s="3"/>
      <c r="Z63" s="3"/>
      <c r="AA63" s="3"/>
      <c r="AB63" s="3"/>
    </row>
    <row r="64" spans="5:28" ht="13.2" x14ac:dyDescent="0.25">
      <c r="E64" s="3"/>
      <c r="F64" s="3"/>
      <c r="G64" s="3"/>
      <c r="Z64" s="3"/>
      <c r="AA64" s="3"/>
      <c r="AB64" s="3"/>
    </row>
    <row r="65" spans="5:28" ht="13.2" x14ac:dyDescent="0.25">
      <c r="E65" s="3"/>
      <c r="F65" s="3"/>
      <c r="G65" s="3"/>
      <c r="Z65" s="3"/>
      <c r="AA65" s="3"/>
      <c r="AB65" s="3"/>
    </row>
    <row r="66" spans="5:28" ht="13.2" x14ac:dyDescent="0.25">
      <c r="E66" s="3"/>
      <c r="F66" s="3"/>
      <c r="G66" s="3"/>
      <c r="Z66" s="3"/>
      <c r="AA66" s="3"/>
      <c r="AB66" s="3"/>
    </row>
    <row r="67" spans="5:28" ht="13.2" x14ac:dyDescent="0.25">
      <c r="E67" s="3"/>
      <c r="F67" s="3"/>
      <c r="G67" s="3"/>
      <c r="Z67" s="3"/>
      <c r="AA67" s="3"/>
      <c r="AB67" s="3"/>
    </row>
    <row r="68" spans="5:28" ht="13.2" x14ac:dyDescent="0.25">
      <c r="E68" s="3"/>
      <c r="F68" s="3"/>
      <c r="G68" s="3"/>
      <c r="Z68" s="3"/>
      <c r="AA68" s="3"/>
      <c r="AB68" s="3"/>
    </row>
    <row r="69" spans="5:28" ht="13.2" x14ac:dyDescent="0.25">
      <c r="E69" s="3"/>
      <c r="F69" s="3"/>
      <c r="G69" s="3"/>
      <c r="Z69" s="3"/>
      <c r="AA69" s="3"/>
      <c r="AB69" s="3"/>
    </row>
    <row r="70" spans="5:28" ht="13.2" x14ac:dyDescent="0.25">
      <c r="E70" s="3"/>
      <c r="F70" s="3"/>
      <c r="G70" s="3"/>
      <c r="Z70" s="3"/>
      <c r="AA70" s="3"/>
      <c r="AB70" s="3"/>
    </row>
    <row r="71" spans="5:28" ht="13.2" x14ac:dyDescent="0.25">
      <c r="E71" s="3"/>
      <c r="F71" s="3"/>
      <c r="G71" s="3"/>
      <c r="Z71" s="3"/>
      <c r="AA71" s="3"/>
      <c r="AB71" s="3"/>
    </row>
    <row r="72" spans="5:28" ht="13.2" x14ac:dyDescent="0.25">
      <c r="E72" s="3"/>
      <c r="F72" s="3"/>
      <c r="G72" s="3"/>
      <c r="Z72" s="3"/>
      <c r="AA72" s="3"/>
      <c r="AB72" s="3"/>
    </row>
    <row r="73" spans="5:28" ht="13.2" x14ac:dyDescent="0.25">
      <c r="E73" s="3"/>
      <c r="F73" s="3"/>
      <c r="G73" s="3"/>
      <c r="Z73" s="3"/>
      <c r="AA73" s="3"/>
      <c r="AB73" s="3"/>
    </row>
    <row r="74" spans="5:28" ht="13.2" x14ac:dyDescent="0.25">
      <c r="E74" s="3"/>
      <c r="F74" s="3"/>
      <c r="G74" s="3"/>
      <c r="Z74" s="3"/>
      <c r="AA74" s="3"/>
      <c r="AB74" s="3"/>
    </row>
    <row r="75" spans="5:28" ht="13.2" x14ac:dyDescent="0.25">
      <c r="E75" s="3"/>
      <c r="F75" s="3"/>
      <c r="G75" s="3"/>
      <c r="Z75" s="3"/>
      <c r="AA75" s="3"/>
      <c r="AB75" s="3"/>
    </row>
    <row r="76" spans="5:28" ht="13.2" x14ac:dyDescent="0.25">
      <c r="E76" s="3"/>
      <c r="F76" s="3"/>
      <c r="G76" s="3"/>
      <c r="Z76" s="3"/>
      <c r="AA76" s="3"/>
      <c r="AB76" s="3"/>
    </row>
    <row r="77" spans="5:28" ht="13.2" x14ac:dyDescent="0.25">
      <c r="E77" s="3"/>
      <c r="F77" s="3"/>
      <c r="G77" s="3"/>
      <c r="Z77" s="3"/>
      <c r="AA77" s="3"/>
      <c r="AB77" s="3"/>
    </row>
    <row r="78" spans="5:28" ht="13.2" x14ac:dyDescent="0.25">
      <c r="E78" s="3"/>
      <c r="F78" s="3"/>
      <c r="G78" s="3"/>
      <c r="Z78" s="3"/>
      <c r="AA78" s="3"/>
      <c r="AB78" s="3"/>
    </row>
    <row r="79" spans="5:28" ht="13.2" x14ac:dyDescent="0.25">
      <c r="E79" s="3"/>
      <c r="F79" s="3"/>
      <c r="G79" s="3"/>
      <c r="Z79" s="3"/>
      <c r="AA79" s="3"/>
      <c r="AB79" s="3"/>
    </row>
    <row r="80" spans="5:28" ht="13.2" x14ac:dyDescent="0.25">
      <c r="E80" s="3"/>
      <c r="F80" s="3"/>
      <c r="G80" s="3"/>
      <c r="Z80" s="3"/>
      <c r="AA80" s="3"/>
      <c r="AB80" s="3"/>
    </row>
    <row r="81" spans="5:28" ht="13.2" x14ac:dyDescent="0.25">
      <c r="E81" s="3"/>
      <c r="F81" s="3"/>
      <c r="G81" s="3"/>
      <c r="Z81" s="3"/>
      <c r="AA81" s="3"/>
      <c r="AB81" s="3"/>
    </row>
    <row r="82" spans="5:28" ht="13.2" x14ac:dyDescent="0.25">
      <c r="E82" s="3"/>
      <c r="F82" s="3"/>
      <c r="G82" s="3"/>
      <c r="Z82" s="3"/>
      <c r="AA82" s="3"/>
      <c r="AB82" s="3"/>
    </row>
    <row r="83" spans="5:28" ht="13.2" x14ac:dyDescent="0.25">
      <c r="E83" s="3"/>
      <c r="F83" s="3"/>
      <c r="G83" s="3"/>
      <c r="Z83" s="3"/>
      <c r="AA83" s="3"/>
      <c r="AB83" s="3"/>
    </row>
    <row r="84" spans="5:28" ht="13.2" x14ac:dyDescent="0.25">
      <c r="E84" s="3"/>
      <c r="F84" s="3"/>
      <c r="G84" s="3"/>
      <c r="Z84" s="3"/>
      <c r="AA84" s="3"/>
      <c r="AB84" s="3"/>
    </row>
    <row r="85" spans="5:28" ht="13.2" x14ac:dyDescent="0.25">
      <c r="E85" s="3"/>
      <c r="F85" s="3"/>
      <c r="G85" s="3"/>
      <c r="Z85" s="3"/>
      <c r="AA85" s="3"/>
      <c r="AB85" s="3"/>
    </row>
    <row r="86" spans="5:28" ht="13.2" x14ac:dyDescent="0.25">
      <c r="E86" s="3"/>
      <c r="F86" s="3"/>
      <c r="G86" s="3"/>
      <c r="Z86" s="3"/>
      <c r="AA86" s="3"/>
      <c r="AB86" s="3"/>
    </row>
    <row r="87" spans="5:28" ht="13.2" x14ac:dyDescent="0.25">
      <c r="E87" s="3"/>
      <c r="F87" s="3"/>
      <c r="G87" s="3"/>
      <c r="Z87" s="3"/>
      <c r="AA87" s="3"/>
      <c r="AB87" s="3"/>
    </row>
    <row r="88" spans="5:28" ht="13.2" x14ac:dyDescent="0.25">
      <c r="E88" s="3"/>
      <c r="F88" s="3"/>
      <c r="G88" s="3"/>
      <c r="Z88" s="3"/>
      <c r="AA88" s="3"/>
      <c r="AB88" s="3"/>
    </row>
    <row r="89" spans="5:28" ht="13.2" x14ac:dyDescent="0.25">
      <c r="E89" s="3"/>
      <c r="F89" s="3"/>
      <c r="G89" s="3"/>
      <c r="Z89" s="3"/>
      <c r="AA89" s="3"/>
      <c r="AB89" s="3"/>
    </row>
    <row r="90" spans="5:28" ht="13.2" x14ac:dyDescent="0.25">
      <c r="E90" s="3"/>
      <c r="F90" s="3"/>
      <c r="G90" s="3"/>
      <c r="Z90" s="3"/>
      <c r="AA90" s="3"/>
      <c r="AB90" s="3"/>
    </row>
    <row r="91" spans="5:28" ht="13.2" x14ac:dyDescent="0.25">
      <c r="E91" s="3"/>
      <c r="F91" s="3"/>
      <c r="G91" s="3"/>
      <c r="Z91" s="3"/>
      <c r="AA91" s="3"/>
      <c r="AB91" s="3"/>
    </row>
    <row r="92" spans="5:28" ht="13.2" x14ac:dyDescent="0.25">
      <c r="E92" s="3"/>
      <c r="F92" s="3"/>
      <c r="G92" s="3"/>
      <c r="Z92" s="3"/>
      <c r="AA92" s="3"/>
      <c r="AB92" s="3"/>
    </row>
    <row r="93" spans="5:28" ht="13.2" x14ac:dyDescent="0.25">
      <c r="E93" s="3"/>
      <c r="F93" s="3"/>
      <c r="G93" s="3"/>
      <c r="Z93" s="3"/>
      <c r="AA93" s="3"/>
      <c r="AB93" s="3"/>
    </row>
    <row r="94" spans="5:28" ht="13.2" x14ac:dyDescent="0.25">
      <c r="E94" s="3"/>
      <c r="F94" s="3"/>
      <c r="G94" s="3"/>
      <c r="Z94" s="3"/>
      <c r="AA94" s="3"/>
      <c r="AB94" s="3"/>
    </row>
    <row r="95" spans="5:28" ht="13.2" x14ac:dyDescent="0.25">
      <c r="E95" s="3"/>
      <c r="F95" s="3"/>
      <c r="G95" s="3"/>
      <c r="Z95" s="3"/>
      <c r="AA95" s="3"/>
      <c r="AB95" s="3"/>
    </row>
    <row r="96" spans="5:28" ht="13.2" x14ac:dyDescent="0.25">
      <c r="E96" s="3"/>
      <c r="F96" s="3"/>
      <c r="G96" s="3"/>
      <c r="Z96" s="3"/>
      <c r="AA96" s="3"/>
      <c r="AB96" s="3"/>
    </row>
    <row r="97" spans="5:28" ht="13.2" x14ac:dyDescent="0.25">
      <c r="E97" s="3"/>
      <c r="F97" s="3"/>
      <c r="G97" s="3"/>
      <c r="Z97" s="3"/>
      <c r="AA97" s="3"/>
      <c r="AB97" s="3"/>
    </row>
    <row r="98" spans="5:28" ht="13.2" x14ac:dyDescent="0.25">
      <c r="E98" s="3"/>
      <c r="F98" s="3"/>
      <c r="G98" s="3"/>
      <c r="Z98" s="3"/>
      <c r="AA98" s="3"/>
      <c r="AB98" s="3"/>
    </row>
    <row r="99" spans="5:28" ht="13.2" x14ac:dyDescent="0.25">
      <c r="E99" s="3"/>
      <c r="F99" s="3"/>
      <c r="G99" s="3"/>
      <c r="Z99" s="3"/>
      <c r="AA99" s="3"/>
      <c r="AB99" s="3"/>
    </row>
    <row r="100" spans="5:28" ht="13.2" x14ac:dyDescent="0.25">
      <c r="Z100" s="3"/>
      <c r="AA100" s="3"/>
      <c r="AB100" s="3"/>
    </row>
    <row r="101" spans="5:28" ht="13.2" x14ac:dyDescent="0.25">
      <c r="Z101" s="3"/>
      <c r="AA101" s="3"/>
      <c r="AB101" s="3"/>
    </row>
    <row r="102" spans="5:28" ht="13.2" x14ac:dyDescent="0.25">
      <c r="Z102" s="3"/>
      <c r="AA102" s="3"/>
      <c r="AB102" s="3"/>
    </row>
    <row r="103" spans="5:28" ht="13.2" x14ac:dyDescent="0.25">
      <c r="Z103" s="3"/>
      <c r="AA103" s="3"/>
      <c r="AB103" s="3"/>
    </row>
    <row r="104" spans="5:28" ht="13.2" x14ac:dyDescent="0.25">
      <c r="Z104" s="3"/>
      <c r="AA104" s="3"/>
      <c r="AB104" s="3"/>
    </row>
    <row r="105" spans="5:28" ht="13.2" x14ac:dyDescent="0.25">
      <c r="Z105" s="3"/>
      <c r="AA105" s="3"/>
      <c r="AB105" s="3"/>
    </row>
    <row r="106" spans="5:28" ht="13.2" x14ac:dyDescent="0.25">
      <c r="Z106" s="3"/>
      <c r="AA106" s="3"/>
      <c r="AB106" s="3"/>
    </row>
    <row r="107" spans="5:28" ht="13.2" x14ac:dyDescent="0.25">
      <c r="Z107" s="3"/>
      <c r="AA107" s="3"/>
      <c r="AB107" s="3"/>
    </row>
    <row r="108" spans="5:28" ht="13.2" x14ac:dyDescent="0.25">
      <c r="Z108" s="3"/>
      <c r="AA108" s="3"/>
      <c r="AB108" s="3"/>
    </row>
    <row r="109" spans="5:28" ht="13.2" x14ac:dyDescent="0.25">
      <c r="Z109" s="3"/>
      <c r="AA109" s="3"/>
      <c r="AB109" s="3"/>
    </row>
    <row r="110" spans="5:28" ht="13.2" x14ac:dyDescent="0.25">
      <c r="Z110" s="3"/>
      <c r="AA110" s="3"/>
      <c r="AB110" s="3"/>
    </row>
    <row r="111" spans="5:28" ht="13.2" x14ac:dyDescent="0.25">
      <c r="Z111" s="3"/>
      <c r="AA111" s="3"/>
      <c r="AB111" s="3"/>
    </row>
    <row r="112" spans="5:28" ht="13.2" x14ac:dyDescent="0.25">
      <c r="Z112" s="3"/>
      <c r="AA112" s="3"/>
      <c r="AB112" s="3"/>
    </row>
    <row r="113" spans="26:28" ht="13.2" x14ac:dyDescent="0.25">
      <c r="Z113" s="3"/>
      <c r="AA113" s="3"/>
      <c r="AB113" s="3"/>
    </row>
    <row r="114" spans="26:28" ht="13.2" x14ac:dyDescent="0.25">
      <c r="Z114" s="3"/>
      <c r="AA114" s="3"/>
      <c r="AB114" s="3"/>
    </row>
    <row r="115" spans="26:28" ht="13.2" x14ac:dyDescent="0.25">
      <c r="Z115" s="3"/>
      <c r="AA115" s="3"/>
      <c r="AB115" s="3"/>
    </row>
    <row r="116" spans="26:28" ht="13.2" x14ac:dyDescent="0.25">
      <c r="Z116" s="3"/>
      <c r="AA116" s="3"/>
      <c r="AB116" s="3"/>
    </row>
    <row r="117" spans="26:28" ht="13.2" x14ac:dyDescent="0.25">
      <c r="Z117" s="3"/>
      <c r="AA117" s="3"/>
      <c r="AB117" s="3"/>
    </row>
    <row r="118" spans="26:28" ht="13.2" x14ac:dyDescent="0.25">
      <c r="Z118" s="3"/>
      <c r="AA118" s="3"/>
      <c r="AB118" s="3"/>
    </row>
    <row r="119" spans="26:28" ht="13.2" x14ac:dyDescent="0.25">
      <c r="Z119" s="3"/>
      <c r="AA119" s="3"/>
      <c r="AB119" s="3"/>
    </row>
    <row r="120" spans="26:28" ht="13.2" x14ac:dyDescent="0.25">
      <c r="Z120" s="3"/>
      <c r="AA120" s="3"/>
      <c r="AB120" s="3"/>
    </row>
    <row r="121" spans="26:28" ht="13.2" x14ac:dyDescent="0.25">
      <c r="Z121" s="3"/>
      <c r="AA121" s="3"/>
      <c r="AB121" s="3"/>
    </row>
  </sheetData>
  <conditionalFormatting sqref="B4:B136">
    <cfRule type="cellIs" dxfId="2" priority="1" operator="equal">
      <formula>"Pago"</formula>
    </cfRule>
  </conditionalFormatting>
  <conditionalFormatting sqref="G1:G65 I2 E4:F65">
    <cfRule type="cellIs" dxfId="1" priority="2" operator="equal">
      <formula>"Si"</formula>
    </cfRule>
  </conditionalFormatting>
  <conditionalFormatting sqref="AB4:AB66">
    <cfRule type="cellIs" dxfId="0" priority="3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WINGFOIL</vt:lpstr>
      <vt:lpstr>F18</vt:lpstr>
      <vt:lpstr>ILCA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Cloos</dc:creator>
  <cp:lastModifiedBy>Nicolas Cloos</cp:lastModifiedBy>
  <dcterms:created xsi:type="dcterms:W3CDTF">2024-09-21T17:04:30Z</dcterms:created>
  <dcterms:modified xsi:type="dcterms:W3CDTF">2024-09-21T17:15:31Z</dcterms:modified>
</cp:coreProperties>
</file>