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vinci\Documents\nicolo\MaterialeUNI\Magistrale\1°anno\2°semestre\CybersecurityRiskAssessment\exercises\ex1\"/>
    </mc:Choice>
  </mc:AlternateContent>
  <xr:revisionPtr revIDLastSave="0" documentId="13_ncr:1_{845A40E4-90A5-4F8C-A17B-1EBC2F721031}" xr6:coauthVersionLast="46" xr6:coauthVersionMax="46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Info" sheetId="14" r:id="rId1"/>
    <sheet name="1.0 Scenario" sheetId="15" r:id="rId2"/>
    <sheet name="1.1 Primary Assets" sheetId="1" r:id="rId3"/>
    <sheet name="1.2 Impact Assessment" sheetId="2" r:id="rId4"/>
    <sheet name="1.3 Supporting Asset" sheetId="4" r:id="rId5"/>
    <sheet name="2.1 Threats Impact" sheetId="5" r:id="rId6"/>
    <sheet name="2.2 Threat Likelihood" sheetId="10" r:id="rId7"/>
    <sheet name="3.1 Risk Table" sheetId="13" r:id="rId8"/>
    <sheet name="3.2 Risk Evaluation" sheetId="8" r:id="rId9"/>
    <sheet name="4. Risk Treatment" sheetId="9" r:id="rId10"/>
    <sheet name="5. Residual Risk" sheetId="11" r:id="rId11"/>
  </sheets>
  <definedNames>
    <definedName name="_xlnm.Print_Area" localSheetId="2">'1.1 Primary Assets'!$A$1:$C$10</definedName>
    <definedName name="_xlnm.Print_Area" localSheetId="3">'1.2 Impact Assessment'!$A$1:$C$16</definedName>
    <definedName name="_xlnm.Print_Area" localSheetId="4">'1.3 Supporting Asset'!$A$1:$B$4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78" i="2" l="1"/>
  <c r="O3" i="4"/>
  <c r="J82" i="2"/>
  <c r="J80" i="2"/>
  <c r="J78" i="2"/>
  <c r="J76" i="2"/>
  <c r="J74" i="2"/>
  <c r="J72" i="2"/>
  <c r="J70" i="2"/>
  <c r="J68" i="2"/>
  <c r="J66" i="2"/>
  <c r="J64" i="2"/>
  <c r="J62" i="2"/>
  <c r="J60" i="2"/>
  <c r="J58" i="2"/>
  <c r="J56" i="2"/>
  <c r="J54" i="2"/>
  <c r="J52" i="2"/>
  <c r="J50" i="2"/>
  <c r="J48" i="2"/>
  <c r="J46" i="2"/>
  <c r="J42" i="2"/>
  <c r="J41" i="2"/>
  <c r="J39" i="2"/>
  <c r="J23" i="2"/>
  <c r="J27" i="2"/>
  <c r="J37" i="2"/>
  <c r="A31" i="2"/>
  <c r="J35" i="2"/>
  <c r="J33" i="2"/>
  <c r="J31" i="2"/>
  <c r="J29" i="2"/>
  <c r="J25" i="2"/>
  <c r="J21" i="2"/>
  <c r="J19" i="2"/>
  <c r="J16" i="2"/>
  <c r="J14" i="2"/>
  <c r="J11" i="2"/>
  <c r="A72" i="2"/>
  <c r="N3" i="4"/>
  <c r="A5" i="2"/>
  <c r="B3" i="4"/>
  <c r="A8" i="2"/>
  <c r="C3" i="4"/>
  <c r="A66" i="2"/>
  <c r="M3" i="4"/>
  <c r="A60" i="2"/>
  <c r="L3" i="4"/>
  <c r="A54" i="2"/>
  <c r="K3" i="4"/>
  <c r="A48" i="2"/>
  <c r="J3" i="4"/>
  <c r="A42" i="2"/>
  <c r="I3" i="4"/>
  <c r="A37" i="2"/>
  <c r="H3" i="4"/>
  <c r="G3" i="4"/>
  <c r="A25" i="2"/>
  <c r="C15" i="11"/>
  <c r="D15" i="11"/>
  <c r="E15" i="11"/>
  <c r="F15" i="11"/>
  <c r="B15" i="11"/>
  <c r="F3" i="11"/>
  <c r="A19" i="2"/>
  <c r="E3" i="11"/>
  <c r="A11" i="2"/>
  <c r="D3" i="11"/>
  <c r="C3" i="11"/>
  <c r="B3" i="11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6" i="10"/>
  <c r="O6" i="5"/>
  <c r="N6" i="5"/>
  <c r="M6" i="5"/>
  <c r="L6" i="5"/>
  <c r="K6" i="5"/>
  <c r="J6" i="5"/>
  <c r="J10" i="2"/>
  <c r="I6" i="5"/>
  <c r="J9" i="2"/>
  <c r="H6" i="5"/>
  <c r="J8" i="2"/>
  <c r="G6" i="5"/>
  <c r="S8" i="5"/>
  <c r="T8" i="5"/>
  <c r="D5" i="8"/>
  <c r="S9" i="5"/>
  <c r="T9" i="5"/>
  <c r="D6" i="8"/>
  <c r="S10" i="5"/>
  <c r="T10" i="5"/>
  <c r="D7" i="8"/>
  <c r="S11" i="5"/>
  <c r="T11" i="5"/>
  <c r="D8" i="8"/>
  <c r="S12" i="5"/>
  <c r="T12" i="5"/>
  <c r="D9" i="8"/>
  <c r="S13" i="5"/>
  <c r="T13" i="5"/>
  <c r="S14" i="5"/>
  <c r="T14" i="5"/>
  <c r="S15" i="5"/>
  <c r="T15" i="5"/>
  <c r="S16" i="5"/>
  <c r="T16" i="5"/>
  <c r="S17" i="5"/>
  <c r="T17" i="5"/>
  <c r="S18" i="5"/>
  <c r="T18" i="5"/>
  <c r="S19" i="5"/>
  <c r="T19" i="5"/>
  <c r="S20" i="5"/>
  <c r="T20" i="5"/>
  <c r="S21" i="5"/>
  <c r="T21" i="5"/>
  <c r="J5" i="2"/>
  <c r="D6" i="5"/>
  <c r="J7" i="2"/>
  <c r="F6" i="5"/>
  <c r="J6" i="2"/>
  <c r="E6" i="5"/>
  <c r="A18" i="10"/>
  <c r="A15" i="10"/>
  <c r="A12" i="10"/>
  <c r="A9" i="10"/>
  <c r="A6" i="10"/>
  <c r="E3" i="4"/>
  <c r="M4" i="5"/>
  <c r="D3" i="4"/>
  <c r="J4" i="5"/>
  <c r="A19" i="5"/>
  <c r="A16" i="5"/>
  <c r="A13" i="5"/>
  <c r="A10" i="5"/>
  <c r="A7" i="5"/>
  <c r="A4" i="9"/>
  <c r="B4" i="9"/>
  <c r="B6" i="9"/>
  <c r="B7" i="9"/>
  <c r="A8" i="9"/>
  <c r="B8" i="9"/>
  <c r="B11" i="9"/>
  <c r="B12" i="9"/>
  <c r="B8" i="8"/>
  <c r="B7" i="8"/>
  <c r="B6" i="8"/>
  <c r="B5" i="8"/>
  <c r="B4" i="8"/>
  <c r="A7" i="8"/>
  <c r="A4" i="8"/>
  <c r="S7" i="5"/>
  <c r="T7" i="5"/>
  <c r="D4" i="8"/>
  <c r="G4" i="5"/>
  <c r="F3" i="4"/>
  <c r="D4" i="5"/>
</calcChain>
</file>

<file path=xl/sharedStrings.xml><?xml version="1.0" encoding="utf-8"?>
<sst xmlns="http://schemas.openxmlformats.org/spreadsheetml/2006/main" count="610" uniqueCount="267">
  <si>
    <t>Step 1: Impact Assessment</t>
  </si>
  <si>
    <t>1.1. Primary Asset (PA) Identification</t>
  </si>
  <si>
    <t>PA1</t>
  </si>
  <si>
    <t>PA2</t>
  </si>
  <si>
    <t>Step 1: Impact Assessment</t>
  </si>
  <si>
    <t>Potential Compromise of   C, I or A:</t>
  </si>
  <si>
    <t>Capacity</t>
  </si>
  <si>
    <t>Economic</t>
  </si>
  <si>
    <t>Regulatory</t>
  </si>
  <si>
    <t>Justification</t>
  </si>
  <si>
    <t>C</t>
  </si>
  <si>
    <t>I</t>
  </si>
  <si>
    <t>A</t>
  </si>
  <si>
    <t>C</t>
  </si>
  <si>
    <t>I</t>
  </si>
  <si>
    <t>A</t>
  </si>
  <si>
    <t>C</t>
  </si>
  <si>
    <t>I</t>
  </si>
  <si>
    <t>A</t>
  </si>
  <si>
    <t>Step 2: Supporting Asset Identification &amp; Valuation</t>
  </si>
  <si>
    <t>Primary Assets (specify a separate column for each primary asset specified in step 1.1)</t>
  </si>
  <si>
    <t>C</t>
  </si>
  <si>
    <t>I</t>
  </si>
  <si>
    <t>A</t>
  </si>
  <si>
    <t>C</t>
  </si>
  <si>
    <t>I</t>
  </si>
  <si>
    <t>A</t>
  </si>
  <si>
    <t>C</t>
  </si>
  <si>
    <t>I</t>
  </si>
  <si>
    <t>A</t>
  </si>
  <si>
    <t>C</t>
  </si>
  <si>
    <t>I</t>
  </si>
  <si>
    <t>A</t>
  </si>
  <si>
    <t>C</t>
  </si>
  <si>
    <t>I</t>
  </si>
  <si>
    <t>A</t>
  </si>
  <si>
    <t>Threat A</t>
  </si>
  <si>
    <t>Threat B</t>
  </si>
  <si>
    <t>Threat X</t>
  </si>
  <si>
    <t>Threat Y</t>
  </si>
  <si>
    <t>Supporting Assets(same as specified in step 2.1)</t>
  </si>
  <si>
    <t>...</t>
  </si>
  <si>
    <t>Primary Asset ID</t>
  </si>
  <si>
    <t>Supporting Assets  (same as  specified in step 2.1)</t>
  </si>
  <si>
    <r>
      <t xml:space="preserve">Threat </t>
    </r>
    <r>
      <rPr>
        <i/>
        <sz val="11"/>
        <rFont val="Arial"/>
        <family val="2"/>
      </rPr>
      <t>C</t>
    </r>
  </si>
  <si>
    <r>
      <t xml:space="preserve">Threat </t>
    </r>
    <r>
      <rPr>
        <i/>
        <sz val="11"/>
        <rFont val="Arial"/>
        <family val="2"/>
      </rPr>
      <t>Z</t>
    </r>
  </si>
  <si>
    <t>2 Linkage with Primary Assets</t>
  </si>
  <si>
    <t xml:space="preserve">Primary Asset Name </t>
  </si>
  <si>
    <t>Supporting Asset (same as specified in step 2)</t>
  </si>
  <si>
    <t>Supporting Asset 1 Name</t>
  </si>
  <si>
    <t>Supporting Asset 2 Name</t>
  </si>
  <si>
    <t>Primary Asset / Supporting Asset</t>
  </si>
  <si>
    <t>Primary Asset Name</t>
  </si>
  <si>
    <t>…</t>
  </si>
  <si>
    <r>
      <rPr>
        <b/>
        <i/>
        <sz val="12"/>
        <color rgb="FF000000"/>
        <rFont val="Arial"/>
        <family val="2"/>
      </rPr>
      <t>Pre-</t>
    </r>
    <r>
      <rPr>
        <b/>
        <i/>
        <sz val="12"/>
        <color rgb="FF000000"/>
        <rFont val="Arial"/>
        <family val="2"/>
      </rPr>
      <t>Controls</t>
    </r>
  </si>
  <si>
    <t>Post-Controls</t>
  </si>
  <si>
    <t>Pre-Control A1</t>
  </si>
  <si>
    <t>Pre-Control A2</t>
  </si>
  <si>
    <t>Post-Control A1</t>
  </si>
  <si>
    <t>Pre-Control B1</t>
  </si>
  <si>
    <t>Post-Control B1</t>
  </si>
  <si>
    <t>Pre-Control X1</t>
  </si>
  <si>
    <t>Pre-Control X2</t>
  </si>
  <si>
    <t>Post-Control X1</t>
  </si>
  <si>
    <t>Post-Control X2</t>
  </si>
  <si>
    <t>Pre-Control C1</t>
  </si>
  <si>
    <t>Post-Control Y1</t>
  </si>
  <si>
    <t>Pre-Control Z1</t>
  </si>
  <si>
    <t>Pre-Control Z2</t>
  </si>
  <si>
    <t>Type (information/service)</t>
  </si>
  <si>
    <t>Vulnerability</t>
  </si>
  <si>
    <t>Impact (see Table in the Methodology)</t>
  </si>
  <si>
    <t>Supporting Asset 3 Name</t>
  </si>
  <si>
    <t>Supporting Asset 4 Name</t>
  </si>
  <si>
    <t>Supporting Asset 5 Name</t>
  </si>
  <si>
    <t>Supporting Asset 6 Name</t>
  </si>
  <si>
    <t>Supporting Asset 7 Name</t>
  </si>
  <si>
    <t>Supporting Asset 8 Name</t>
  </si>
  <si>
    <t>Supporting Asset 9 Name</t>
  </si>
  <si>
    <t>Supporting Asset 10 Name</t>
  </si>
  <si>
    <t>Inherited impact</t>
  </si>
  <si>
    <t>Reviewed Impact</t>
  </si>
  <si>
    <t>MAX</t>
  </si>
  <si>
    <t>Overall Impact (1.2)</t>
  </si>
  <si>
    <t>Threat</t>
  </si>
  <si>
    <t>Likelihood (from step 3.2)</t>
  </si>
  <si>
    <t>Reviewed Impact (from step 3.1)</t>
  </si>
  <si>
    <t>Residual Impact</t>
  </si>
  <si>
    <t>Residual Likelihood</t>
  </si>
  <si>
    <t>Likelihood</t>
  </si>
  <si>
    <t>1.2 Impact Assessment on Primary Assets</t>
  </si>
  <si>
    <t>Reviewed Impact (from step 2.1)</t>
  </si>
  <si>
    <t>Likelihood (from step 2.2)</t>
  </si>
  <si>
    <t>Step 2.1: Vulnerabilities &amp; Threat Scenarios Evaluation</t>
  </si>
  <si>
    <r>
      <t xml:space="preserve">(Same values as specified in column 1.2 Overall Impact) </t>
    </r>
    <r>
      <rPr>
        <i/>
        <sz val="11"/>
        <color rgb="FF000000"/>
        <rFont val="Arial"/>
        <family val="2"/>
      </rPr>
      <t>Impact -&gt;</t>
    </r>
  </si>
  <si>
    <t>Y</t>
  </si>
  <si>
    <t>&lt;=</t>
  </si>
  <si>
    <t>Likelihood Areas (see Table in the Methodology)</t>
  </si>
  <si>
    <t>2.2 Likelihood Assessmenton Supporting Assets</t>
  </si>
  <si>
    <t>Overall Likelihood (2.2)</t>
  </si>
  <si>
    <t>Threats (same as specified in step 2.1)</t>
  </si>
  <si>
    <t>Vulnerability (same as specified in step 2.1)</t>
  </si>
  <si>
    <t>Step 5: Residual Risk</t>
  </si>
  <si>
    <t>&lt;-- Maximum Residual Risk from step 4 for all threats related to corresponding supporting assets</t>
  </si>
  <si>
    <t>Skills</t>
  </si>
  <si>
    <t>Means</t>
  </si>
  <si>
    <t>Opportunity</t>
  </si>
  <si>
    <t>Profit</t>
  </si>
  <si>
    <t>Attention</t>
  </si>
  <si>
    <t>Impunity</t>
  </si>
  <si>
    <t>Detection</t>
  </si>
  <si>
    <t>Step 2: Threat Evaluation</t>
  </si>
  <si>
    <t>Step 3: Risk Evaluation</t>
  </si>
  <si>
    <t>Step 4: Risk Treatment</t>
  </si>
  <si>
    <t>Step 4.1: Risk Treatment and Calculation of Residual Risk for Supporting Assets</t>
  </si>
  <si>
    <t>Step 3.1: Risk Table</t>
  </si>
  <si>
    <t>1. No impact, NA</t>
  </si>
  <si>
    <t>2. Minor</t>
  </si>
  <si>
    <t>3. Severe</t>
  </si>
  <si>
    <t xml:space="preserve">4. Critical </t>
  </si>
  <si>
    <t xml:space="preserve">5. Catastrophic </t>
  </si>
  <si>
    <t>5. Certain</t>
  </si>
  <si>
    <t>Low</t>
  </si>
  <si>
    <t>High</t>
  </si>
  <si>
    <t>4. Very likely</t>
  </si>
  <si>
    <t>Medium</t>
  </si>
  <si>
    <t>3. Likely</t>
  </si>
  <si>
    <t>2. Unlikely</t>
  </si>
  <si>
    <t>1. Very Unlikely</t>
  </si>
  <si>
    <t>&lt;- Table used by ATM</t>
  </si>
  <si>
    <t>&lt;- Example of a different Risk Table for a different industry less risk averse</t>
  </si>
  <si>
    <t>Step 3.2: Risk Evaluation</t>
  </si>
  <si>
    <t>Risk level (from Table 3.1)</t>
  </si>
  <si>
    <t>Residual Risk level (from Table 3.1)</t>
  </si>
  <si>
    <t>Residual Risk for Primary Assets</t>
  </si>
  <si>
    <t>5.1 Back Linkage of 4.1 Residual Risk for Supporting Assets to Primary Assets (see 1.3)</t>
  </si>
  <si>
    <t>Threats (same as specified in step 3.1)</t>
  </si>
  <si>
    <t>Vulnerability (same as specified in step 3.1)</t>
  </si>
  <si>
    <t>Justification for attenuating circumstances</t>
  </si>
  <si>
    <t>Student Information</t>
  </si>
  <si>
    <t>Name</t>
  </si>
  <si>
    <t>Surname</t>
  </si>
  <si>
    <t>Case Study</t>
  </si>
  <si>
    <t>Deliverables</t>
  </si>
  <si>
    <t>Date</t>
  </si>
  <si>
    <t>D.a - Assets</t>
  </si>
  <si>
    <t>D.b - Threats</t>
  </si>
  <si>
    <t>D.c - Pre-controls</t>
  </si>
  <si>
    <t>D.d - Post controls</t>
  </si>
  <si>
    <t>&lt;-- Final outcome to be communicated to stakeholders (beside controls)</t>
  </si>
  <si>
    <t>ID (Matricola)</t>
  </si>
  <si>
    <t>x</t>
  </si>
  <si>
    <t>information</t>
  </si>
  <si>
    <t>service</t>
  </si>
  <si>
    <t>Personnel</t>
  </si>
  <si>
    <t>Performance</t>
  </si>
  <si>
    <t>Branding</t>
  </si>
  <si>
    <t>Environment</t>
  </si>
  <si>
    <t>Nicolò</t>
  </si>
  <si>
    <t>Vinci</t>
  </si>
  <si>
    <t>220229</t>
  </si>
  <si>
    <t>UTM service provider</t>
  </si>
  <si>
    <t>PA3</t>
  </si>
  <si>
    <t>PA4</t>
  </si>
  <si>
    <t>PA5</t>
  </si>
  <si>
    <t>PA6</t>
  </si>
  <si>
    <t>Defining obstacles and terrain</t>
  </si>
  <si>
    <t>PA7</t>
  </si>
  <si>
    <t>PA8</t>
  </si>
  <si>
    <t>PA9</t>
  </si>
  <si>
    <t>Surveillance</t>
  </si>
  <si>
    <t>Monitoring the flight of the UAV network in order to intervene in emergency cases.</t>
  </si>
  <si>
    <t>PA10</t>
  </si>
  <si>
    <t>Maintain safe separation</t>
  </si>
  <si>
    <t>PA11</t>
  </si>
  <si>
    <t>Identification</t>
  </si>
  <si>
    <t>PA12</t>
  </si>
  <si>
    <t>PA13</t>
  </si>
  <si>
    <t>Registrating every  UAV network drone.</t>
  </si>
  <si>
    <t>Maintaing a security distance from any man-made artifacts and also people.</t>
  </si>
  <si>
    <t>Motors</t>
  </si>
  <si>
    <t>Cryptography</t>
  </si>
  <si>
    <t>Accelerometer</t>
  </si>
  <si>
    <t>Gyroscope</t>
  </si>
  <si>
    <t>GPS module</t>
  </si>
  <si>
    <t>Proximity sensor</t>
  </si>
  <si>
    <t>Database</t>
  </si>
  <si>
    <t>User interface</t>
  </si>
  <si>
    <t>If not available, the entire UAV network can not fly and work.</t>
  </si>
  <si>
    <t>If not available, no drone can not fly.</t>
  </si>
  <si>
    <t>Flight and flight planning</t>
  </si>
  <si>
    <t>If the integrity of the authorization airspace is corrupted, the UAV network could fly in no-fly-zone.</t>
  </si>
  <si>
    <t>The UAV network must know where it is authorized to fly, otherwise it can not fly.</t>
  </si>
  <si>
    <t>The UAV network can not compute a path correctly without the weather information.</t>
  </si>
  <si>
    <t>Someone can change the path, changing the obstalces and terrain information.</t>
  </si>
  <si>
    <t>The UAV network can not compute a path correctly without the obstacles and terrain information.</t>
  </si>
  <si>
    <t>If someone can modify the route planned, he can control the UAV network.</t>
  </si>
  <si>
    <t>The UAV network can not fly without a flight planning.</t>
  </si>
  <si>
    <t>Somone can hijack the UAV network to collide against people or man-made artifacts.</t>
  </si>
  <si>
    <t>The UAV network can not flight without maintaing safe separation.</t>
  </si>
  <si>
    <r>
      <t xml:space="preserve">Scenario: </t>
    </r>
    <r>
      <rPr>
        <sz val="10"/>
        <rFont val="Arial"/>
        <family val="2"/>
      </rPr>
      <t xml:space="preserve">the risk assessment is based on the point of view of the UTM controller. The UTM controller has to guarantee the packages delivery through a UAV network. </t>
    </r>
  </si>
  <si>
    <t>Meteo data</t>
  </si>
  <si>
    <t>Integrating weather information in order to plan the flight.</t>
  </si>
  <si>
    <t>Integrating obstacles and terrain information in order to plan the flight.</t>
  </si>
  <si>
    <t xml:space="preserve">The UAV network must be able to choose and follow the best route from the start point to the destination independently. </t>
  </si>
  <si>
    <t>Dynamic geo-fencing</t>
  </si>
  <si>
    <t>Defining dynamically where drones are authorized to fly.</t>
  </si>
  <si>
    <t>Prediction and Dynamic flight adjustment</t>
  </si>
  <si>
    <t>Predicting potential collision between drone, drone and other moving objects (birds, helicpoters) and UAV network  must be able to adjust dynamically its flight to avoid collisions.</t>
  </si>
  <si>
    <t>Lost link management</t>
  </si>
  <si>
    <t>Emergency landing</t>
  </si>
  <si>
    <t>Every communication towards UAV network and among UAV network itself must be secure regarding Confidentiality, Integrity and Availability.</t>
  </si>
  <si>
    <t>Integration with external weather station</t>
  </si>
  <si>
    <t>Integration with external maps</t>
  </si>
  <si>
    <t>information/service</t>
  </si>
  <si>
    <t>If a drone loses the communication, it returns to a predetermined point.</t>
  </si>
  <si>
    <t>Providing a place to land in case of emergency such as failures.</t>
  </si>
  <si>
    <t>Air traffic</t>
  </si>
  <si>
    <t>Considering the air traffic in order to plan the flight.</t>
  </si>
  <si>
    <t>Horizontal and vertical space</t>
  </si>
  <si>
    <t>Considering the horizontal and vertical space that UAV network occupies in order to plan the flight.</t>
  </si>
  <si>
    <t>Machine learning</t>
  </si>
  <si>
    <t>Network communication between UAV network and data centre (WAN)</t>
  </si>
  <si>
    <t>Network communication between client and UAV network (LAN)</t>
  </si>
  <si>
    <t>Network communication between servers in the data centre (internal LAN)</t>
  </si>
  <si>
    <t>Data centre</t>
  </si>
  <si>
    <t>Back-up data centre</t>
  </si>
  <si>
    <t>Servers</t>
  </si>
  <si>
    <t>Back-up servers</t>
  </si>
  <si>
    <t>Back-up database</t>
  </si>
  <si>
    <t>Network communication between main data center and back-up data center</t>
  </si>
  <si>
    <t>PA14</t>
  </si>
  <si>
    <t>Storing information and back-up service</t>
  </si>
  <si>
    <t xml:space="preserve">Storing all possible information such as shipping information or flight information. Providing CIA for the information stored. Having a dislocated back-up service in order to maintain a copy of the data in another place. For example the main data center is placed in Italy and the back-up data center is placed in USA. </t>
  </si>
  <si>
    <t>Integration with external air traffic mapping</t>
  </si>
  <si>
    <t>No problem if someone knows how the prediction is done.</t>
  </si>
  <si>
    <t xml:space="preserve">In case of an unauthorised modification to the prediction system, the UAV network may collide against something or someone. </t>
  </si>
  <si>
    <t>If someone knows where the drone returns when the link get lost, he may steal the drone.</t>
  </si>
  <si>
    <t>if someone changes the place where the drone returns when the link get lost, he can steal the drone.</t>
  </si>
  <si>
    <t>Providing a secure communication between client and UAV network and UAV network itself</t>
  </si>
  <si>
    <t>If someone breaks the integrity of the communication, the UAV network does not work anymore. Besides he can control the UAV network changing the destination point.</t>
  </si>
  <si>
    <t>If the communications are not available the UAV network can not work.</t>
  </si>
  <si>
    <t>There is no problem if someone read the weather information.</t>
  </si>
  <si>
    <t>Someone can change the route, changing the weather information.</t>
  </si>
  <si>
    <t>There is no problem if someone read the obstacles and terrain information.</t>
  </si>
  <si>
    <t>Someone can read the shipping information (sensible data) from the flight planning.</t>
  </si>
  <si>
    <t>Tthere is no problem if someone read wether the UAV network is authorized or not to fly in that zone.</t>
  </si>
  <si>
    <t>If someone can see in clear the data that are exchanged between client and UAV newtork and between UAV network itself, he can read sensible data such as the shipping information.</t>
  </si>
  <si>
    <t>If someone is able to change the emergency place, he can steal drones.</t>
  </si>
  <si>
    <t>There is no problem if someone knows the emergency place where  drones land.</t>
  </si>
  <si>
    <t>The UAV network can not fly without an emeregency landing.</t>
  </si>
  <si>
    <t>There is no problem if someone knows where drones are flying.</t>
  </si>
  <si>
    <t>The UTM personnel can not monitor the UAV network anymore modifying the surveillance data, so drone can be lost.</t>
  </si>
  <si>
    <t>The UTM personnel can not monitor the UAV network without the surveillance system. Hence the UAV network can not fly.</t>
  </si>
  <si>
    <t>There is no problem if someone knows how the UAV network keep the distance from man-made artifacts and people.</t>
  </si>
  <si>
    <t>There is no problem if someone knows how a single drone is identified.</t>
  </si>
  <si>
    <t>Someone could modify the basic information about every single drone. So the personnel can be confused by fake information.</t>
  </si>
  <si>
    <t>A drone can not fly without identification.</t>
  </si>
  <si>
    <t>There is no problem if someone knows the air traffic information.</t>
  </si>
  <si>
    <t>Someone can modify the air traffic information in order to tamper the flight and control the UAV network.</t>
  </si>
  <si>
    <t>The UAV network is not be able to fly without the air traffic information.</t>
  </si>
  <si>
    <t>There is no problem if someone knows how space the UAV network takes up.</t>
  </si>
  <si>
    <t>Modifying the horizontal and vertical space that the UAV network takes up in order to change the route and hjiack the UAV network.</t>
  </si>
  <si>
    <t>The UAV network can not plane a route without knowing how space it takes up.</t>
  </si>
  <si>
    <t>Someone can retrieve sensible data, reading the information stored in the data center and in the back-up data center.</t>
  </si>
  <si>
    <t>Someone can modify sensible data.</t>
  </si>
  <si>
    <t>The UAV network can not work without the data stored in the data center.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</si>
</sst>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0"/>
      <name val="Arial"/>
    </font>
    <font>
      <b/>
      <sz val="18"/>
      <color rgb="FF000000"/>
      <name val="Arial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sz val="10"/>
      <name val="Arial"/>
      <family val="2"/>
    </font>
    <font>
      <b/>
      <i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i/>
      <sz val="11"/>
      <name val="Arial"/>
      <family val="2"/>
    </font>
    <font>
      <sz val="10"/>
      <color rgb="FF000000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2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i/>
      <sz val="14"/>
      <color rgb="FF000000"/>
      <name val="Arial"/>
      <family val="2"/>
    </font>
    <font>
      <b/>
      <i/>
      <sz val="14"/>
      <name val="Arial"/>
      <family val="2"/>
    </font>
    <font>
      <sz val="12"/>
      <name val="Times New Roman"/>
      <family val="1"/>
    </font>
    <font>
      <b/>
      <sz val="18"/>
      <name val="Arial"/>
      <family val="2"/>
    </font>
    <font>
      <i/>
      <sz val="18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AC090"/>
        <bgColor indexed="64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auto="1"/>
      </left>
      <right style="thin">
        <color indexed="64"/>
      </right>
      <top style="thin">
        <color rgb="FF000000"/>
      </top>
      <bottom/>
      <diagonal/>
    </border>
  </borders>
  <cellStyleXfs count="155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208">
    <xf numFmtId="0" fontId="0" fillId="0" borderId="0" xfId="0"/>
    <xf numFmtId="0" fontId="4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wrapText="1"/>
    </xf>
    <xf numFmtId="0" fontId="11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left" vertical="center" wrapText="1"/>
    </xf>
    <xf numFmtId="0" fontId="16" fillId="2" borderId="2" xfId="0" applyFont="1" applyFill="1" applyBorder="1" applyAlignment="1">
      <alignment wrapText="1"/>
    </xf>
    <xf numFmtId="0" fontId="17" fillId="2" borderId="2" xfId="0" applyFont="1" applyFill="1" applyBorder="1" applyAlignment="1">
      <alignment horizontal="left" vertical="center" wrapText="1"/>
    </xf>
    <xf numFmtId="0" fontId="18" fillId="2" borderId="2" xfId="0" applyFont="1" applyFill="1" applyBorder="1" applyAlignment="1">
      <alignment horizontal="center" wrapText="1"/>
    </xf>
    <xf numFmtId="0" fontId="19" fillId="2" borderId="2" xfId="0" applyFont="1" applyFill="1" applyBorder="1" applyAlignment="1">
      <alignment horizontal="center" wrapText="1"/>
    </xf>
    <xf numFmtId="0" fontId="20" fillId="2" borderId="2" xfId="0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/>
    <xf numFmtId="0" fontId="12" fillId="2" borderId="2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0" fillId="0" borderId="0" xfId="0"/>
    <xf numFmtId="0" fontId="13" fillId="2" borderId="2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left" vertical="center" wrapText="1"/>
    </xf>
    <xf numFmtId="0" fontId="0" fillId="0" borderId="0" xfId="0"/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left" vertical="center" wrapText="1"/>
    </xf>
    <xf numFmtId="0" fontId="22" fillId="0" borderId="0" xfId="0" applyFont="1"/>
    <xf numFmtId="0" fontId="2" fillId="2" borderId="4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left" vertical="center" wrapText="1"/>
    </xf>
    <xf numFmtId="0" fontId="20" fillId="2" borderId="12" xfId="0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wrapText="1"/>
    </xf>
    <xf numFmtId="0" fontId="12" fillId="2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29" fillId="0" borderId="0" xfId="0" applyFont="1"/>
    <xf numFmtId="0" fontId="28" fillId="0" borderId="0" xfId="0" applyFont="1"/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0" fillId="2" borderId="1" xfId="0" applyFont="1" applyFill="1" applyBorder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32" fillId="0" borderId="14" xfId="0" applyFont="1" applyBorder="1" applyAlignment="1">
      <alignment horizontal="justify" vertical="center"/>
    </xf>
    <xf numFmtId="0" fontId="32" fillId="0" borderId="17" xfId="0" applyFont="1" applyBorder="1" applyAlignment="1">
      <alignment horizontal="center" vertical="center"/>
    </xf>
    <xf numFmtId="0" fontId="32" fillId="4" borderId="17" xfId="0" applyFont="1" applyFill="1" applyBorder="1" applyAlignment="1">
      <alignment horizontal="justify" vertical="center" wrapText="1"/>
    </xf>
    <xf numFmtId="0" fontId="32" fillId="3" borderId="17" xfId="0" applyFont="1" applyFill="1" applyBorder="1" applyAlignment="1">
      <alignment horizontal="justify" vertical="center" wrapText="1"/>
    </xf>
    <xf numFmtId="0" fontId="32" fillId="5" borderId="18" xfId="0" applyFont="1" applyFill="1" applyBorder="1" applyAlignment="1">
      <alignment horizontal="center" vertical="center"/>
    </xf>
    <xf numFmtId="0" fontId="32" fillId="6" borderId="18" xfId="0" applyFont="1" applyFill="1" applyBorder="1" applyAlignment="1">
      <alignment horizontal="center" vertical="center"/>
    </xf>
    <xf numFmtId="0" fontId="32" fillId="7" borderId="18" xfId="0" applyFont="1" applyFill="1" applyBorder="1" applyAlignment="1">
      <alignment horizontal="center" vertical="center"/>
    </xf>
    <xf numFmtId="0" fontId="32" fillId="3" borderId="18" xfId="0" applyFont="1" applyFill="1" applyBorder="1" applyAlignment="1">
      <alignment horizontal="center" vertical="center"/>
    </xf>
    <xf numFmtId="0" fontId="32" fillId="3" borderId="18" xfId="0" applyFont="1" applyFill="1" applyBorder="1" applyAlignment="1">
      <alignment horizontal="center" vertical="center" wrapText="1"/>
    </xf>
    <xf numFmtId="0" fontId="33" fillId="0" borderId="0" xfId="0" applyFont="1"/>
    <xf numFmtId="0" fontId="34" fillId="0" borderId="0" xfId="0" applyFont="1"/>
    <xf numFmtId="0" fontId="14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49" fontId="34" fillId="0" borderId="0" xfId="0" applyNumberFormat="1" applyFont="1"/>
    <xf numFmtId="14" fontId="34" fillId="0" borderId="0" xfId="0" applyNumberFormat="1" applyFont="1"/>
    <xf numFmtId="0" fontId="4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/>
    <xf numFmtId="0" fontId="6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2" xfId="0" applyFont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wrapText="1"/>
    </xf>
    <xf numFmtId="0" fontId="4" fillId="0" borderId="1" xfId="0" applyFont="1" applyBorder="1" applyAlignment="1"/>
    <xf numFmtId="0" fontId="37" fillId="0" borderId="2" xfId="0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0" fillId="0" borderId="2" xfId="0" applyBorder="1"/>
    <xf numFmtId="0" fontId="25" fillId="0" borderId="2" xfId="0" applyFont="1" applyBorder="1"/>
    <xf numFmtId="0" fontId="12" fillId="2" borderId="21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25" fillId="0" borderId="3" xfId="0" applyFont="1" applyBorder="1"/>
    <xf numFmtId="0" fontId="4" fillId="2" borderId="4" xfId="0" applyFont="1" applyFill="1" applyBorder="1" applyAlignment="1">
      <alignment horizontal="center" vertical="center" wrapText="1"/>
    </xf>
    <xf numFmtId="0" fontId="35" fillId="2" borderId="3" xfId="0" applyFont="1" applyFill="1" applyBorder="1" applyAlignment="1">
      <alignment horizontal="center" vertical="center" wrapText="1"/>
    </xf>
    <xf numFmtId="0" fontId="35" fillId="2" borderId="4" xfId="0" applyFont="1" applyFill="1" applyBorder="1" applyAlignment="1">
      <alignment horizontal="center" vertical="center" wrapText="1"/>
    </xf>
    <xf numFmtId="0" fontId="35" fillId="2" borderId="5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0" fontId="36" fillId="2" borderId="4" xfId="0" applyFont="1" applyFill="1" applyBorder="1" applyAlignment="1">
      <alignment horizontal="center" vertical="center" wrapText="1"/>
    </xf>
    <xf numFmtId="0" fontId="36" fillId="2" borderId="5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8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right" vertical="center" wrapText="1"/>
    </xf>
    <xf numFmtId="0" fontId="14" fillId="2" borderId="7" xfId="0" applyFont="1" applyFill="1" applyBorder="1" applyAlignment="1">
      <alignment horizontal="right" vertical="center" wrapText="1"/>
    </xf>
    <xf numFmtId="0" fontId="14" fillId="2" borderId="8" xfId="0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/>
    </xf>
    <xf numFmtId="0" fontId="32" fillId="0" borderId="16" xfId="0" applyFont="1" applyBorder="1" applyAlignment="1">
      <alignment horizontal="center" vertical="center"/>
    </xf>
    <xf numFmtId="0" fontId="32" fillId="0" borderId="15" xfId="0" applyFont="1" applyBorder="1" applyAlignment="1">
      <alignment horizontal="center" vertical="center"/>
    </xf>
    <xf numFmtId="0" fontId="0" fillId="0" borderId="0" xfId="0"/>
    <xf numFmtId="0" fontId="7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0" fillId="0" borderId="3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left" vertical="center" wrapText="1"/>
    </xf>
    <xf numFmtId="0" fontId="20" fillId="0" borderId="5" xfId="0" applyFont="1" applyFill="1" applyBorder="1" applyAlignment="1">
      <alignment horizontal="left" vertical="center" wrapText="1"/>
    </xf>
    <xf numFmtId="0" fontId="20" fillId="0" borderId="4" xfId="0" applyFont="1" applyFill="1" applyBorder="1" applyAlignment="1">
      <alignment horizontal="left" vertical="center" wrapText="1"/>
    </xf>
    <xf numFmtId="0" fontId="20" fillId="0" borderId="13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22" fillId="0" borderId="0" xfId="0" applyFont="1" applyAlignment="1">
      <alignment vertical="top"/>
    </xf>
    <xf numFmtId="0" fontId="22" fillId="0" borderId="0" xfId="0" applyFont="1" applyAlignment="1">
      <alignment vertical="top" wrapText="1"/>
    </xf>
    <xf numFmtId="0" fontId="18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</cellXfs>
  <cellStyles count="155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ipertestuale" xfId="73" builtinId="8" hidden="1"/>
    <cellStyle name="Collegamento ipertestuale" xfId="75" builtinId="8" hidden="1"/>
    <cellStyle name="Collegamento ipertestuale" xfId="77" builtinId="8" hidden="1"/>
    <cellStyle name="Collegamento ipertestuale" xfId="79" builtinId="8" hidden="1"/>
    <cellStyle name="Collegamento ipertestuale" xfId="81" builtinId="8" hidden="1"/>
    <cellStyle name="Collegamento ipertestuale" xfId="83" builtinId="8" hidden="1"/>
    <cellStyle name="Collegamento ipertestuale" xfId="85" builtinId="8" hidden="1"/>
    <cellStyle name="Collegamento ipertestuale" xfId="87" builtinId="8" hidden="1"/>
    <cellStyle name="Collegamento ipertestuale" xfId="89" builtinId="8" hidden="1"/>
    <cellStyle name="Collegamento ipertestuale" xfId="91" builtinId="8" hidden="1"/>
    <cellStyle name="Collegamento ipertestuale" xfId="93" builtinId="8" hidden="1"/>
    <cellStyle name="Collegamento ipertestuale" xfId="95" builtinId="8" hidden="1"/>
    <cellStyle name="Collegamento ipertestuale" xfId="97" builtinId="8" hidden="1"/>
    <cellStyle name="Collegamento ipertestuale" xfId="99" builtinId="8" hidden="1"/>
    <cellStyle name="Collegamento ipertestuale" xfId="101" builtinId="8" hidden="1"/>
    <cellStyle name="Collegamento ipertestuale" xfId="103" builtinId="8" hidden="1"/>
    <cellStyle name="Collegamento ipertestuale" xfId="105" builtinId="8" hidden="1"/>
    <cellStyle name="Collegamento ipertestuale" xfId="107" builtinId="8" hidden="1"/>
    <cellStyle name="Collegamento ipertestuale" xfId="109" builtinId="8" hidden="1"/>
    <cellStyle name="Collegamento ipertestuale" xfId="111" builtinId="8" hidden="1"/>
    <cellStyle name="Collegamento ipertestuale" xfId="113" builtinId="8" hidden="1"/>
    <cellStyle name="Collegamento ipertestuale" xfId="115" builtinId="8" hidden="1"/>
    <cellStyle name="Collegamento ipertestuale" xfId="117" builtinId="8" hidden="1"/>
    <cellStyle name="Collegamento ipertestuale" xfId="119" builtinId="8" hidden="1"/>
    <cellStyle name="Collegamento ipertestuale" xfId="121" builtinId="8" hidden="1"/>
    <cellStyle name="Collegamento ipertestuale" xfId="123" builtinId="8" hidden="1"/>
    <cellStyle name="Collegamento ipertestuale" xfId="125" builtinId="8" hidden="1"/>
    <cellStyle name="Collegamento ipertestuale" xfId="127" builtinId="8" hidden="1"/>
    <cellStyle name="Collegamento ipertestuale" xfId="129" builtinId="8" hidden="1"/>
    <cellStyle name="Collegamento ipertestuale" xfId="131" builtinId="8" hidden="1"/>
    <cellStyle name="Collegamento ipertestuale" xfId="133" builtinId="8" hidden="1"/>
    <cellStyle name="Collegamento ipertestuale" xfId="135" builtinId="8" hidden="1"/>
    <cellStyle name="Collegamento ipertestuale" xfId="137" builtinId="8" hidden="1"/>
    <cellStyle name="Collegamento ipertestuale" xfId="139" builtinId="8" hidden="1"/>
    <cellStyle name="Collegamento ipertestuale" xfId="141" builtinId="8" hidden="1"/>
    <cellStyle name="Collegamento ipertestuale" xfId="143" builtinId="8" hidden="1"/>
    <cellStyle name="Collegamento ipertestuale" xfId="145" builtinId="8" hidden="1"/>
    <cellStyle name="Collegamento ipertestuale" xfId="147" builtinId="8" hidden="1"/>
    <cellStyle name="Collegamento ipertestuale" xfId="149" builtinId="8" hidden="1"/>
    <cellStyle name="Collegamento ipertestuale" xfId="151" builtinId="8" hidden="1"/>
    <cellStyle name="Collegamento ipertestuale" xfId="153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Collegamento ipertestuale visitato" xfId="14" builtinId="9" hidden="1"/>
    <cellStyle name="Collegamento ipertestuale visitato" xfId="16" builtinId="9" hidden="1"/>
    <cellStyle name="Collegamento ipertestuale visitato" xfId="18" builtinId="9" hidden="1"/>
    <cellStyle name="Collegamento ipertestuale visitato" xfId="20" builtinId="9" hidden="1"/>
    <cellStyle name="Collegamento ipertestuale visitato" xfId="22" builtinId="9" hidden="1"/>
    <cellStyle name="Collegamento ipertestuale visitato" xfId="24" builtinId="9" hidden="1"/>
    <cellStyle name="Collegamento ipertestuale visitato" xfId="26" builtinId="9" hidden="1"/>
    <cellStyle name="Collegamento ipertestuale visitato" xfId="28" builtinId="9" hidden="1"/>
    <cellStyle name="Collegamento ipertestuale visitato" xfId="30" builtinId="9" hidden="1"/>
    <cellStyle name="Collegamento ipertestuale visitato" xfId="32" builtinId="9" hidden="1"/>
    <cellStyle name="Collegamento ipertestuale visitato" xfId="34" builtinId="9" hidden="1"/>
    <cellStyle name="Collegamento ipertestuale visitato" xfId="36" builtinId="9" hidden="1"/>
    <cellStyle name="Collegamento ipertestuale visitato" xfId="38" builtinId="9" hidden="1"/>
    <cellStyle name="Collegamento ipertestuale visitato" xfId="40" builtinId="9" hidden="1"/>
    <cellStyle name="Collegamento ipertestuale visitato" xfId="42" builtinId="9" hidden="1"/>
    <cellStyle name="Collegamento ipertestuale visitato" xfId="44" builtinId="9" hidden="1"/>
    <cellStyle name="Collegamento ipertestuale visitato" xfId="46" builtinId="9" hidden="1"/>
    <cellStyle name="Collegamento ipertestuale visitato" xfId="48" builtinId="9" hidden="1"/>
    <cellStyle name="Collegamento ipertestuale visitato" xfId="50" builtinId="9" hidden="1"/>
    <cellStyle name="Collegamento ipertestuale visitato" xfId="52" builtinId="9" hidden="1"/>
    <cellStyle name="Collegamento ipertestuale visitato" xfId="54" builtinId="9" hidden="1"/>
    <cellStyle name="Collegamento ipertestuale visitato" xfId="56" builtinId="9" hidden="1"/>
    <cellStyle name="Collegamento ipertestuale visitato" xfId="58" builtinId="9" hidden="1"/>
    <cellStyle name="Collegamento ipertestuale visitato" xfId="60" builtinId="9" hidden="1"/>
    <cellStyle name="Collegamento ipertestuale visitato" xfId="62" builtinId="9" hidden="1"/>
    <cellStyle name="Collegamento ipertestuale visitato" xfId="64" builtinId="9" hidden="1"/>
    <cellStyle name="Collegamento ipertestuale visitato" xfId="66" builtinId="9" hidden="1"/>
    <cellStyle name="Collegamento ipertestuale visitato" xfId="68" builtinId="9" hidden="1"/>
    <cellStyle name="Collegamento ipertestuale visitato" xfId="70" builtinId="9" hidden="1"/>
    <cellStyle name="Collegamento ipertestuale visitato" xfId="72" builtinId="9" hidden="1"/>
    <cellStyle name="Collegamento ipertestuale visitato" xfId="74" builtinId="9" hidden="1"/>
    <cellStyle name="Collegamento ipertestuale visitato" xfId="76" builtinId="9" hidden="1"/>
    <cellStyle name="Collegamento ipertestuale visitato" xfId="78" builtinId="9" hidden="1"/>
    <cellStyle name="Collegamento ipertestuale visitato" xfId="80" builtinId="9" hidden="1"/>
    <cellStyle name="Collegamento ipertestuale visitato" xfId="82" builtinId="9" hidden="1"/>
    <cellStyle name="Collegamento ipertestuale visitato" xfId="84" builtinId="9" hidden="1"/>
    <cellStyle name="Collegamento ipertestuale visitato" xfId="86" builtinId="9" hidden="1"/>
    <cellStyle name="Collegamento ipertestuale visitato" xfId="88" builtinId="9" hidden="1"/>
    <cellStyle name="Collegamento ipertestuale visitato" xfId="90" builtinId="9" hidden="1"/>
    <cellStyle name="Collegamento ipertestuale visitato" xfId="92" builtinId="9" hidden="1"/>
    <cellStyle name="Collegamento ipertestuale visitato" xfId="94" builtinId="9" hidden="1"/>
    <cellStyle name="Collegamento ipertestuale visitato" xfId="96" builtinId="9" hidden="1"/>
    <cellStyle name="Collegamento ipertestuale visitato" xfId="98" builtinId="9" hidden="1"/>
    <cellStyle name="Collegamento ipertestuale visitato" xfId="100" builtinId="9" hidden="1"/>
    <cellStyle name="Collegamento ipertestuale visitato" xfId="102" builtinId="9" hidden="1"/>
    <cellStyle name="Collegamento ipertestuale visitato" xfId="104" builtinId="9" hidden="1"/>
    <cellStyle name="Collegamento ipertestuale visitato" xfId="106" builtinId="9" hidden="1"/>
    <cellStyle name="Collegamento ipertestuale visitato" xfId="108" builtinId="9" hidden="1"/>
    <cellStyle name="Collegamento ipertestuale visitato" xfId="110" builtinId="9" hidden="1"/>
    <cellStyle name="Collegamento ipertestuale visitato" xfId="112" builtinId="9" hidden="1"/>
    <cellStyle name="Collegamento ipertestuale visitato" xfId="114" builtinId="9" hidden="1"/>
    <cellStyle name="Collegamento ipertestuale visitato" xfId="116" builtinId="9" hidden="1"/>
    <cellStyle name="Collegamento ipertestuale visitato" xfId="118" builtinId="9" hidden="1"/>
    <cellStyle name="Collegamento ipertestuale visitato" xfId="120" builtinId="9" hidden="1"/>
    <cellStyle name="Collegamento ipertestuale visitato" xfId="122" builtinId="9" hidden="1"/>
    <cellStyle name="Collegamento ipertestuale visitato" xfId="124" builtinId="9" hidden="1"/>
    <cellStyle name="Collegamento ipertestuale visitato" xfId="126" builtinId="9" hidden="1"/>
    <cellStyle name="Collegamento ipertestuale visitato" xfId="128" builtinId="9" hidden="1"/>
    <cellStyle name="Collegamento ipertestuale visitato" xfId="130" builtinId="9" hidden="1"/>
    <cellStyle name="Collegamento ipertestuale visitato" xfId="132" builtinId="9" hidden="1"/>
    <cellStyle name="Collegamento ipertestuale visitato" xfId="134" builtinId="9" hidden="1"/>
    <cellStyle name="Collegamento ipertestuale visitato" xfId="136" builtinId="9" hidden="1"/>
    <cellStyle name="Collegamento ipertestuale visitato" xfId="138" builtinId="9" hidden="1"/>
    <cellStyle name="Collegamento ipertestuale visitato" xfId="140" builtinId="9" hidden="1"/>
    <cellStyle name="Collegamento ipertestuale visitato" xfId="142" builtinId="9" hidden="1"/>
    <cellStyle name="Collegamento ipertestuale visitato" xfId="144" builtinId="9" hidden="1"/>
    <cellStyle name="Collegamento ipertestuale visitato" xfId="146" builtinId="9" hidden="1"/>
    <cellStyle name="Collegamento ipertestuale visitato" xfId="148" builtinId="9" hidden="1"/>
    <cellStyle name="Collegamento ipertestuale visitato" xfId="150" builtinId="9" hidden="1"/>
    <cellStyle name="Collegamento ipertestuale visitato" xfId="152" builtinId="9" hidden="1"/>
    <cellStyle name="Collegamento ipertestuale visitato" xfId="154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zoomScaleNormal="100" workbookViewId="0">
      <selection activeCell="B4" sqref="B4"/>
    </sheetView>
  </sheetViews>
  <sheetFormatPr defaultColWidth="11.42578125" defaultRowHeight="12.75" x14ac:dyDescent="0.2"/>
  <cols>
    <col min="1" max="1" width="28.28515625" customWidth="1"/>
    <col min="2" max="2" width="42.85546875" customWidth="1"/>
  </cols>
  <sheetData>
    <row r="1" spans="1:2" ht="23.25" x14ac:dyDescent="0.35">
      <c r="A1" s="66" t="s">
        <v>139</v>
      </c>
      <c r="B1" s="52"/>
    </row>
    <row r="2" spans="1:2" ht="23.25" x14ac:dyDescent="0.35">
      <c r="A2" s="52" t="s">
        <v>140</v>
      </c>
      <c r="B2" s="67" t="s">
        <v>158</v>
      </c>
    </row>
    <row r="3" spans="1:2" ht="23.25" x14ac:dyDescent="0.35">
      <c r="A3" s="52" t="s">
        <v>141</v>
      </c>
      <c r="B3" s="67" t="s">
        <v>159</v>
      </c>
    </row>
    <row r="4" spans="1:2" s="32" customFormat="1" ht="23.25" x14ac:dyDescent="0.35">
      <c r="A4" s="52" t="s">
        <v>150</v>
      </c>
      <c r="B4" s="70" t="s">
        <v>160</v>
      </c>
    </row>
    <row r="5" spans="1:2" ht="23.25" x14ac:dyDescent="0.35">
      <c r="A5" s="52"/>
      <c r="B5" s="52"/>
    </row>
    <row r="6" spans="1:2" ht="23.25" x14ac:dyDescent="0.35">
      <c r="A6" s="66" t="s">
        <v>142</v>
      </c>
      <c r="B6" s="67" t="s">
        <v>161</v>
      </c>
    </row>
    <row r="7" spans="1:2" ht="23.25" x14ac:dyDescent="0.35">
      <c r="A7" s="52"/>
      <c r="B7" s="52"/>
    </row>
    <row r="8" spans="1:2" s="32" customFormat="1" ht="23.25" x14ac:dyDescent="0.35">
      <c r="A8" s="66" t="s">
        <v>143</v>
      </c>
      <c r="B8" s="66" t="s">
        <v>144</v>
      </c>
    </row>
    <row r="9" spans="1:2" ht="23.25" x14ac:dyDescent="0.35">
      <c r="A9" s="52" t="s">
        <v>145</v>
      </c>
      <c r="B9" s="71">
        <v>44268</v>
      </c>
    </row>
    <row r="10" spans="1:2" ht="23.25" x14ac:dyDescent="0.35">
      <c r="A10" s="52" t="s">
        <v>146</v>
      </c>
      <c r="B10" s="67"/>
    </row>
    <row r="11" spans="1:2" ht="23.25" x14ac:dyDescent="0.35">
      <c r="A11" s="52" t="s">
        <v>147</v>
      </c>
      <c r="B11" s="67"/>
    </row>
    <row r="12" spans="1:2" ht="23.25" x14ac:dyDescent="0.35">
      <c r="A12" s="52" t="s">
        <v>148</v>
      </c>
      <c r="B12" s="6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33E6-196A-4AE6-90DD-A94ACEE12354}">
  <dimension ref="A1:C18"/>
  <sheetViews>
    <sheetView workbookViewId="0">
      <selection activeCell="B3" sqref="B3"/>
    </sheetView>
  </sheetViews>
  <sheetFormatPr defaultRowHeight="12.75" x14ac:dyDescent="0.2"/>
  <cols>
    <col min="1" max="1" width="122.85546875" customWidth="1"/>
  </cols>
  <sheetData>
    <row r="1" spans="1:3" ht="25.5" x14ac:dyDescent="0.2">
      <c r="A1" s="198" t="s">
        <v>200</v>
      </c>
      <c r="B1" s="197"/>
      <c r="C1" s="195"/>
    </row>
    <row r="2" spans="1:3" x14ac:dyDescent="0.2">
      <c r="A2" s="197"/>
      <c r="B2" s="197"/>
    </row>
    <row r="3" spans="1:3" x14ac:dyDescent="0.2">
      <c r="A3" s="197"/>
      <c r="B3" s="197"/>
    </row>
    <row r="4" spans="1:3" x14ac:dyDescent="0.2">
      <c r="A4" s="197"/>
      <c r="B4" s="197"/>
    </row>
    <row r="5" spans="1:3" x14ac:dyDescent="0.2">
      <c r="A5" s="196"/>
    </row>
    <row r="6" spans="1:3" x14ac:dyDescent="0.2">
      <c r="A6" s="196"/>
    </row>
    <row r="7" spans="1:3" x14ac:dyDescent="0.2">
      <c r="A7" s="196"/>
    </row>
    <row r="8" spans="1:3" x14ac:dyDescent="0.2">
      <c r="A8" s="196"/>
    </row>
    <row r="9" spans="1:3" x14ac:dyDescent="0.2">
      <c r="A9" s="196"/>
    </row>
    <row r="10" spans="1:3" x14ac:dyDescent="0.2">
      <c r="A10" s="196"/>
    </row>
    <row r="11" spans="1:3" x14ac:dyDescent="0.2">
      <c r="A11" s="196"/>
    </row>
    <row r="12" spans="1:3" x14ac:dyDescent="0.2">
      <c r="A12" s="196"/>
    </row>
    <row r="13" spans="1:3" x14ac:dyDescent="0.2">
      <c r="A13" s="196"/>
    </row>
    <row r="14" spans="1:3" x14ac:dyDescent="0.2">
      <c r="A14" s="196"/>
    </row>
    <row r="15" spans="1:3" x14ac:dyDescent="0.2">
      <c r="A15" s="196"/>
    </row>
    <row r="16" spans="1:3" x14ac:dyDescent="0.2">
      <c r="A16" s="196"/>
    </row>
    <row r="17" spans="1:1" x14ac:dyDescent="0.2">
      <c r="A17" s="196"/>
    </row>
    <row r="18" spans="1:1" x14ac:dyDescent="0.2">
      <c r="A18" s="19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"/>
  <sheetViews>
    <sheetView tabSelected="1" workbookViewId="0">
      <selection activeCell="B11" sqref="B11:B14"/>
    </sheetView>
  </sheetViews>
  <sheetFormatPr defaultColWidth="17.28515625" defaultRowHeight="15.75" customHeight="1" x14ac:dyDescent="0.2"/>
  <cols>
    <col min="1" max="1" width="17.42578125" customWidth="1"/>
    <col min="2" max="2" width="48.85546875" customWidth="1"/>
    <col min="3" max="3" width="31" customWidth="1"/>
    <col min="4" max="4" width="34.5703125" customWidth="1"/>
    <col min="5" max="5" width="9.140625" customWidth="1"/>
  </cols>
  <sheetData>
    <row r="1" spans="1:6" ht="18.75" customHeight="1" x14ac:dyDescent="0.2">
      <c r="A1" s="134" t="s">
        <v>0</v>
      </c>
      <c r="B1" s="129"/>
      <c r="C1" s="129"/>
      <c r="D1" s="4"/>
      <c r="E1" s="4"/>
    </row>
    <row r="2" spans="1:6" ht="18.75" customHeight="1" x14ac:dyDescent="0.2">
      <c r="A2" s="135" t="s">
        <v>1</v>
      </c>
      <c r="B2" s="129"/>
      <c r="C2" s="129"/>
      <c r="D2" s="72"/>
      <c r="E2" s="1"/>
    </row>
    <row r="3" spans="1:6" ht="29.25" customHeight="1" x14ac:dyDescent="0.2">
      <c r="A3" s="3" t="s">
        <v>42</v>
      </c>
      <c r="B3" s="3" t="s">
        <v>52</v>
      </c>
      <c r="C3" s="3" t="s">
        <v>69</v>
      </c>
      <c r="D3" s="199" t="s">
        <v>9</v>
      </c>
      <c r="E3" s="1"/>
    </row>
    <row r="4" spans="1:6" ht="18.75" customHeight="1" x14ac:dyDescent="0.2">
      <c r="A4" s="117" t="s">
        <v>2</v>
      </c>
      <c r="B4" s="120" t="s">
        <v>207</v>
      </c>
      <c r="C4" s="117" t="s">
        <v>214</v>
      </c>
      <c r="D4" s="114" t="s">
        <v>208</v>
      </c>
      <c r="E4" s="1"/>
    </row>
    <row r="5" spans="1:6" ht="18.75" customHeight="1" x14ac:dyDescent="0.2">
      <c r="A5" s="118"/>
      <c r="B5" s="121"/>
      <c r="C5" s="118"/>
      <c r="D5" s="114"/>
      <c r="E5" s="1"/>
    </row>
    <row r="6" spans="1:6" ht="18.75" customHeight="1" x14ac:dyDescent="0.2">
      <c r="A6" s="118"/>
      <c r="B6" s="121"/>
      <c r="C6" s="118"/>
      <c r="D6" s="114"/>
      <c r="E6" s="1"/>
    </row>
    <row r="7" spans="1:6" s="80" customFormat="1" ht="18.75" customHeight="1" x14ac:dyDescent="0.2">
      <c r="A7" s="119"/>
      <c r="B7" s="122"/>
      <c r="C7" s="119"/>
      <c r="D7" s="114"/>
      <c r="E7" s="1"/>
    </row>
    <row r="8" spans="1:6" ht="18.75" customHeight="1" x14ac:dyDescent="0.2">
      <c r="A8" s="115" t="s">
        <v>3</v>
      </c>
      <c r="B8" s="116" t="s">
        <v>209</v>
      </c>
      <c r="C8" s="117" t="s">
        <v>153</v>
      </c>
      <c r="D8" s="138" t="s">
        <v>215</v>
      </c>
      <c r="E8" s="1"/>
    </row>
    <row r="9" spans="1:6" ht="18.75" customHeight="1" x14ac:dyDescent="0.2">
      <c r="A9" s="129"/>
      <c r="B9" s="130"/>
      <c r="C9" s="118"/>
      <c r="D9" s="138"/>
      <c r="E9" s="1"/>
    </row>
    <row r="10" spans="1:6" ht="18.75" customHeight="1" x14ac:dyDescent="0.2">
      <c r="A10" s="136"/>
      <c r="B10" s="137"/>
      <c r="C10" s="118"/>
      <c r="D10" s="138"/>
      <c r="E10" s="1"/>
    </row>
    <row r="11" spans="1:6" s="76" customFormat="1" ht="18.75" customHeight="1" x14ac:dyDescent="0.2">
      <c r="A11" s="115" t="s">
        <v>162</v>
      </c>
      <c r="B11" s="116" t="s">
        <v>239</v>
      </c>
      <c r="C11" s="115" t="s">
        <v>153</v>
      </c>
      <c r="D11" s="114" t="s">
        <v>211</v>
      </c>
      <c r="E11" s="1"/>
    </row>
    <row r="12" spans="1:6" ht="15.75" customHeight="1" x14ac:dyDescent="0.2">
      <c r="A12" s="115"/>
      <c r="B12" s="116"/>
      <c r="C12" s="115"/>
      <c r="D12" s="114"/>
      <c r="F12" s="81"/>
    </row>
    <row r="13" spans="1:6" ht="15.75" customHeight="1" x14ac:dyDescent="0.2">
      <c r="A13" s="115"/>
      <c r="B13" s="116"/>
      <c r="C13" s="115"/>
      <c r="D13" s="114"/>
      <c r="F13" s="81"/>
    </row>
    <row r="14" spans="1:6" ht="15.75" customHeight="1" x14ac:dyDescent="0.2">
      <c r="A14" s="115"/>
      <c r="B14" s="116"/>
      <c r="C14" s="115"/>
      <c r="D14" s="114"/>
      <c r="F14" s="81"/>
    </row>
    <row r="15" spans="1:6" s="76" customFormat="1" ht="15.75" customHeight="1" x14ac:dyDescent="0.2">
      <c r="A15" s="115" t="s">
        <v>163</v>
      </c>
      <c r="B15" s="116" t="s">
        <v>205</v>
      </c>
      <c r="C15" s="115" t="s">
        <v>152</v>
      </c>
      <c r="D15" s="114" t="s">
        <v>206</v>
      </c>
      <c r="F15" s="81"/>
    </row>
    <row r="16" spans="1:6" ht="15.75" customHeight="1" x14ac:dyDescent="0.2">
      <c r="A16" s="115"/>
      <c r="B16" s="116"/>
      <c r="C16" s="115"/>
      <c r="D16" s="114"/>
      <c r="F16" s="81"/>
    </row>
    <row r="17" spans="1:7" ht="15.75" customHeight="1" x14ac:dyDescent="0.2">
      <c r="A17" s="115"/>
      <c r="B17" s="116"/>
      <c r="C17" s="115"/>
      <c r="D17" s="114"/>
      <c r="F17" s="81"/>
    </row>
    <row r="18" spans="1:7" ht="15.75" customHeight="1" x14ac:dyDescent="0.2">
      <c r="A18" s="115"/>
      <c r="B18" s="116"/>
      <c r="C18" s="115"/>
      <c r="D18" s="114"/>
      <c r="F18" s="81"/>
    </row>
    <row r="19" spans="1:7" ht="15.75" customHeight="1" x14ac:dyDescent="0.2">
      <c r="A19" s="115" t="s">
        <v>164</v>
      </c>
      <c r="B19" s="116" t="s">
        <v>201</v>
      </c>
      <c r="C19" s="118" t="s">
        <v>152</v>
      </c>
      <c r="D19" s="139" t="s">
        <v>202</v>
      </c>
      <c r="F19" s="81"/>
    </row>
    <row r="20" spans="1:7" ht="15.75" customHeight="1" x14ac:dyDescent="0.2">
      <c r="A20" s="129"/>
      <c r="B20" s="130"/>
      <c r="C20" s="118"/>
      <c r="D20" s="140"/>
      <c r="F20" s="81"/>
    </row>
    <row r="21" spans="1:7" ht="15.75" customHeight="1" x14ac:dyDescent="0.2">
      <c r="A21" s="129"/>
      <c r="B21" s="130"/>
      <c r="C21" s="119"/>
      <c r="D21" s="141"/>
      <c r="F21" s="81"/>
    </row>
    <row r="22" spans="1:7" ht="15.75" customHeight="1" x14ac:dyDescent="0.2">
      <c r="A22" s="115" t="s">
        <v>165</v>
      </c>
      <c r="B22" s="116" t="s">
        <v>166</v>
      </c>
      <c r="C22" s="117" t="s">
        <v>152</v>
      </c>
      <c r="D22" s="126" t="s">
        <v>203</v>
      </c>
    </row>
    <row r="23" spans="1:7" ht="15.75" customHeight="1" x14ac:dyDescent="0.2">
      <c r="A23" s="129"/>
      <c r="B23" s="130"/>
      <c r="C23" s="118"/>
      <c r="D23" s="127"/>
    </row>
    <row r="24" spans="1:7" ht="15.75" customHeight="1" x14ac:dyDescent="0.2">
      <c r="A24" s="129"/>
      <c r="B24" s="130"/>
      <c r="C24" s="119"/>
      <c r="D24" s="128"/>
      <c r="E24" s="82"/>
      <c r="F24" s="82"/>
      <c r="G24" s="82"/>
    </row>
    <row r="25" spans="1:7" ht="15.75" customHeight="1" x14ac:dyDescent="0.2">
      <c r="A25" s="123" t="s">
        <v>167</v>
      </c>
      <c r="B25" s="120" t="s">
        <v>190</v>
      </c>
      <c r="C25" s="117" t="s">
        <v>153</v>
      </c>
      <c r="D25" s="131" t="s">
        <v>204</v>
      </c>
      <c r="E25" s="83"/>
      <c r="F25" s="82"/>
      <c r="G25" s="82"/>
    </row>
    <row r="26" spans="1:7" ht="15.75" customHeight="1" x14ac:dyDescent="0.2">
      <c r="A26" s="124"/>
      <c r="B26" s="121"/>
      <c r="C26" s="118"/>
      <c r="D26" s="132"/>
      <c r="E26" s="83"/>
      <c r="F26" s="82"/>
      <c r="G26" s="82"/>
    </row>
    <row r="27" spans="1:7" ht="15.75" customHeight="1" x14ac:dyDescent="0.2">
      <c r="A27" s="124"/>
      <c r="B27" s="121"/>
      <c r="C27" s="118"/>
      <c r="D27" s="132"/>
      <c r="E27" s="83"/>
      <c r="F27" s="82"/>
      <c r="G27" s="82"/>
    </row>
    <row r="28" spans="1:7" ht="15.75" customHeight="1" x14ac:dyDescent="0.2">
      <c r="A28" s="125"/>
      <c r="B28" s="122"/>
      <c r="C28" s="119"/>
      <c r="D28" s="133"/>
      <c r="E28" s="82"/>
      <c r="F28" s="82"/>
      <c r="G28" s="82"/>
    </row>
    <row r="29" spans="1:7" ht="15.75" customHeight="1" x14ac:dyDescent="0.2">
      <c r="A29" s="103" t="s">
        <v>168</v>
      </c>
      <c r="B29" s="106" t="s">
        <v>210</v>
      </c>
      <c r="C29" s="103" t="s">
        <v>153</v>
      </c>
      <c r="D29" s="111" t="s">
        <v>216</v>
      </c>
      <c r="E29" s="82"/>
      <c r="F29" s="82"/>
      <c r="G29" s="82"/>
    </row>
    <row r="30" spans="1:7" ht="15.75" customHeight="1" x14ac:dyDescent="0.2">
      <c r="A30" s="104"/>
      <c r="B30" s="107"/>
      <c r="C30" s="104"/>
      <c r="D30" s="112"/>
    </row>
    <row r="31" spans="1:7" ht="15.75" customHeight="1" x14ac:dyDescent="0.2">
      <c r="A31" s="105"/>
      <c r="B31" s="108"/>
      <c r="C31" s="110"/>
      <c r="D31" s="113"/>
    </row>
    <row r="32" spans="1:7" ht="15.75" customHeight="1" x14ac:dyDescent="0.2">
      <c r="A32" s="103" t="s">
        <v>169</v>
      </c>
      <c r="B32" s="106" t="s">
        <v>170</v>
      </c>
      <c r="C32" s="109" t="s">
        <v>153</v>
      </c>
      <c r="D32" s="111" t="s">
        <v>171</v>
      </c>
    </row>
    <row r="33" spans="1:4" ht="15.75" customHeight="1" x14ac:dyDescent="0.2">
      <c r="A33" s="104"/>
      <c r="B33" s="107"/>
      <c r="C33" s="104"/>
      <c r="D33" s="112"/>
    </row>
    <row r="34" spans="1:4" ht="15.75" customHeight="1" x14ac:dyDescent="0.2">
      <c r="A34" s="105"/>
      <c r="B34" s="108"/>
      <c r="C34" s="110"/>
      <c r="D34" s="113"/>
    </row>
    <row r="35" spans="1:4" ht="15.75" customHeight="1" x14ac:dyDescent="0.2">
      <c r="A35" s="103" t="s">
        <v>172</v>
      </c>
      <c r="B35" s="106" t="s">
        <v>173</v>
      </c>
      <c r="C35" s="109" t="s">
        <v>153</v>
      </c>
      <c r="D35" s="111" t="s">
        <v>179</v>
      </c>
    </row>
    <row r="36" spans="1:4" ht="15.75" customHeight="1" x14ac:dyDescent="0.2">
      <c r="A36" s="104"/>
      <c r="B36" s="107"/>
      <c r="C36" s="104"/>
      <c r="D36" s="112"/>
    </row>
    <row r="37" spans="1:4" ht="15.75" customHeight="1" x14ac:dyDescent="0.2">
      <c r="A37" s="105"/>
      <c r="B37" s="108"/>
      <c r="C37" s="110"/>
      <c r="D37" s="113"/>
    </row>
    <row r="38" spans="1:4" ht="15.75" customHeight="1" x14ac:dyDescent="0.2">
      <c r="A38" s="103" t="s">
        <v>174</v>
      </c>
      <c r="B38" s="106" t="s">
        <v>175</v>
      </c>
      <c r="C38" s="109" t="s">
        <v>152</v>
      </c>
      <c r="D38" s="111" t="s">
        <v>178</v>
      </c>
    </row>
    <row r="39" spans="1:4" ht="15.75" customHeight="1" x14ac:dyDescent="0.2">
      <c r="A39" s="104"/>
      <c r="B39" s="107"/>
      <c r="C39" s="104"/>
      <c r="D39" s="112"/>
    </row>
    <row r="40" spans="1:4" ht="15.75" customHeight="1" x14ac:dyDescent="0.2">
      <c r="A40" s="105"/>
      <c r="B40" s="108"/>
      <c r="C40" s="110"/>
      <c r="D40" s="113"/>
    </row>
    <row r="41" spans="1:4" ht="15.75" customHeight="1" x14ac:dyDescent="0.2">
      <c r="A41" s="100" t="s">
        <v>176</v>
      </c>
      <c r="B41" s="101" t="s">
        <v>217</v>
      </c>
      <c r="C41" s="100" t="s">
        <v>152</v>
      </c>
      <c r="D41" s="102" t="s">
        <v>218</v>
      </c>
    </row>
    <row r="42" spans="1:4" ht="15.75" customHeight="1" x14ac:dyDescent="0.2">
      <c r="A42" s="100"/>
      <c r="B42" s="101"/>
      <c r="C42" s="100"/>
      <c r="D42" s="102"/>
    </row>
    <row r="43" spans="1:4" s="87" customFormat="1" ht="15.75" customHeight="1" x14ac:dyDescent="0.2">
      <c r="A43" s="100"/>
      <c r="B43" s="101"/>
      <c r="C43" s="100"/>
      <c r="D43" s="102"/>
    </row>
    <row r="44" spans="1:4" s="80" customFormat="1" ht="15.75" customHeight="1" x14ac:dyDescent="0.2">
      <c r="A44" s="100" t="s">
        <v>177</v>
      </c>
      <c r="B44" s="101" t="s">
        <v>219</v>
      </c>
      <c r="C44" s="100" t="s">
        <v>152</v>
      </c>
      <c r="D44" s="102" t="s">
        <v>220</v>
      </c>
    </row>
    <row r="45" spans="1:4" s="80" customFormat="1" ht="15.75" customHeight="1" x14ac:dyDescent="0.2">
      <c r="A45" s="100"/>
      <c r="B45" s="101"/>
      <c r="C45" s="100"/>
      <c r="D45" s="102"/>
    </row>
    <row r="46" spans="1:4" s="87" customFormat="1" ht="15.75" customHeight="1" x14ac:dyDescent="0.2">
      <c r="A46" s="100"/>
      <c r="B46" s="101"/>
      <c r="C46" s="100"/>
      <c r="D46" s="102"/>
    </row>
    <row r="47" spans="1:4" s="80" customFormat="1" ht="15.75" customHeight="1" x14ac:dyDescent="0.2">
      <c r="A47" s="100" t="s">
        <v>231</v>
      </c>
      <c r="B47" s="101" t="s">
        <v>232</v>
      </c>
      <c r="C47" s="100" t="s">
        <v>153</v>
      </c>
      <c r="D47" s="102" t="s">
        <v>233</v>
      </c>
    </row>
    <row r="48" spans="1:4" s="80" customFormat="1" ht="15.75" customHeight="1" x14ac:dyDescent="0.2">
      <c r="A48" s="100"/>
      <c r="B48" s="101"/>
      <c r="C48" s="100"/>
      <c r="D48" s="102"/>
    </row>
    <row r="49" spans="1:5" s="87" customFormat="1" ht="15.75" customHeight="1" x14ac:dyDescent="0.2">
      <c r="A49" s="100"/>
      <c r="B49" s="101"/>
      <c r="C49" s="100"/>
      <c r="D49" s="102"/>
    </row>
    <row r="50" spans="1:5" ht="15.75" customHeight="1" x14ac:dyDescent="0.2">
      <c r="A50" s="100"/>
      <c r="B50" s="101"/>
      <c r="C50" s="100"/>
      <c r="D50" s="102"/>
      <c r="E50" s="87"/>
    </row>
    <row r="51" spans="1:5" ht="15.75" customHeight="1" x14ac:dyDescent="0.2">
      <c r="A51" s="100"/>
      <c r="B51" s="101"/>
      <c r="C51" s="100"/>
      <c r="D51" s="102"/>
      <c r="E51" s="87"/>
    </row>
    <row r="52" spans="1:5" ht="15.75" customHeight="1" x14ac:dyDescent="0.2">
      <c r="A52" s="100"/>
      <c r="B52" s="101"/>
      <c r="C52" s="100"/>
      <c r="D52" s="102"/>
      <c r="E52" s="87"/>
    </row>
    <row r="53" spans="1:5" ht="15.75" customHeight="1" x14ac:dyDescent="0.2">
      <c r="A53" s="100"/>
      <c r="B53" s="101"/>
      <c r="C53" s="100"/>
      <c r="D53" s="102"/>
    </row>
  </sheetData>
  <mergeCells count="58">
    <mergeCell ref="D4:D7"/>
    <mergeCell ref="D47:D53"/>
    <mergeCell ref="A47:A53"/>
    <mergeCell ref="B47:B53"/>
    <mergeCell ref="C47:C53"/>
    <mergeCell ref="A19:A21"/>
    <mergeCell ref="B19:B21"/>
    <mergeCell ref="A8:A10"/>
    <mergeCell ref="B8:B10"/>
    <mergeCell ref="C8:C10"/>
    <mergeCell ref="D8:D10"/>
    <mergeCell ref="C19:C21"/>
    <mergeCell ref="D19:D21"/>
    <mergeCell ref="D15:D18"/>
    <mergeCell ref="C4:C7"/>
    <mergeCell ref="B4:B7"/>
    <mergeCell ref="A1:C1"/>
    <mergeCell ref="A2:C2"/>
    <mergeCell ref="C15:C18"/>
    <mergeCell ref="B15:B18"/>
    <mergeCell ref="A15:A18"/>
    <mergeCell ref="A4:A7"/>
    <mergeCell ref="A29:A31"/>
    <mergeCell ref="B29:B31"/>
    <mergeCell ref="C29:C31"/>
    <mergeCell ref="C22:C24"/>
    <mergeCell ref="D22:D24"/>
    <mergeCell ref="A22:A24"/>
    <mergeCell ref="B22:B24"/>
    <mergeCell ref="D25:D28"/>
    <mergeCell ref="D11:D14"/>
    <mergeCell ref="C11:C14"/>
    <mergeCell ref="B11:B14"/>
    <mergeCell ref="A11:A14"/>
    <mergeCell ref="A35:A37"/>
    <mergeCell ref="B35:B37"/>
    <mergeCell ref="C35:C37"/>
    <mergeCell ref="D35:D37"/>
    <mergeCell ref="D29:D31"/>
    <mergeCell ref="A32:A34"/>
    <mergeCell ref="B32:B34"/>
    <mergeCell ref="C32:C34"/>
    <mergeCell ref="D32:D34"/>
    <mergeCell ref="C25:C28"/>
    <mergeCell ref="B25:B28"/>
    <mergeCell ref="A25:A28"/>
    <mergeCell ref="A44:A46"/>
    <mergeCell ref="B44:B46"/>
    <mergeCell ref="C44:C46"/>
    <mergeCell ref="D44:D46"/>
    <mergeCell ref="A38:A40"/>
    <mergeCell ref="B38:B40"/>
    <mergeCell ref="C38:C40"/>
    <mergeCell ref="D38:D40"/>
    <mergeCell ref="A41:A43"/>
    <mergeCell ref="B41:B43"/>
    <mergeCell ref="C41:C43"/>
    <mergeCell ref="D41:D43"/>
  </mergeCells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5"/>
  <sheetViews>
    <sheetView topLeftCell="A52" zoomScale="115" zoomScaleNormal="115" workbookViewId="0">
      <selection activeCell="K82" sqref="K82:K83"/>
    </sheetView>
  </sheetViews>
  <sheetFormatPr defaultColWidth="17.28515625" defaultRowHeight="15.75" customHeight="1" x14ac:dyDescent="0.2"/>
  <cols>
    <col min="1" max="1" width="13.7109375" customWidth="1"/>
    <col min="2" max="2" width="16.140625" customWidth="1"/>
    <col min="3" max="3" width="14.42578125" customWidth="1"/>
    <col min="4" max="4" width="9.42578125" customWidth="1"/>
    <col min="5" max="5" width="14.42578125" customWidth="1"/>
    <col min="6" max="6" width="11.7109375" customWidth="1"/>
    <col min="7" max="7" width="10.42578125" customWidth="1"/>
    <col min="8" max="8" width="15.28515625" customWidth="1"/>
    <col min="9" max="9" width="16.42578125" customWidth="1"/>
    <col min="10" max="10" width="15.42578125" customWidth="1"/>
    <col min="11" max="11" width="56.140625" customWidth="1"/>
  </cols>
  <sheetData>
    <row r="1" spans="1:11" ht="18.75" customHeight="1" x14ac:dyDescent="0.2">
      <c r="A1" s="135" t="s">
        <v>4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</row>
    <row r="2" spans="1:11" ht="18.75" customHeight="1" x14ac:dyDescent="0.2">
      <c r="A2" s="156" t="s">
        <v>90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</row>
    <row r="3" spans="1:11" ht="18.75" customHeight="1" x14ac:dyDescent="0.2">
      <c r="A3" s="157" t="s">
        <v>47</v>
      </c>
      <c r="B3" s="157" t="s">
        <v>5</v>
      </c>
      <c r="C3" s="157" t="s">
        <v>71</v>
      </c>
      <c r="D3" s="129"/>
      <c r="E3" s="129"/>
      <c r="F3" s="129"/>
      <c r="G3" s="129"/>
      <c r="H3" s="129"/>
      <c r="I3" s="129"/>
      <c r="J3" s="129"/>
      <c r="K3" s="129"/>
    </row>
    <row r="4" spans="1:11" ht="25.5" customHeight="1" x14ac:dyDescent="0.2">
      <c r="A4" s="129"/>
      <c r="B4" s="129"/>
      <c r="C4" s="69" t="s">
        <v>154</v>
      </c>
      <c r="D4" s="69" t="s">
        <v>6</v>
      </c>
      <c r="E4" s="69" t="s">
        <v>155</v>
      </c>
      <c r="F4" s="69" t="s">
        <v>7</v>
      </c>
      <c r="G4" s="69" t="s">
        <v>156</v>
      </c>
      <c r="H4" s="69" t="s">
        <v>8</v>
      </c>
      <c r="I4" s="69" t="s">
        <v>157</v>
      </c>
      <c r="J4" s="5" t="s">
        <v>83</v>
      </c>
      <c r="K4" s="5" t="s">
        <v>9</v>
      </c>
    </row>
    <row r="5" spans="1:11" ht="14.25" x14ac:dyDescent="0.2">
      <c r="A5" s="154" t="str">
        <f>'1.1 Primary Assets'!B4:B4</f>
        <v>Prediction and Dynamic flight adjustment</v>
      </c>
      <c r="B5" s="98" t="s">
        <v>10</v>
      </c>
      <c r="C5" s="42">
        <v>1</v>
      </c>
      <c r="D5" s="42">
        <v>1</v>
      </c>
      <c r="E5" s="42">
        <v>1</v>
      </c>
      <c r="F5" s="42">
        <v>1</v>
      </c>
      <c r="G5" s="42">
        <v>1</v>
      </c>
      <c r="H5" s="42">
        <v>1</v>
      </c>
      <c r="I5" s="42">
        <v>1</v>
      </c>
      <c r="J5" s="98">
        <f>MAX(C5:I5)</f>
        <v>1</v>
      </c>
      <c r="K5" s="19" t="s">
        <v>235</v>
      </c>
    </row>
    <row r="6" spans="1:11" ht="25.5" x14ac:dyDescent="0.2">
      <c r="A6" s="155"/>
      <c r="B6" s="98" t="s">
        <v>11</v>
      </c>
      <c r="C6" s="42">
        <v>1</v>
      </c>
      <c r="D6" s="42">
        <v>5</v>
      </c>
      <c r="E6" s="42">
        <v>5</v>
      </c>
      <c r="F6" s="42">
        <v>5</v>
      </c>
      <c r="G6" s="42">
        <v>5</v>
      </c>
      <c r="H6" s="42">
        <v>1</v>
      </c>
      <c r="I6" s="42">
        <v>2</v>
      </c>
      <c r="J6" s="98">
        <f t="shared" ref="J6:J10" si="0">MAX(C6:I6)</f>
        <v>5</v>
      </c>
      <c r="K6" s="19" t="s">
        <v>236</v>
      </c>
    </row>
    <row r="7" spans="1:11" ht="14.25" x14ac:dyDescent="0.2">
      <c r="A7" s="155"/>
      <c r="B7" s="98" t="s">
        <v>12</v>
      </c>
      <c r="C7" s="42">
        <v>1</v>
      </c>
      <c r="D7" s="42">
        <v>5</v>
      </c>
      <c r="E7" s="42">
        <v>5</v>
      </c>
      <c r="F7" s="42">
        <v>5</v>
      </c>
      <c r="G7" s="42">
        <v>5</v>
      </c>
      <c r="H7" s="42">
        <v>1</v>
      </c>
      <c r="I7" s="42">
        <v>1</v>
      </c>
      <c r="J7" s="98">
        <f t="shared" si="0"/>
        <v>5</v>
      </c>
      <c r="K7" s="19" t="s">
        <v>188</v>
      </c>
    </row>
    <row r="8" spans="1:11" ht="25.5" x14ac:dyDescent="0.2">
      <c r="A8" s="154" t="str">
        <f>'1.1 Primary Assets'!B8:B8</f>
        <v>Lost link management</v>
      </c>
      <c r="B8" s="98" t="s">
        <v>13</v>
      </c>
      <c r="C8" s="42">
        <v>1</v>
      </c>
      <c r="D8" s="42">
        <v>1</v>
      </c>
      <c r="E8" s="42">
        <v>2</v>
      </c>
      <c r="F8" s="42">
        <v>3</v>
      </c>
      <c r="G8" s="42">
        <v>2</v>
      </c>
      <c r="H8" s="42">
        <v>1</v>
      </c>
      <c r="I8" s="42">
        <v>1</v>
      </c>
      <c r="J8" s="98">
        <f t="shared" si="0"/>
        <v>3</v>
      </c>
      <c r="K8" s="19" t="s">
        <v>237</v>
      </c>
    </row>
    <row r="9" spans="1:11" ht="25.5" x14ac:dyDescent="0.2">
      <c r="A9" s="155"/>
      <c r="B9" s="98" t="s">
        <v>14</v>
      </c>
      <c r="C9" s="42">
        <v>1</v>
      </c>
      <c r="D9" s="42">
        <v>1</v>
      </c>
      <c r="E9" s="42">
        <v>1</v>
      </c>
      <c r="F9" s="75">
        <v>5</v>
      </c>
      <c r="G9" s="42">
        <v>5</v>
      </c>
      <c r="H9" s="42">
        <v>1</v>
      </c>
      <c r="I9" s="42">
        <v>1</v>
      </c>
      <c r="J9" s="98">
        <f t="shared" si="0"/>
        <v>5</v>
      </c>
      <c r="K9" s="19" t="s">
        <v>238</v>
      </c>
    </row>
    <row r="10" spans="1:11" ht="14.25" x14ac:dyDescent="0.2">
      <c r="A10" s="155"/>
      <c r="B10" s="98" t="s">
        <v>15</v>
      </c>
      <c r="C10" s="42">
        <v>1</v>
      </c>
      <c r="D10" s="42">
        <v>5</v>
      </c>
      <c r="E10" s="42">
        <v>5</v>
      </c>
      <c r="F10" s="42">
        <v>5</v>
      </c>
      <c r="G10" s="42">
        <v>5</v>
      </c>
      <c r="H10" s="42">
        <v>1</v>
      </c>
      <c r="I10" s="42">
        <v>1</v>
      </c>
      <c r="J10" s="98">
        <f t="shared" si="0"/>
        <v>5</v>
      </c>
      <c r="K10" s="19" t="s">
        <v>189</v>
      </c>
    </row>
    <row r="11" spans="1:11" s="76" customFormat="1" ht="14.25" customHeight="1" x14ac:dyDescent="0.2">
      <c r="A11" s="151" t="str">
        <f>'1.1 Primary Assets'!B11:B11</f>
        <v>Providing a secure communication between client and UAV network and UAV network itself</v>
      </c>
      <c r="B11" s="144" t="s">
        <v>16</v>
      </c>
      <c r="C11" s="142">
        <v>1</v>
      </c>
      <c r="D11" s="142">
        <v>1</v>
      </c>
      <c r="E11" s="142">
        <v>1</v>
      </c>
      <c r="F11" s="142">
        <v>4</v>
      </c>
      <c r="G11" s="142">
        <v>4</v>
      </c>
      <c r="H11" s="142">
        <v>5</v>
      </c>
      <c r="I11" s="142">
        <v>1</v>
      </c>
      <c r="J11" s="144">
        <f>MAX(C11:I11)</f>
        <v>5</v>
      </c>
      <c r="K11" s="126" t="s">
        <v>247</v>
      </c>
    </row>
    <row r="12" spans="1:11" s="76" customFormat="1" ht="14.25" customHeight="1" x14ac:dyDescent="0.2">
      <c r="A12" s="152"/>
      <c r="B12" s="150"/>
      <c r="C12" s="149"/>
      <c r="D12" s="149"/>
      <c r="E12" s="149"/>
      <c r="F12" s="149"/>
      <c r="G12" s="149"/>
      <c r="H12" s="149"/>
      <c r="I12" s="149"/>
      <c r="J12" s="150"/>
      <c r="K12" s="127"/>
    </row>
    <row r="13" spans="1:11" ht="18.75" customHeight="1" x14ac:dyDescent="0.2">
      <c r="A13" s="152"/>
      <c r="B13" s="145"/>
      <c r="C13" s="143"/>
      <c r="D13" s="143"/>
      <c r="E13" s="143"/>
      <c r="F13" s="143"/>
      <c r="G13" s="143"/>
      <c r="H13" s="143"/>
      <c r="I13" s="143"/>
      <c r="J13" s="145"/>
      <c r="K13" s="128"/>
    </row>
    <row r="14" spans="1:11" ht="18.75" customHeight="1" x14ac:dyDescent="0.2">
      <c r="A14" s="152"/>
      <c r="B14" s="144" t="s">
        <v>17</v>
      </c>
      <c r="C14" s="142">
        <v>1</v>
      </c>
      <c r="D14" s="142">
        <v>5</v>
      </c>
      <c r="E14" s="142">
        <v>5</v>
      </c>
      <c r="F14" s="142">
        <v>5</v>
      </c>
      <c r="G14" s="142">
        <v>5</v>
      </c>
      <c r="H14" s="142">
        <v>1</v>
      </c>
      <c r="I14" s="142">
        <v>2</v>
      </c>
      <c r="J14" s="144">
        <f>MAX(C14:I14)</f>
        <v>5</v>
      </c>
      <c r="K14" s="126" t="s">
        <v>240</v>
      </c>
    </row>
    <row r="15" spans="1:11" s="76" customFormat="1" ht="18.75" customHeight="1" x14ac:dyDescent="0.2">
      <c r="A15" s="152"/>
      <c r="B15" s="145"/>
      <c r="C15" s="143"/>
      <c r="D15" s="143"/>
      <c r="E15" s="143"/>
      <c r="F15" s="143"/>
      <c r="G15" s="143"/>
      <c r="H15" s="143"/>
      <c r="I15" s="143"/>
      <c r="J15" s="145"/>
      <c r="K15" s="128"/>
    </row>
    <row r="16" spans="1:11" ht="18" customHeight="1" x14ac:dyDescent="0.2">
      <c r="A16" s="152"/>
      <c r="B16" s="144" t="s">
        <v>18</v>
      </c>
      <c r="C16" s="142">
        <v>1</v>
      </c>
      <c r="D16" s="142">
        <v>5</v>
      </c>
      <c r="E16" s="142">
        <v>5</v>
      </c>
      <c r="F16" s="142">
        <v>5</v>
      </c>
      <c r="G16" s="142">
        <v>5</v>
      </c>
      <c r="H16" s="142">
        <v>1</v>
      </c>
      <c r="I16" s="142">
        <v>1</v>
      </c>
      <c r="J16" s="144">
        <f>MAX(C16:I16)</f>
        <v>5</v>
      </c>
      <c r="K16" s="126" t="s">
        <v>241</v>
      </c>
    </row>
    <row r="17" spans="1:11" s="76" customFormat="1" ht="18" customHeight="1" x14ac:dyDescent="0.2">
      <c r="A17" s="152"/>
      <c r="B17" s="150"/>
      <c r="C17" s="149"/>
      <c r="D17" s="149"/>
      <c r="E17" s="149"/>
      <c r="F17" s="149"/>
      <c r="G17" s="149"/>
      <c r="H17" s="149"/>
      <c r="I17" s="149"/>
      <c r="J17" s="150"/>
      <c r="K17" s="127"/>
    </row>
    <row r="18" spans="1:11" s="76" customFormat="1" ht="18" customHeight="1" x14ac:dyDescent="0.2">
      <c r="A18" s="153"/>
      <c r="B18" s="145"/>
      <c r="C18" s="143"/>
      <c r="D18" s="143"/>
      <c r="E18" s="143"/>
      <c r="F18" s="143"/>
      <c r="G18" s="143"/>
      <c r="H18" s="143"/>
      <c r="I18" s="143"/>
      <c r="J18" s="145"/>
      <c r="K18" s="128"/>
    </row>
    <row r="19" spans="1:11" s="32" customFormat="1" ht="18.75" customHeight="1" x14ac:dyDescent="0.2">
      <c r="A19" s="154" t="str">
        <f>'1.1 Primary Assets'!B15:B15</f>
        <v>Dynamic geo-fencing</v>
      </c>
      <c r="B19" s="144" t="s">
        <v>10</v>
      </c>
      <c r="C19" s="142">
        <v>1</v>
      </c>
      <c r="D19" s="142">
        <v>1</v>
      </c>
      <c r="E19" s="142">
        <v>1</v>
      </c>
      <c r="F19" s="142">
        <v>1</v>
      </c>
      <c r="G19" s="142">
        <v>1</v>
      </c>
      <c r="H19" s="142">
        <v>1</v>
      </c>
      <c r="I19" s="142">
        <v>1</v>
      </c>
      <c r="J19" s="144">
        <f>MAX(C19:I19)</f>
        <v>1</v>
      </c>
      <c r="K19" s="126" t="s">
        <v>246</v>
      </c>
    </row>
    <row r="20" spans="1:11" s="80" customFormat="1" ht="18.75" customHeight="1" x14ac:dyDescent="0.2">
      <c r="A20" s="154"/>
      <c r="B20" s="145"/>
      <c r="C20" s="143"/>
      <c r="D20" s="143"/>
      <c r="E20" s="143"/>
      <c r="F20" s="143"/>
      <c r="G20" s="143"/>
      <c r="H20" s="143"/>
      <c r="I20" s="143"/>
      <c r="J20" s="145"/>
      <c r="K20" s="128"/>
    </row>
    <row r="21" spans="1:11" s="32" customFormat="1" ht="18.75" customHeight="1" x14ac:dyDescent="0.2">
      <c r="A21" s="155"/>
      <c r="B21" s="144" t="s">
        <v>11</v>
      </c>
      <c r="C21" s="142">
        <v>1</v>
      </c>
      <c r="D21" s="142">
        <v>1</v>
      </c>
      <c r="E21" s="142">
        <v>1</v>
      </c>
      <c r="F21" s="142">
        <v>4</v>
      </c>
      <c r="G21" s="142">
        <v>4</v>
      </c>
      <c r="H21" s="142">
        <v>1</v>
      </c>
      <c r="I21" s="142">
        <v>5</v>
      </c>
      <c r="J21" s="144">
        <f>MAX(C21:I21)</f>
        <v>5</v>
      </c>
      <c r="K21" s="126" t="s">
        <v>191</v>
      </c>
    </row>
    <row r="22" spans="1:11" s="76" customFormat="1" ht="18.75" customHeight="1" x14ac:dyDescent="0.2">
      <c r="A22" s="155"/>
      <c r="B22" s="145"/>
      <c r="C22" s="143"/>
      <c r="D22" s="143"/>
      <c r="E22" s="143"/>
      <c r="F22" s="143"/>
      <c r="G22" s="143"/>
      <c r="H22" s="143"/>
      <c r="I22" s="143"/>
      <c r="J22" s="145"/>
      <c r="K22" s="128"/>
    </row>
    <row r="23" spans="1:11" s="76" customFormat="1" ht="18.75" customHeight="1" x14ac:dyDescent="0.2">
      <c r="A23" s="155"/>
      <c r="B23" s="144" t="s">
        <v>12</v>
      </c>
      <c r="C23" s="142">
        <v>1</v>
      </c>
      <c r="D23" s="142">
        <v>5</v>
      </c>
      <c r="E23" s="142">
        <v>5</v>
      </c>
      <c r="F23" s="142">
        <v>4</v>
      </c>
      <c r="G23" s="142">
        <v>4</v>
      </c>
      <c r="H23" s="142">
        <v>1</v>
      </c>
      <c r="I23" s="142">
        <v>1</v>
      </c>
      <c r="J23" s="144">
        <f>MAX(C23:I23)</f>
        <v>5</v>
      </c>
      <c r="K23" s="126" t="s">
        <v>192</v>
      </c>
    </row>
    <row r="24" spans="1:11" s="32" customFormat="1" ht="18.75" customHeight="1" x14ac:dyDescent="0.2">
      <c r="A24" s="155"/>
      <c r="B24" s="145"/>
      <c r="C24" s="143"/>
      <c r="D24" s="143"/>
      <c r="E24" s="143"/>
      <c r="F24" s="143"/>
      <c r="G24" s="143"/>
      <c r="H24" s="143"/>
      <c r="I24" s="143"/>
      <c r="J24" s="145"/>
      <c r="K24" s="128"/>
    </row>
    <row r="25" spans="1:11" s="32" customFormat="1" ht="18.75" customHeight="1" x14ac:dyDescent="0.2">
      <c r="A25" s="126" t="str">
        <f>'1.1 Primary Assets'!B19:B19</f>
        <v>Meteo data</v>
      </c>
      <c r="B25" s="144" t="s">
        <v>10</v>
      </c>
      <c r="C25" s="142">
        <v>1</v>
      </c>
      <c r="D25" s="142">
        <v>1</v>
      </c>
      <c r="E25" s="142">
        <v>1</v>
      </c>
      <c r="F25" s="142">
        <v>1</v>
      </c>
      <c r="G25" s="142">
        <v>1</v>
      </c>
      <c r="H25" s="142">
        <v>1</v>
      </c>
      <c r="I25" s="142">
        <v>1</v>
      </c>
      <c r="J25" s="144">
        <f>MAX(C25:I25)</f>
        <v>1</v>
      </c>
      <c r="K25" s="126" t="s">
        <v>242</v>
      </c>
    </row>
    <row r="26" spans="1:11" s="76" customFormat="1" ht="18.75" customHeight="1" x14ac:dyDescent="0.2">
      <c r="A26" s="127"/>
      <c r="B26" s="145"/>
      <c r="C26" s="143"/>
      <c r="D26" s="143"/>
      <c r="E26" s="143"/>
      <c r="F26" s="143"/>
      <c r="G26" s="143"/>
      <c r="H26" s="143"/>
      <c r="I26" s="143"/>
      <c r="J26" s="145"/>
      <c r="K26" s="128"/>
    </row>
    <row r="27" spans="1:11" s="76" customFormat="1" ht="18.75" customHeight="1" x14ac:dyDescent="0.2">
      <c r="A27" s="127"/>
      <c r="B27" s="144" t="s">
        <v>11</v>
      </c>
      <c r="C27" s="142">
        <v>1</v>
      </c>
      <c r="D27" s="142">
        <v>5</v>
      </c>
      <c r="E27" s="142">
        <v>5</v>
      </c>
      <c r="F27" s="142">
        <v>5</v>
      </c>
      <c r="G27" s="142">
        <v>5</v>
      </c>
      <c r="H27" s="142">
        <v>1</v>
      </c>
      <c r="I27" s="142">
        <v>1</v>
      </c>
      <c r="J27" s="144">
        <f>MAX(C27:I27)</f>
        <v>5</v>
      </c>
      <c r="K27" s="126" t="s">
        <v>243</v>
      </c>
    </row>
    <row r="28" spans="1:11" s="32" customFormat="1" ht="18.75" customHeight="1" x14ac:dyDescent="0.2">
      <c r="A28" s="127"/>
      <c r="B28" s="145"/>
      <c r="C28" s="143"/>
      <c r="D28" s="143"/>
      <c r="E28" s="143"/>
      <c r="F28" s="143"/>
      <c r="G28" s="143"/>
      <c r="H28" s="143"/>
      <c r="I28" s="143"/>
      <c r="J28" s="145"/>
      <c r="K28" s="128"/>
    </row>
    <row r="29" spans="1:11" s="32" customFormat="1" ht="18.75" customHeight="1" x14ac:dyDescent="0.2">
      <c r="A29" s="127"/>
      <c r="B29" s="144" t="s">
        <v>12</v>
      </c>
      <c r="C29" s="142">
        <v>1</v>
      </c>
      <c r="D29" s="142">
        <v>5</v>
      </c>
      <c r="E29" s="142">
        <v>5</v>
      </c>
      <c r="F29" s="146">
        <v>4</v>
      </c>
      <c r="G29" s="142">
        <v>4</v>
      </c>
      <c r="H29" s="142">
        <v>1</v>
      </c>
      <c r="I29" s="142">
        <v>1</v>
      </c>
      <c r="J29" s="144">
        <f>MAX(C29:I29)</f>
        <v>5</v>
      </c>
      <c r="K29" s="126" t="s">
        <v>193</v>
      </c>
    </row>
    <row r="30" spans="1:11" s="76" customFormat="1" ht="18.75" customHeight="1" x14ac:dyDescent="0.2">
      <c r="A30" s="128"/>
      <c r="B30" s="145"/>
      <c r="C30" s="143"/>
      <c r="D30" s="143"/>
      <c r="E30" s="143"/>
      <c r="F30" s="147"/>
      <c r="G30" s="143"/>
      <c r="H30" s="143"/>
      <c r="I30" s="143"/>
      <c r="J30" s="145"/>
      <c r="K30" s="128"/>
    </row>
    <row r="31" spans="1:11" ht="12.75" customHeight="1" x14ac:dyDescent="0.2">
      <c r="A31" s="126" t="str">
        <f>'1.1 Primary Assets'!B22:B22</f>
        <v>Defining obstacles and terrain</v>
      </c>
      <c r="B31" s="144" t="s">
        <v>10</v>
      </c>
      <c r="C31" s="142">
        <v>1</v>
      </c>
      <c r="D31" s="142">
        <v>1</v>
      </c>
      <c r="E31" s="142">
        <v>1</v>
      </c>
      <c r="F31" s="142">
        <v>1</v>
      </c>
      <c r="G31" s="142">
        <v>1</v>
      </c>
      <c r="H31" s="142">
        <v>1</v>
      </c>
      <c r="I31" s="142">
        <v>1</v>
      </c>
      <c r="J31" s="144">
        <f>MAX(C31:I31)</f>
        <v>1</v>
      </c>
      <c r="K31" s="126" t="s">
        <v>244</v>
      </c>
    </row>
    <row r="32" spans="1:11" s="76" customFormat="1" ht="12.75" customHeight="1" x14ac:dyDescent="0.2">
      <c r="A32" s="127"/>
      <c r="B32" s="145"/>
      <c r="C32" s="143"/>
      <c r="D32" s="143"/>
      <c r="E32" s="143"/>
      <c r="F32" s="143"/>
      <c r="G32" s="143"/>
      <c r="H32" s="143"/>
      <c r="I32" s="143"/>
      <c r="J32" s="145"/>
      <c r="K32" s="128"/>
    </row>
    <row r="33" spans="1:11" ht="12.75" customHeight="1" x14ac:dyDescent="0.2">
      <c r="A33" s="127"/>
      <c r="B33" s="144" t="s">
        <v>11</v>
      </c>
      <c r="C33" s="142">
        <v>1</v>
      </c>
      <c r="D33" s="142">
        <v>5</v>
      </c>
      <c r="E33" s="142">
        <v>5</v>
      </c>
      <c r="F33" s="142">
        <v>4</v>
      </c>
      <c r="G33" s="142">
        <v>4</v>
      </c>
      <c r="H33" s="142">
        <v>1</v>
      </c>
      <c r="I33" s="142">
        <v>1</v>
      </c>
      <c r="J33" s="144">
        <f>MAX(C33:I33)</f>
        <v>5</v>
      </c>
      <c r="K33" s="126" t="s">
        <v>194</v>
      </c>
    </row>
    <row r="34" spans="1:11" s="76" customFormat="1" ht="12.75" customHeight="1" x14ac:dyDescent="0.2">
      <c r="A34" s="127"/>
      <c r="B34" s="145"/>
      <c r="C34" s="143"/>
      <c r="D34" s="143"/>
      <c r="E34" s="143"/>
      <c r="F34" s="143"/>
      <c r="G34" s="143"/>
      <c r="H34" s="143"/>
      <c r="I34" s="143"/>
      <c r="J34" s="145"/>
      <c r="K34" s="128"/>
    </row>
    <row r="35" spans="1:11" ht="12.75" customHeight="1" x14ac:dyDescent="0.2">
      <c r="A35" s="127"/>
      <c r="B35" s="144" t="s">
        <v>12</v>
      </c>
      <c r="C35" s="142">
        <v>1</v>
      </c>
      <c r="D35" s="142">
        <v>5</v>
      </c>
      <c r="E35" s="142">
        <v>5</v>
      </c>
      <c r="F35" s="142">
        <v>4</v>
      </c>
      <c r="G35" s="142">
        <v>4</v>
      </c>
      <c r="H35" s="142">
        <v>1</v>
      </c>
      <c r="I35" s="142">
        <v>1</v>
      </c>
      <c r="J35" s="144">
        <f>MAX(C35:I35)</f>
        <v>5</v>
      </c>
      <c r="K35" s="126" t="s">
        <v>195</v>
      </c>
    </row>
    <row r="36" spans="1:11" s="76" customFormat="1" ht="12.75" customHeight="1" x14ac:dyDescent="0.2">
      <c r="A36" s="128"/>
      <c r="B36" s="145"/>
      <c r="C36" s="143"/>
      <c r="D36" s="143"/>
      <c r="E36" s="143"/>
      <c r="F36" s="143"/>
      <c r="G36" s="143"/>
      <c r="H36" s="143"/>
      <c r="I36" s="143"/>
      <c r="J36" s="145"/>
      <c r="K36" s="128"/>
    </row>
    <row r="37" spans="1:11" ht="12.75" customHeight="1" x14ac:dyDescent="0.2">
      <c r="A37" s="154" t="str">
        <f>'1.1 Primary Assets'!B25:B25</f>
        <v>Flight and flight planning</v>
      </c>
      <c r="B37" s="144" t="s">
        <v>10</v>
      </c>
      <c r="C37" s="142">
        <v>1</v>
      </c>
      <c r="D37" s="142">
        <v>1</v>
      </c>
      <c r="E37" s="142">
        <v>1</v>
      </c>
      <c r="F37" s="142">
        <v>1</v>
      </c>
      <c r="G37" s="142">
        <v>1</v>
      </c>
      <c r="H37" s="142">
        <v>5</v>
      </c>
      <c r="I37" s="142">
        <v>1</v>
      </c>
      <c r="J37" s="144">
        <f>MAX(C37:I37)</f>
        <v>5</v>
      </c>
      <c r="K37" s="126" t="s">
        <v>245</v>
      </c>
    </row>
    <row r="38" spans="1:11" s="76" customFormat="1" ht="12.75" customHeight="1" x14ac:dyDescent="0.2">
      <c r="A38" s="154"/>
      <c r="B38" s="145"/>
      <c r="C38" s="143"/>
      <c r="D38" s="143"/>
      <c r="E38" s="143"/>
      <c r="F38" s="143"/>
      <c r="G38" s="143"/>
      <c r="H38" s="143"/>
      <c r="I38" s="143"/>
      <c r="J38" s="145"/>
      <c r="K38" s="128"/>
    </row>
    <row r="39" spans="1:11" ht="12.75" customHeight="1" x14ac:dyDescent="0.2">
      <c r="A39" s="155"/>
      <c r="B39" s="144" t="s">
        <v>11</v>
      </c>
      <c r="C39" s="142">
        <v>1</v>
      </c>
      <c r="D39" s="142">
        <v>5</v>
      </c>
      <c r="E39" s="142">
        <v>5</v>
      </c>
      <c r="F39" s="142">
        <v>4</v>
      </c>
      <c r="G39" s="142">
        <v>4</v>
      </c>
      <c r="H39" s="142">
        <v>1</v>
      </c>
      <c r="I39" s="142">
        <v>2</v>
      </c>
      <c r="J39" s="144">
        <f>MAX(C39:I39)</f>
        <v>5</v>
      </c>
      <c r="K39" s="126" t="s">
        <v>196</v>
      </c>
    </row>
    <row r="40" spans="1:11" s="76" customFormat="1" ht="12.75" customHeight="1" x14ac:dyDescent="0.2">
      <c r="A40" s="155"/>
      <c r="B40" s="145"/>
      <c r="C40" s="143"/>
      <c r="D40" s="143"/>
      <c r="E40" s="143"/>
      <c r="F40" s="143"/>
      <c r="G40" s="143"/>
      <c r="H40" s="143"/>
      <c r="I40" s="143"/>
      <c r="J40" s="145"/>
      <c r="K40" s="128"/>
    </row>
    <row r="41" spans="1:11" ht="12.75" customHeight="1" x14ac:dyDescent="0.2">
      <c r="A41" s="155"/>
      <c r="B41" s="98" t="s">
        <v>12</v>
      </c>
      <c r="C41" s="42">
        <v>1</v>
      </c>
      <c r="D41" s="42">
        <v>5</v>
      </c>
      <c r="E41" s="42">
        <v>5</v>
      </c>
      <c r="F41" s="42">
        <v>4</v>
      </c>
      <c r="G41" s="42">
        <v>4</v>
      </c>
      <c r="H41" s="42">
        <v>1</v>
      </c>
      <c r="I41" s="42">
        <v>1</v>
      </c>
      <c r="J41" s="99">
        <f>MAX(C41:I41)</f>
        <v>5</v>
      </c>
      <c r="K41" s="19" t="s">
        <v>197</v>
      </c>
    </row>
    <row r="42" spans="1:11" ht="12.75" customHeight="1" x14ac:dyDescent="0.2">
      <c r="A42" s="126" t="str">
        <f>'1.1 Primary Assets'!B29:B29</f>
        <v>Emergency landing</v>
      </c>
      <c r="B42" s="144" t="s">
        <v>10</v>
      </c>
      <c r="C42" s="142">
        <v>1</v>
      </c>
      <c r="D42" s="142">
        <v>1</v>
      </c>
      <c r="E42" s="142">
        <v>1</v>
      </c>
      <c r="F42" s="142">
        <v>1</v>
      </c>
      <c r="G42" s="142">
        <v>1</v>
      </c>
      <c r="H42" s="142">
        <v>1</v>
      </c>
      <c r="I42" s="142">
        <v>1</v>
      </c>
      <c r="J42" s="144">
        <f>MAX(C42:I42)</f>
        <v>1</v>
      </c>
      <c r="K42" s="126" t="s">
        <v>249</v>
      </c>
    </row>
    <row r="43" spans="1:11" s="76" customFormat="1" ht="12.75" customHeight="1" x14ac:dyDescent="0.2">
      <c r="A43" s="127"/>
      <c r="B43" s="145"/>
      <c r="C43" s="143"/>
      <c r="D43" s="143"/>
      <c r="E43" s="143"/>
      <c r="F43" s="143"/>
      <c r="G43" s="143"/>
      <c r="H43" s="143"/>
      <c r="I43" s="143"/>
      <c r="J43" s="145"/>
      <c r="K43" s="128"/>
    </row>
    <row r="44" spans="1:11" ht="12.75" customHeight="1" x14ac:dyDescent="0.2">
      <c r="A44" s="127"/>
      <c r="B44" s="144" t="s">
        <v>11</v>
      </c>
      <c r="C44" s="142">
        <v>1</v>
      </c>
      <c r="D44" s="142">
        <v>5</v>
      </c>
      <c r="E44" s="142">
        <v>5</v>
      </c>
      <c r="F44" s="142">
        <v>4</v>
      </c>
      <c r="G44" s="142">
        <v>4</v>
      </c>
      <c r="H44" s="142">
        <v>1</v>
      </c>
      <c r="I44" s="142">
        <v>2</v>
      </c>
      <c r="J44" s="148">
        <v>5</v>
      </c>
      <c r="K44" s="126" t="s">
        <v>248</v>
      </c>
    </row>
    <row r="45" spans="1:11" s="76" customFormat="1" ht="12.75" customHeight="1" x14ac:dyDescent="0.2">
      <c r="A45" s="127"/>
      <c r="B45" s="145"/>
      <c r="C45" s="143"/>
      <c r="D45" s="143"/>
      <c r="E45" s="143"/>
      <c r="F45" s="143"/>
      <c r="G45" s="143"/>
      <c r="H45" s="143"/>
      <c r="I45" s="143"/>
      <c r="J45" s="148"/>
      <c r="K45" s="128"/>
    </row>
    <row r="46" spans="1:11" ht="12.75" customHeight="1" x14ac:dyDescent="0.2">
      <c r="A46" s="127"/>
      <c r="B46" s="144" t="s">
        <v>12</v>
      </c>
      <c r="C46" s="142">
        <v>1</v>
      </c>
      <c r="D46" s="142">
        <v>5</v>
      </c>
      <c r="E46" s="142">
        <v>5</v>
      </c>
      <c r="F46" s="142">
        <v>4</v>
      </c>
      <c r="G46" s="142">
        <v>4</v>
      </c>
      <c r="H46" s="142">
        <v>1</v>
      </c>
      <c r="I46" s="142">
        <v>1</v>
      </c>
      <c r="J46" s="144">
        <f>MAX(C46:I46)</f>
        <v>5</v>
      </c>
      <c r="K46" s="126" t="s">
        <v>250</v>
      </c>
    </row>
    <row r="47" spans="1:11" s="76" customFormat="1" ht="12.75" customHeight="1" x14ac:dyDescent="0.2">
      <c r="A47" s="128"/>
      <c r="B47" s="145"/>
      <c r="C47" s="143"/>
      <c r="D47" s="143"/>
      <c r="E47" s="143"/>
      <c r="F47" s="143"/>
      <c r="G47" s="143"/>
      <c r="H47" s="143"/>
      <c r="I47" s="143"/>
      <c r="J47" s="145"/>
      <c r="K47" s="128"/>
    </row>
    <row r="48" spans="1:11" ht="12.75" customHeight="1" x14ac:dyDescent="0.2">
      <c r="A48" s="126" t="str">
        <f>'1.1 Primary Assets'!B32:B32</f>
        <v>Surveillance</v>
      </c>
      <c r="B48" s="144" t="s">
        <v>10</v>
      </c>
      <c r="C48" s="142">
        <v>1</v>
      </c>
      <c r="D48" s="142">
        <v>1</v>
      </c>
      <c r="E48" s="142">
        <v>1</v>
      </c>
      <c r="F48" s="142">
        <v>1</v>
      </c>
      <c r="G48" s="142">
        <v>1</v>
      </c>
      <c r="H48" s="142">
        <v>1</v>
      </c>
      <c r="I48" s="142">
        <v>1</v>
      </c>
      <c r="J48" s="144">
        <f>MAX(C48:I48)</f>
        <v>1</v>
      </c>
      <c r="K48" s="126" t="s">
        <v>251</v>
      </c>
    </row>
    <row r="49" spans="1:11" s="76" customFormat="1" ht="12.75" customHeight="1" x14ac:dyDescent="0.2">
      <c r="A49" s="127"/>
      <c r="B49" s="145"/>
      <c r="C49" s="143"/>
      <c r="D49" s="143"/>
      <c r="E49" s="143"/>
      <c r="F49" s="143"/>
      <c r="G49" s="143"/>
      <c r="H49" s="143"/>
      <c r="I49" s="143"/>
      <c r="J49" s="145"/>
      <c r="K49" s="128"/>
    </row>
    <row r="50" spans="1:11" ht="12.75" customHeight="1" x14ac:dyDescent="0.2">
      <c r="A50" s="127"/>
      <c r="B50" s="144" t="s">
        <v>11</v>
      </c>
      <c r="C50" s="142">
        <v>1</v>
      </c>
      <c r="D50" s="142">
        <v>1</v>
      </c>
      <c r="E50" s="142">
        <v>1</v>
      </c>
      <c r="F50" s="142">
        <v>5</v>
      </c>
      <c r="G50" s="142">
        <v>4</v>
      </c>
      <c r="H50" s="142">
        <v>1</v>
      </c>
      <c r="I50" s="142">
        <v>1</v>
      </c>
      <c r="J50" s="144">
        <f>MAX(C50:I50)</f>
        <v>5</v>
      </c>
      <c r="K50" s="126" t="s">
        <v>252</v>
      </c>
    </row>
    <row r="51" spans="1:11" s="76" customFormat="1" ht="12.75" customHeight="1" x14ac:dyDescent="0.2">
      <c r="A51" s="127"/>
      <c r="B51" s="145"/>
      <c r="C51" s="143"/>
      <c r="D51" s="143"/>
      <c r="E51" s="143"/>
      <c r="F51" s="143"/>
      <c r="G51" s="143"/>
      <c r="H51" s="143"/>
      <c r="I51" s="143"/>
      <c r="J51" s="145"/>
      <c r="K51" s="128"/>
    </row>
    <row r="52" spans="1:11" ht="12.75" customHeight="1" x14ac:dyDescent="0.2">
      <c r="A52" s="127"/>
      <c r="B52" s="144" t="s">
        <v>12</v>
      </c>
      <c r="C52" s="142">
        <v>1</v>
      </c>
      <c r="D52" s="142">
        <v>5</v>
      </c>
      <c r="E52" s="146">
        <v>5</v>
      </c>
      <c r="F52" s="142">
        <v>4</v>
      </c>
      <c r="G52" s="142">
        <v>4</v>
      </c>
      <c r="H52" s="142">
        <v>1</v>
      </c>
      <c r="I52" s="142">
        <v>1</v>
      </c>
      <c r="J52" s="144">
        <f>MAX(C52:I52)</f>
        <v>5</v>
      </c>
      <c r="K52" s="126" t="s">
        <v>253</v>
      </c>
    </row>
    <row r="53" spans="1:11" s="76" customFormat="1" ht="12.75" customHeight="1" x14ac:dyDescent="0.2">
      <c r="A53" s="128"/>
      <c r="B53" s="145"/>
      <c r="C53" s="143"/>
      <c r="D53" s="143"/>
      <c r="E53" s="147"/>
      <c r="F53" s="143"/>
      <c r="G53" s="143"/>
      <c r="H53" s="143"/>
      <c r="I53" s="143"/>
      <c r="J53" s="145"/>
      <c r="K53" s="128"/>
    </row>
    <row r="54" spans="1:11" ht="12.75" customHeight="1" x14ac:dyDescent="0.2">
      <c r="A54" s="126" t="str">
        <f>'1.1 Primary Assets'!B35:B35</f>
        <v>Maintain safe separation</v>
      </c>
      <c r="B54" s="144" t="s">
        <v>10</v>
      </c>
      <c r="C54" s="142">
        <v>1</v>
      </c>
      <c r="D54" s="142">
        <v>1</v>
      </c>
      <c r="E54" s="142">
        <v>1</v>
      </c>
      <c r="F54" s="142">
        <v>1</v>
      </c>
      <c r="G54" s="142">
        <v>1</v>
      </c>
      <c r="H54" s="142">
        <v>1</v>
      </c>
      <c r="I54" s="142">
        <v>1</v>
      </c>
      <c r="J54" s="144">
        <f>MAX(C54:I54)</f>
        <v>1</v>
      </c>
      <c r="K54" s="126" t="s">
        <v>254</v>
      </c>
    </row>
    <row r="55" spans="1:11" s="76" customFormat="1" ht="12.75" customHeight="1" x14ac:dyDescent="0.2">
      <c r="A55" s="127"/>
      <c r="B55" s="145"/>
      <c r="C55" s="143"/>
      <c r="D55" s="143"/>
      <c r="E55" s="143"/>
      <c r="F55" s="143"/>
      <c r="G55" s="143"/>
      <c r="H55" s="143"/>
      <c r="I55" s="143"/>
      <c r="J55" s="145"/>
      <c r="K55" s="128"/>
    </row>
    <row r="56" spans="1:11" ht="12.75" customHeight="1" x14ac:dyDescent="0.2">
      <c r="A56" s="127"/>
      <c r="B56" s="144" t="s">
        <v>11</v>
      </c>
      <c r="C56" s="142">
        <v>1</v>
      </c>
      <c r="D56" s="142">
        <v>5</v>
      </c>
      <c r="E56" s="142">
        <v>5</v>
      </c>
      <c r="F56" s="142">
        <v>4</v>
      </c>
      <c r="G56" s="142">
        <v>4</v>
      </c>
      <c r="H56" s="142">
        <v>1</v>
      </c>
      <c r="I56" s="142">
        <v>4</v>
      </c>
      <c r="J56" s="144">
        <f>MAX(C56:I56)</f>
        <v>5</v>
      </c>
      <c r="K56" s="126" t="s">
        <v>198</v>
      </c>
    </row>
    <row r="57" spans="1:11" s="76" customFormat="1" ht="12.75" customHeight="1" x14ac:dyDescent="0.2">
      <c r="A57" s="127"/>
      <c r="B57" s="145"/>
      <c r="C57" s="143"/>
      <c r="D57" s="143"/>
      <c r="E57" s="143"/>
      <c r="F57" s="143"/>
      <c r="G57" s="143"/>
      <c r="H57" s="143"/>
      <c r="I57" s="143"/>
      <c r="J57" s="145"/>
      <c r="K57" s="128"/>
    </row>
    <row r="58" spans="1:11" ht="12.75" customHeight="1" x14ac:dyDescent="0.2">
      <c r="A58" s="127"/>
      <c r="B58" s="144" t="s">
        <v>12</v>
      </c>
      <c r="C58" s="142">
        <v>1</v>
      </c>
      <c r="D58" s="142">
        <v>5</v>
      </c>
      <c r="E58" s="142">
        <v>5</v>
      </c>
      <c r="F58" s="142">
        <v>4</v>
      </c>
      <c r="G58" s="142">
        <v>4</v>
      </c>
      <c r="H58" s="142">
        <v>1</v>
      </c>
      <c r="I58" s="142">
        <v>1</v>
      </c>
      <c r="J58" s="144">
        <f>MAX(C58:I58)</f>
        <v>5</v>
      </c>
      <c r="K58" s="126" t="s">
        <v>199</v>
      </c>
    </row>
    <row r="59" spans="1:11" s="76" customFormat="1" ht="12.75" customHeight="1" x14ac:dyDescent="0.2">
      <c r="A59" s="128"/>
      <c r="B59" s="145"/>
      <c r="C59" s="143"/>
      <c r="D59" s="143"/>
      <c r="E59" s="143"/>
      <c r="F59" s="143"/>
      <c r="G59" s="143"/>
      <c r="H59" s="143"/>
      <c r="I59" s="143"/>
      <c r="J59" s="145"/>
      <c r="K59" s="128"/>
    </row>
    <row r="60" spans="1:11" ht="12.75" customHeight="1" x14ac:dyDescent="0.2">
      <c r="A60" s="126" t="str">
        <f>'1.1 Primary Assets'!B38:B38</f>
        <v>Identification</v>
      </c>
      <c r="B60" s="144" t="s">
        <v>10</v>
      </c>
      <c r="C60" s="142">
        <v>1</v>
      </c>
      <c r="D60" s="142">
        <v>1</v>
      </c>
      <c r="E60" s="142">
        <v>1</v>
      </c>
      <c r="F60" s="142">
        <v>1</v>
      </c>
      <c r="G60" s="142">
        <v>1</v>
      </c>
      <c r="H60" s="142">
        <v>1</v>
      </c>
      <c r="I60" s="142">
        <v>1</v>
      </c>
      <c r="J60" s="144">
        <f>MAX(C60:I60)</f>
        <v>1</v>
      </c>
      <c r="K60" s="126" t="s">
        <v>255</v>
      </c>
    </row>
    <row r="61" spans="1:11" s="76" customFormat="1" ht="12.75" customHeight="1" x14ac:dyDescent="0.2">
      <c r="A61" s="127"/>
      <c r="B61" s="145"/>
      <c r="C61" s="143"/>
      <c r="D61" s="143"/>
      <c r="E61" s="143"/>
      <c r="F61" s="143"/>
      <c r="G61" s="143"/>
      <c r="H61" s="143"/>
      <c r="I61" s="143"/>
      <c r="J61" s="145"/>
      <c r="K61" s="128"/>
    </row>
    <row r="62" spans="1:11" ht="12.75" customHeight="1" x14ac:dyDescent="0.2">
      <c r="A62" s="127"/>
      <c r="B62" s="144" t="s">
        <v>11</v>
      </c>
      <c r="C62" s="142">
        <v>1</v>
      </c>
      <c r="D62" s="142">
        <v>1</v>
      </c>
      <c r="E62" s="142">
        <v>1</v>
      </c>
      <c r="F62" s="142">
        <v>4</v>
      </c>
      <c r="G62" s="142">
        <v>5</v>
      </c>
      <c r="H62" s="142">
        <v>1</v>
      </c>
      <c r="I62" s="142">
        <v>1</v>
      </c>
      <c r="J62" s="144">
        <f>MAX(C62:I62)</f>
        <v>5</v>
      </c>
      <c r="K62" s="126" t="s">
        <v>256</v>
      </c>
    </row>
    <row r="63" spans="1:11" s="76" customFormat="1" ht="12.75" customHeight="1" x14ac:dyDescent="0.2">
      <c r="A63" s="127"/>
      <c r="B63" s="145"/>
      <c r="C63" s="143"/>
      <c r="D63" s="143"/>
      <c r="E63" s="143"/>
      <c r="F63" s="143"/>
      <c r="G63" s="143"/>
      <c r="H63" s="143"/>
      <c r="I63" s="143"/>
      <c r="J63" s="145"/>
      <c r="K63" s="128"/>
    </row>
    <row r="64" spans="1:11" ht="12.75" customHeight="1" x14ac:dyDescent="0.2">
      <c r="A64" s="127"/>
      <c r="B64" s="144" t="s">
        <v>12</v>
      </c>
      <c r="C64" s="142">
        <v>1</v>
      </c>
      <c r="D64" s="142">
        <v>5</v>
      </c>
      <c r="E64" s="142">
        <v>5</v>
      </c>
      <c r="F64" s="142">
        <v>4</v>
      </c>
      <c r="G64" s="142">
        <v>4</v>
      </c>
      <c r="H64" s="142">
        <v>1</v>
      </c>
      <c r="I64" s="142">
        <v>1</v>
      </c>
      <c r="J64" s="144">
        <f>MAX(C64:I64)</f>
        <v>5</v>
      </c>
      <c r="K64" s="126" t="s">
        <v>257</v>
      </c>
    </row>
    <row r="65" spans="1:11" s="76" customFormat="1" ht="12.75" customHeight="1" x14ac:dyDescent="0.2">
      <c r="A65" s="128"/>
      <c r="B65" s="145"/>
      <c r="C65" s="143"/>
      <c r="D65" s="143"/>
      <c r="E65" s="143"/>
      <c r="F65" s="143"/>
      <c r="G65" s="143"/>
      <c r="H65" s="143"/>
      <c r="I65" s="143"/>
      <c r="J65" s="145"/>
      <c r="K65" s="128"/>
    </row>
    <row r="66" spans="1:11" ht="12.75" customHeight="1" x14ac:dyDescent="0.2">
      <c r="A66" s="126" t="str">
        <f>'1.1 Primary Assets'!B41:B41</f>
        <v>Air traffic</v>
      </c>
      <c r="B66" s="144" t="s">
        <v>10</v>
      </c>
      <c r="C66" s="142">
        <v>1</v>
      </c>
      <c r="D66" s="142">
        <v>1</v>
      </c>
      <c r="E66" s="142">
        <v>1</v>
      </c>
      <c r="F66" s="142">
        <v>1</v>
      </c>
      <c r="G66" s="142">
        <v>1</v>
      </c>
      <c r="H66" s="142">
        <v>1</v>
      </c>
      <c r="I66" s="142">
        <v>1</v>
      </c>
      <c r="J66" s="144">
        <f>MAX(C66:I66)</f>
        <v>1</v>
      </c>
      <c r="K66" s="126" t="s">
        <v>258</v>
      </c>
    </row>
    <row r="67" spans="1:11" s="76" customFormat="1" ht="12.75" customHeight="1" x14ac:dyDescent="0.2">
      <c r="A67" s="127"/>
      <c r="B67" s="145"/>
      <c r="C67" s="143"/>
      <c r="D67" s="143"/>
      <c r="E67" s="143"/>
      <c r="F67" s="143"/>
      <c r="G67" s="143"/>
      <c r="H67" s="143"/>
      <c r="I67" s="143"/>
      <c r="J67" s="145"/>
      <c r="K67" s="128"/>
    </row>
    <row r="68" spans="1:11" ht="12.75" customHeight="1" x14ac:dyDescent="0.2">
      <c r="A68" s="127"/>
      <c r="B68" s="144" t="s">
        <v>11</v>
      </c>
      <c r="C68" s="142">
        <v>1</v>
      </c>
      <c r="D68" s="142">
        <v>5</v>
      </c>
      <c r="E68" s="142">
        <v>5</v>
      </c>
      <c r="F68" s="142">
        <v>4</v>
      </c>
      <c r="G68" s="142">
        <v>4</v>
      </c>
      <c r="H68" s="142">
        <v>1</v>
      </c>
      <c r="I68" s="142">
        <v>2</v>
      </c>
      <c r="J68" s="144">
        <f>MAX(C68:I68)</f>
        <v>5</v>
      </c>
      <c r="K68" s="126" t="s">
        <v>259</v>
      </c>
    </row>
    <row r="69" spans="1:11" s="76" customFormat="1" ht="12.75" customHeight="1" x14ac:dyDescent="0.2">
      <c r="A69" s="127"/>
      <c r="B69" s="145"/>
      <c r="C69" s="143"/>
      <c r="D69" s="143"/>
      <c r="E69" s="143"/>
      <c r="F69" s="143"/>
      <c r="G69" s="143"/>
      <c r="H69" s="143"/>
      <c r="I69" s="143"/>
      <c r="J69" s="145"/>
      <c r="K69" s="128"/>
    </row>
    <row r="70" spans="1:11" ht="12.75" customHeight="1" x14ac:dyDescent="0.2">
      <c r="A70" s="127"/>
      <c r="B70" s="144" t="s">
        <v>12</v>
      </c>
      <c r="C70" s="142">
        <v>1</v>
      </c>
      <c r="D70" s="142">
        <v>5</v>
      </c>
      <c r="E70" s="142">
        <v>5</v>
      </c>
      <c r="F70" s="142">
        <v>4</v>
      </c>
      <c r="G70" s="142">
        <v>4</v>
      </c>
      <c r="H70" s="142">
        <v>1</v>
      </c>
      <c r="I70" s="142">
        <v>1</v>
      </c>
      <c r="J70" s="144">
        <f>MAX(C70:I70)</f>
        <v>5</v>
      </c>
      <c r="K70" s="126" t="s">
        <v>260</v>
      </c>
    </row>
    <row r="71" spans="1:11" s="76" customFormat="1" ht="12.75" customHeight="1" x14ac:dyDescent="0.2">
      <c r="A71" s="128"/>
      <c r="B71" s="145"/>
      <c r="C71" s="143"/>
      <c r="D71" s="143"/>
      <c r="E71" s="143"/>
      <c r="F71" s="143"/>
      <c r="G71" s="143"/>
      <c r="H71" s="143"/>
      <c r="I71" s="143"/>
      <c r="J71" s="145"/>
      <c r="K71" s="128"/>
    </row>
    <row r="72" spans="1:11" ht="12.75" customHeight="1" x14ac:dyDescent="0.2">
      <c r="A72" s="126" t="str">
        <f>'1.1 Primary Assets'!B44:B44</f>
        <v>Horizontal and vertical space</v>
      </c>
      <c r="B72" s="144" t="s">
        <v>10</v>
      </c>
      <c r="C72" s="142">
        <v>1</v>
      </c>
      <c r="D72" s="142">
        <v>1</v>
      </c>
      <c r="E72" s="142">
        <v>1</v>
      </c>
      <c r="F72" s="142">
        <v>1</v>
      </c>
      <c r="G72" s="142">
        <v>1</v>
      </c>
      <c r="H72" s="142">
        <v>1</v>
      </c>
      <c r="I72" s="142">
        <v>1</v>
      </c>
      <c r="J72" s="144">
        <f>MAX(C72:I72)</f>
        <v>1</v>
      </c>
      <c r="K72" s="126" t="s">
        <v>261</v>
      </c>
    </row>
    <row r="73" spans="1:11" s="76" customFormat="1" ht="12.75" customHeight="1" x14ac:dyDescent="0.2">
      <c r="A73" s="127"/>
      <c r="B73" s="145"/>
      <c r="C73" s="143"/>
      <c r="D73" s="143"/>
      <c r="E73" s="143"/>
      <c r="F73" s="143"/>
      <c r="G73" s="143"/>
      <c r="H73" s="143"/>
      <c r="I73" s="143"/>
      <c r="J73" s="145"/>
      <c r="K73" s="128"/>
    </row>
    <row r="74" spans="1:11" ht="12.75" customHeight="1" x14ac:dyDescent="0.2">
      <c r="A74" s="127"/>
      <c r="B74" s="144" t="s">
        <v>11</v>
      </c>
      <c r="C74" s="142">
        <v>1</v>
      </c>
      <c r="D74" s="142">
        <v>4</v>
      </c>
      <c r="E74" s="142">
        <v>4</v>
      </c>
      <c r="F74" s="142">
        <v>4</v>
      </c>
      <c r="G74" s="142">
        <v>5</v>
      </c>
      <c r="H74" s="142">
        <v>1</v>
      </c>
      <c r="I74" s="142">
        <v>2</v>
      </c>
      <c r="J74" s="144">
        <f>MAX(C74:I74)</f>
        <v>5</v>
      </c>
      <c r="K74" s="126" t="s">
        <v>262</v>
      </c>
    </row>
    <row r="75" spans="1:11" s="76" customFormat="1" ht="12.75" customHeight="1" x14ac:dyDescent="0.2">
      <c r="A75" s="127"/>
      <c r="B75" s="145"/>
      <c r="C75" s="143"/>
      <c r="D75" s="143"/>
      <c r="E75" s="143"/>
      <c r="F75" s="143"/>
      <c r="G75" s="143"/>
      <c r="H75" s="143"/>
      <c r="I75" s="143"/>
      <c r="J75" s="145"/>
      <c r="K75" s="128"/>
    </row>
    <row r="76" spans="1:11" ht="12.75" customHeight="1" x14ac:dyDescent="0.2">
      <c r="A76" s="127"/>
      <c r="B76" s="144" t="s">
        <v>12</v>
      </c>
      <c r="C76" s="142">
        <v>1</v>
      </c>
      <c r="D76" s="142">
        <v>5</v>
      </c>
      <c r="E76" s="142">
        <v>5</v>
      </c>
      <c r="F76" s="142">
        <v>4</v>
      </c>
      <c r="G76" s="142">
        <v>4</v>
      </c>
      <c r="H76" s="142">
        <v>1</v>
      </c>
      <c r="I76" s="142">
        <v>1</v>
      </c>
      <c r="J76" s="144">
        <f>MAX(C76:I76)</f>
        <v>5</v>
      </c>
      <c r="K76" s="126" t="s">
        <v>263</v>
      </c>
    </row>
    <row r="77" spans="1:11" s="80" customFormat="1" ht="12.75" customHeight="1" x14ac:dyDescent="0.2">
      <c r="A77" s="128"/>
      <c r="B77" s="145"/>
      <c r="C77" s="143"/>
      <c r="D77" s="143"/>
      <c r="E77" s="143"/>
      <c r="F77" s="143"/>
      <c r="G77" s="143"/>
      <c r="H77" s="143"/>
      <c r="I77" s="143"/>
      <c r="J77" s="145"/>
      <c r="K77" s="128"/>
    </row>
    <row r="78" spans="1:11" ht="12.75" customHeight="1" x14ac:dyDescent="0.2">
      <c r="A78" s="154" t="str">
        <f>'1.1 Primary Assets'!B47:B47</f>
        <v>Storing information and back-up service</v>
      </c>
      <c r="B78" s="205" t="s">
        <v>10</v>
      </c>
      <c r="C78" s="142">
        <v>1</v>
      </c>
      <c r="D78" s="142">
        <v>1</v>
      </c>
      <c r="E78" s="142">
        <v>1</v>
      </c>
      <c r="F78" s="142">
        <v>5</v>
      </c>
      <c r="G78" s="142">
        <v>5</v>
      </c>
      <c r="H78" s="142">
        <v>5</v>
      </c>
      <c r="I78" s="142">
        <v>1</v>
      </c>
      <c r="J78" s="144">
        <f>MAX(C78:I78)</f>
        <v>5</v>
      </c>
      <c r="K78" s="126" t="s">
        <v>264</v>
      </c>
    </row>
    <row r="79" spans="1:11" ht="12.75" customHeight="1" x14ac:dyDescent="0.2">
      <c r="A79" s="154"/>
      <c r="B79" s="206"/>
      <c r="C79" s="143"/>
      <c r="D79" s="143"/>
      <c r="E79" s="143"/>
      <c r="F79" s="143"/>
      <c r="G79" s="143"/>
      <c r="H79" s="143"/>
      <c r="I79" s="143"/>
      <c r="J79" s="145"/>
      <c r="K79" s="128"/>
    </row>
    <row r="80" spans="1:11" ht="12.75" customHeight="1" x14ac:dyDescent="0.2">
      <c r="A80" s="154"/>
      <c r="B80" s="205" t="s">
        <v>11</v>
      </c>
      <c r="C80" s="142">
        <v>1</v>
      </c>
      <c r="D80" s="142">
        <v>1</v>
      </c>
      <c r="E80" s="142">
        <v>1</v>
      </c>
      <c r="F80" s="142">
        <v>5</v>
      </c>
      <c r="G80" s="142">
        <v>5</v>
      </c>
      <c r="H80" s="142">
        <v>5</v>
      </c>
      <c r="I80" s="142">
        <v>1</v>
      </c>
      <c r="J80" s="144">
        <f>MAX(C80:I80)</f>
        <v>5</v>
      </c>
      <c r="K80" s="126" t="s">
        <v>265</v>
      </c>
    </row>
    <row r="81" spans="1:11" ht="12.75" customHeight="1" x14ac:dyDescent="0.2">
      <c r="A81" s="154"/>
      <c r="B81" s="206"/>
      <c r="C81" s="143"/>
      <c r="D81" s="143"/>
      <c r="E81" s="143"/>
      <c r="F81" s="143"/>
      <c r="G81" s="143"/>
      <c r="H81" s="143"/>
      <c r="I81" s="143"/>
      <c r="J81" s="145"/>
      <c r="K81" s="128"/>
    </row>
    <row r="82" spans="1:11" ht="12.75" customHeight="1" x14ac:dyDescent="0.2">
      <c r="A82" s="207"/>
      <c r="B82" s="148" t="s">
        <v>12</v>
      </c>
      <c r="C82" s="204">
        <v>5</v>
      </c>
      <c r="D82" s="204">
        <v>5</v>
      </c>
      <c r="E82" s="204">
        <v>5</v>
      </c>
      <c r="F82" s="204">
        <v>5</v>
      </c>
      <c r="G82" s="204">
        <v>5</v>
      </c>
      <c r="H82" s="204">
        <v>5</v>
      </c>
      <c r="I82" s="204">
        <v>1</v>
      </c>
      <c r="J82" s="148">
        <f>MAX(C82:I82)</f>
        <v>5</v>
      </c>
      <c r="K82" s="154" t="s">
        <v>266</v>
      </c>
    </row>
    <row r="83" spans="1:11" s="80" customFormat="1" ht="12.75" customHeight="1" x14ac:dyDescent="0.2">
      <c r="A83" s="207"/>
      <c r="B83" s="148"/>
      <c r="C83" s="204"/>
      <c r="D83" s="204"/>
      <c r="E83" s="204"/>
      <c r="F83" s="204"/>
      <c r="G83" s="204"/>
      <c r="H83" s="204"/>
      <c r="I83" s="204"/>
      <c r="J83" s="148"/>
      <c r="K83" s="154"/>
    </row>
    <row r="84" spans="1:11" ht="12.75" customHeight="1" x14ac:dyDescent="0.2">
      <c r="A84" s="96"/>
      <c r="B84" s="94"/>
      <c r="C84" s="201"/>
      <c r="D84" s="95"/>
      <c r="E84" s="95"/>
      <c r="F84" s="95"/>
      <c r="G84" s="95"/>
      <c r="H84" s="95"/>
      <c r="I84" s="95"/>
      <c r="J84" s="94"/>
      <c r="K84" s="95"/>
    </row>
    <row r="85" spans="1:11" ht="12.75" customHeight="1" x14ac:dyDescent="0.2">
      <c r="C85" s="201"/>
    </row>
    <row r="86" spans="1:11" ht="12.75" customHeight="1" x14ac:dyDescent="0.2"/>
    <row r="87" spans="1:11" ht="12.75" customHeight="1" x14ac:dyDescent="0.2"/>
    <row r="88" spans="1:11" ht="12.75" customHeight="1" x14ac:dyDescent="0.2"/>
    <row r="89" spans="1:11" ht="12.75" customHeight="1" x14ac:dyDescent="0.2"/>
    <row r="90" spans="1:11" ht="12.75" customHeight="1" x14ac:dyDescent="0.2"/>
    <row r="91" spans="1:11" ht="12.75" customHeight="1" x14ac:dyDescent="0.2"/>
    <row r="92" spans="1:11" ht="12.75" customHeight="1" x14ac:dyDescent="0.2"/>
    <row r="93" spans="1:11" ht="12.75" customHeight="1" x14ac:dyDescent="0.2"/>
    <row r="94" spans="1:11" ht="12.75" customHeight="1" x14ac:dyDescent="0.2"/>
    <row r="95" spans="1:11" ht="12.75" customHeight="1" x14ac:dyDescent="0.2"/>
  </sheetData>
  <mergeCells count="369">
    <mergeCell ref="K82:K83"/>
    <mergeCell ref="J82:J83"/>
    <mergeCell ref="I82:I83"/>
    <mergeCell ref="H82:H83"/>
    <mergeCell ref="G82:G83"/>
    <mergeCell ref="F82:F83"/>
    <mergeCell ref="E82:E83"/>
    <mergeCell ref="C82:C83"/>
    <mergeCell ref="B82:B83"/>
    <mergeCell ref="D82:D83"/>
    <mergeCell ref="B78:B79"/>
    <mergeCell ref="C78:C79"/>
    <mergeCell ref="D78:D79"/>
    <mergeCell ref="E78:E79"/>
    <mergeCell ref="F78:F79"/>
    <mergeCell ref="G78:G79"/>
    <mergeCell ref="H78:H79"/>
    <mergeCell ref="I78:I79"/>
    <mergeCell ref="B80:B81"/>
    <mergeCell ref="C80:C81"/>
    <mergeCell ref="D80:D81"/>
    <mergeCell ref="E80:E81"/>
    <mergeCell ref="F80:F81"/>
    <mergeCell ref="G80:G81"/>
    <mergeCell ref="H80:H81"/>
    <mergeCell ref="I80:I81"/>
    <mergeCell ref="A78:A83"/>
    <mergeCell ref="A2:K2"/>
    <mergeCell ref="A1:K1"/>
    <mergeCell ref="A5:A7"/>
    <mergeCell ref="A8:A10"/>
    <mergeCell ref="C3:K3"/>
    <mergeCell ref="A3:A4"/>
    <mergeCell ref="B3:B4"/>
    <mergeCell ref="A19:A24"/>
    <mergeCell ref="K11:K13"/>
    <mergeCell ref="J11:J13"/>
    <mergeCell ref="I11:I13"/>
    <mergeCell ref="H11:H13"/>
    <mergeCell ref="G11:G13"/>
    <mergeCell ref="F11:F13"/>
    <mergeCell ref="K19:K20"/>
    <mergeCell ref="J19:J20"/>
    <mergeCell ref="I19:I20"/>
    <mergeCell ref="G19:G20"/>
    <mergeCell ref="F19:F20"/>
    <mergeCell ref="D19:D20"/>
    <mergeCell ref="C19:C20"/>
    <mergeCell ref="B19:B20"/>
    <mergeCell ref="E19:E20"/>
    <mergeCell ref="H19:H20"/>
    <mergeCell ref="E11:E13"/>
    <mergeCell ref="D11:D13"/>
    <mergeCell ref="C11:C13"/>
    <mergeCell ref="B11:B13"/>
    <mergeCell ref="B16:B18"/>
    <mergeCell ref="A11:A18"/>
    <mergeCell ref="A37:A41"/>
    <mergeCell ref="A42:A47"/>
    <mergeCell ref="A48:A53"/>
    <mergeCell ref="E76:E77"/>
    <mergeCell ref="D76:D77"/>
    <mergeCell ref="C76:C77"/>
    <mergeCell ref="B76:B77"/>
    <mergeCell ref="A72:A77"/>
    <mergeCell ref="F14:F15"/>
    <mergeCell ref="E14:E15"/>
    <mergeCell ref="D14:D15"/>
    <mergeCell ref="C14:C15"/>
    <mergeCell ref="B14:B15"/>
    <mergeCell ref="K14:K15"/>
    <mergeCell ref="J14:J15"/>
    <mergeCell ref="I14:I15"/>
    <mergeCell ref="H14:H15"/>
    <mergeCell ref="G14:G15"/>
    <mergeCell ref="G16:G18"/>
    <mergeCell ref="F16:F18"/>
    <mergeCell ref="E16:E18"/>
    <mergeCell ref="D16:D18"/>
    <mergeCell ref="C16:C18"/>
    <mergeCell ref="K16:K18"/>
    <mergeCell ref="J16:J18"/>
    <mergeCell ref="I16:I18"/>
    <mergeCell ref="H16:H18"/>
    <mergeCell ref="B23:B24"/>
    <mergeCell ref="K23:K24"/>
    <mergeCell ref="J23:J24"/>
    <mergeCell ref="I23:I24"/>
    <mergeCell ref="H23:H24"/>
    <mergeCell ref="G23:G24"/>
    <mergeCell ref="C60:C61"/>
    <mergeCell ref="C62:C63"/>
    <mergeCell ref="C66:C67"/>
    <mergeCell ref="C68:C69"/>
    <mergeCell ref="C70:C71"/>
    <mergeCell ref="C72:C73"/>
    <mergeCell ref="C74:C75"/>
    <mergeCell ref="J78:J79"/>
    <mergeCell ref="K78:K79"/>
    <mergeCell ref="J80:J81"/>
    <mergeCell ref="K80:K81"/>
    <mergeCell ref="K76:K77"/>
    <mergeCell ref="J76:J77"/>
    <mergeCell ref="I76:I77"/>
    <mergeCell ref="H76:H77"/>
    <mergeCell ref="F76:F77"/>
    <mergeCell ref="G76:G77"/>
    <mergeCell ref="B29:B30"/>
    <mergeCell ref="K29:K30"/>
    <mergeCell ref="J29:J30"/>
    <mergeCell ref="I29:I30"/>
    <mergeCell ref="H29:H30"/>
    <mergeCell ref="G29:G30"/>
    <mergeCell ref="F25:F26"/>
    <mergeCell ref="E25:E26"/>
    <mergeCell ref="D25:D26"/>
    <mergeCell ref="C25:C26"/>
    <mergeCell ref="B25:B26"/>
    <mergeCell ref="K25:K26"/>
    <mergeCell ref="J25:J26"/>
    <mergeCell ref="I25:I26"/>
    <mergeCell ref="H25:H26"/>
    <mergeCell ref="G25:G26"/>
    <mergeCell ref="F27:F28"/>
    <mergeCell ref="E27:E28"/>
    <mergeCell ref="D27:D28"/>
    <mergeCell ref="C27:C28"/>
    <mergeCell ref="B27:B28"/>
    <mergeCell ref="K27:K28"/>
    <mergeCell ref="J27:J28"/>
    <mergeCell ref="I27:I28"/>
    <mergeCell ref="A25:A30"/>
    <mergeCell ref="K35:K36"/>
    <mergeCell ref="J35:J36"/>
    <mergeCell ref="I35:I36"/>
    <mergeCell ref="H35:H36"/>
    <mergeCell ref="G35:G36"/>
    <mergeCell ref="F35:F36"/>
    <mergeCell ref="E35:E36"/>
    <mergeCell ref="D35:D36"/>
    <mergeCell ref="C35:C36"/>
    <mergeCell ref="B35:B36"/>
    <mergeCell ref="A31:A36"/>
    <mergeCell ref="F33:F34"/>
    <mergeCell ref="E33:E34"/>
    <mergeCell ref="D33:D34"/>
    <mergeCell ref="C33:C34"/>
    <mergeCell ref="B33:B34"/>
    <mergeCell ref="K33:K34"/>
    <mergeCell ref="J33:J34"/>
    <mergeCell ref="I33:I34"/>
    <mergeCell ref="H33:H34"/>
    <mergeCell ref="G33:G34"/>
    <mergeCell ref="F29:F30"/>
    <mergeCell ref="E29:E30"/>
    <mergeCell ref="G21:G22"/>
    <mergeCell ref="F21:F22"/>
    <mergeCell ref="E21:E22"/>
    <mergeCell ref="D21:D22"/>
    <mergeCell ref="C21:C22"/>
    <mergeCell ref="J37:J38"/>
    <mergeCell ref="K21:K22"/>
    <mergeCell ref="J21:J22"/>
    <mergeCell ref="I21:I22"/>
    <mergeCell ref="H21:H22"/>
    <mergeCell ref="D29:D30"/>
    <mergeCell ref="C29:C30"/>
    <mergeCell ref="H27:H28"/>
    <mergeCell ref="G27:G28"/>
    <mergeCell ref="F23:F24"/>
    <mergeCell ref="E23:E24"/>
    <mergeCell ref="D23:D24"/>
    <mergeCell ref="C23:C24"/>
    <mergeCell ref="K31:K32"/>
    <mergeCell ref="J31:J32"/>
    <mergeCell ref="I31:I32"/>
    <mergeCell ref="H31:H32"/>
    <mergeCell ref="K39:K40"/>
    <mergeCell ref="J39:J40"/>
    <mergeCell ref="I39:I40"/>
    <mergeCell ref="H39:H40"/>
    <mergeCell ref="B21:B22"/>
    <mergeCell ref="K37:K38"/>
    <mergeCell ref="I37:I38"/>
    <mergeCell ref="H37:H38"/>
    <mergeCell ref="G37:G38"/>
    <mergeCell ref="F37:F38"/>
    <mergeCell ref="E37:E38"/>
    <mergeCell ref="D37:D38"/>
    <mergeCell ref="C37:C38"/>
    <mergeCell ref="B37:B38"/>
    <mergeCell ref="G31:G32"/>
    <mergeCell ref="F31:F32"/>
    <mergeCell ref="E31:E32"/>
    <mergeCell ref="D31:D32"/>
    <mergeCell ref="C31:C32"/>
    <mergeCell ref="B31:B32"/>
    <mergeCell ref="B39:B40"/>
    <mergeCell ref="K42:K43"/>
    <mergeCell ref="J42:J43"/>
    <mergeCell ref="I42:I43"/>
    <mergeCell ref="H42:H43"/>
    <mergeCell ref="G42:G43"/>
    <mergeCell ref="F42:F43"/>
    <mergeCell ref="E42:E43"/>
    <mergeCell ref="D42:D43"/>
    <mergeCell ref="C42:C43"/>
    <mergeCell ref="B42:B43"/>
    <mergeCell ref="G39:G40"/>
    <mergeCell ref="F39:F40"/>
    <mergeCell ref="E39:E40"/>
    <mergeCell ref="D39:D40"/>
    <mergeCell ref="C39:C40"/>
    <mergeCell ref="F44:F45"/>
    <mergeCell ref="E44:E45"/>
    <mergeCell ref="D44:D45"/>
    <mergeCell ref="C44:C45"/>
    <mergeCell ref="B44:B45"/>
    <mergeCell ref="J44:J45"/>
    <mergeCell ref="K44:K45"/>
    <mergeCell ref="I44:I45"/>
    <mergeCell ref="H44:H45"/>
    <mergeCell ref="G44:G45"/>
    <mergeCell ref="F46:F47"/>
    <mergeCell ref="E46:E47"/>
    <mergeCell ref="D46:D47"/>
    <mergeCell ref="C46:C47"/>
    <mergeCell ref="B46:B47"/>
    <mergeCell ref="K46:K47"/>
    <mergeCell ref="J46:J47"/>
    <mergeCell ref="I46:I47"/>
    <mergeCell ref="H46:H47"/>
    <mergeCell ref="G46:G47"/>
    <mergeCell ref="K50:K51"/>
    <mergeCell ref="B50:B51"/>
    <mergeCell ref="C50:C51"/>
    <mergeCell ref="D50:D51"/>
    <mergeCell ref="F50:F51"/>
    <mergeCell ref="E50:E51"/>
    <mergeCell ref="F48:F49"/>
    <mergeCell ref="E48:E49"/>
    <mergeCell ref="D48:D49"/>
    <mergeCell ref="C48:C49"/>
    <mergeCell ref="B48:B49"/>
    <mergeCell ref="K48:K49"/>
    <mergeCell ref="J48:J49"/>
    <mergeCell ref="I48:I49"/>
    <mergeCell ref="H48:H49"/>
    <mergeCell ref="G48:G49"/>
    <mergeCell ref="B52:B53"/>
    <mergeCell ref="C52:C53"/>
    <mergeCell ref="D52:D53"/>
    <mergeCell ref="E52:E53"/>
    <mergeCell ref="F52:F53"/>
    <mergeCell ref="G50:G51"/>
    <mergeCell ref="H50:H51"/>
    <mergeCell ref="I50:I51"/>
    <mergeCell ref="J50:J51"/>
    <mergeCell ref="K54:K55"/>
    <mergeCell ref="J54:J55"/>
    <mergeCell ref="I54:I55"/>
    <mergeCell ref="H54:H55"/>
    <mergeCell ref="G54:G55"/>
    <mergeCell ref="G52:G53"/>
    <mergeCell ref="H52:H53"/>
    <mergeCell ref="I52:I53"/>
    <mergeCell ref="J52:J53"/>
    <mergeCell ref="K52:K53"/>
    <mergeCell ref="F56:F57"/>
    <mergeCell ref="G56:G57"/>
    <mergeCell ref="H56:H57"/>
    <mergeCell ref="I56:I57"/>
    <mergeCell ref="J56:J57"/>
    <mergeCell ref="B56:B57"/>
    <mergeCell ref="A54:A59"/>
    <mergeCell ref="C56:C57"/>
    <mergeCell ref="D56:D57"/>
    <mergeCell ref="E56:E57"/>
    <mergeCell ref="B58:B59"/>
    <mergeCell ref="C58:C59"/>
    <mergeCell ref="D58:D59"/>
    <mergeCell ref="E58:E59"/>
    <mergeCell ref="F54:F55"/>
    <mergeCell ref="E54:E55"/>
    <mergeCell ref="D54:D55"/>
    <mergeCell ref="C54:C55"/>
    <mergeCell ref="B54:B55"/>
    <mergeCell ref="K66:K67"/>
    <mergeCell ref="K68:K69"/>
    <mergeCell ref="K70:K71"/>
    <mergeCell ref="K72:K73"/>
    <mergeCell ref="K74:K75"/>
    <mergeCell ref="K56:K57"/>
    <mergeCell ref="K58:K59"/>
    <mergeCell ref="K60:K61"/>
    <mergeCell ref="K62:K63"/>
    <mergeCell ref="K64:K65"/>
    <mergeCell ref="J66:J67"/>
    <mergeCell ref="J68:J69"/>
    <mergeCell ref="J70:J71"/>
    <mergeCell ref="J72:J73"/>
    <mergeCell ref="J74:J75"/>
    <mergeCell ref="J58:J59"/>
    <mergeCell ref="I58:I59"/>
    <mergeCell ref="J60:J61"/>
    <mergeCell ref="J62:J63"/>
    <mergeCell ref="J64:J65"/>
    <mergeCell ref="H64:H65"/>
    <mergeCell ref="H66:H67"/>
    <mergeCell ref="I74:I75"/>
    <mergeCell ref="I72:I73"/>
    <mergeCell ref="I70:I71"/>
    <mergeCell ref="I68:I69"/>
    <mergeCell ref="I60:I61"/>
    <mergeCell ref="I62:I63"/>
    <mergeCell ref="I64:I65"/>
    <mergeCell ref="I66:I67"/>
    <mergeCell ref="B74:B75"/>
    <mergeCell ref="E60:E61"/>
    <mergeCell ref="D60:D61"/>
    <mergeCell ref="F58:F59"/>
    <mergeCell ref="F60:F61"/>
    <mergeCell ref="F62:F63"/>
    <mergeCell ref="F64:F65"/>
    <mergeCell ref="F66:F67"/>
    <mergeCell ref="H68:H69"/>
    <mergeCell ref="H70:H71"/>
    <mergeCell ref="H72:H73"/>
    <mergeCell ref="H74:H75"/>
    <mergeCell ref="G58:G59"/>
    <mergeCell ref="G60:G61"/>
    <mergeCell ref="G64:G65"/>
    <mergeCell ref="G62:G63"/>
    <mergeCell ref="G66:G67"/>
    <mergeCell ref="G68:G69"/>
    <mergeCell ref="G70:G71"/>
    <mergeCell ref="G72:G73"/>
    <mergeCell ref="G74:G75"/>
    <mergeCell ref="H58:H59"/>
    <mergeCell ref="H60:H61"/>
    <mergeCell ref="H62:H63"/>
    <mergeCell ref="A60:A65"/>
    <mergeCell ref="A66:A71"/>
    <mergeCell ref="B60:B61"/>
    <mergeCell ref="B62:B63"/>
    <mergeCell ref="B64:B65"/>
    <mergeCell ref="B66:B67"/>
    <mergeCell ref="B68:B69"/>
    <mergeCell ref="B70:B71"/>
    <mergeCell ref="B72:B73"/>
    <mergeCell ref="D62:D63"/>
    <mergeCell ref="E62:E63"/>
    <mergeCell ref="E64:E65"/>
    <mergeCell ref="D64:D65"/>
    <mergeCell ref="C64:C65"/>
    <mergeCell ref="F68:F69"/>
    <mergeCell ref="F70:F71"/>
    <mergeCell ref="F72:F73"/>
    <mergeCell ref="F74:F75"/>
    <mergeCell ref="E66:E67"/>
    <mergeCell ref="E68:E69"/>
    <mergeCell ref="E70:E71"/>
    <mergeCell ref="E72:E73"/>
    <mergeCell ref="E74:E75"/>
    <mergeCell ref="D66:D67"/>
    <mergeCell ref="D68:D69"/>
    <mergeCell ref="D70:D71"/>
    <mergeCell ref="D72:D73"/>
    <mergeCell ref="D74:D75"/>
  </mergeCells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7"/>
  <sheetViews>
    <sheetView workbookViewId="0">
      <selection activeCell="O24" sqref="O24:O30"/>
    </sheetView>
  </sheetViews>
  <sheetFormatPr defaultColWidth="17.28515625" defaultRowHeight="15.75" customHeight="1" x14ac:dyDescent="0.2"/>
  <cols>
    <col min="1" max="1" width="26.28515625" customWidth="1"/>
    <col min="2" max="4" width="17" customWidth="1"/>
    <col min="7" max="7" width="17.28515625" style="76"/>
  </cols>
  <sheetData>
    <row r="1" spans="1:16" ht="22.5" customHeight="1" x14ac:dyDescent="0.2">
      <c r="A1" s="161" t="s">
        <v>19</v>
      </c>
      <c r="B1" s="162"/>
      <c r="C1" s="162"/>
      <c r="D1" s="162"/>
      <c r="E1" s="162"/>
      <c r="F1" s="162"/>
      <c r="G1"/>
    </row>
    <row r="2" spans="1:16" ht="17.25" customHeight="1" x14ac:dyDescent="0.2">
      <c r="A2" s="163" t="s">
        <v>46</v>
      </c>
      <c r="B2" s="164"/>
      <c r="C2" s="164"/>
      <c r="D2" s="164"/>
      <c r="E2" s="164"/>
      <c r="F2" s="164"/>
      <c r="G2"/>
      <c r="N2" s="87"/>
      <c r="O2" s="87"/>
      <c r="P2" s="87"/>
    </row>
    <row r="3" spans="1:16" ht="54.75" customHeight="1" x14ac:dyDescent="0.2">
      <c r="A3" s="3" t="s">
        <v>51</v>
      </c>
      <c r="B3" s="88" t="str">
        <f>'1.2 Impact Assessment'!A5</f>
        <v>Prediction and Dynamic flight adjustment</v>
      </c>
      <c r="C3" s="88" t="str">
        <f>'1.2 Impact Assessment'!A8</f>
        <v>Lost link management</v>
      </c>
      <c r="D3" s="97" t="str">
        <f>'1.2 Impact Assessment'!A11</f>
        <v>Providing a secure communication between client and UAV network and UAV network itself</v>
      </c>
      <c r="E3" s="88" t="str">
        <f>'1.2 Impact Assessment'!A19</f>
        <v>Dynamic geo-fencing</v>
      </c>
      <c r="F3" s="88" t="str">
        <f>'1.2 Impact Assessment'!A25</f>
        <v>Meteo data</v>
      </c>
      <c r="G3" s="88" t="str">
        <f>'1.2 Impact Assessment'!A31</f>
        <v>Defining obstacles and terrain</v>
      </c>
      <c r="H3" s="88" t="str">
        <f>'1.2 Impact Assessment'!A37</f>
        <v>Flight and flight planning</v>
      </c>
      <c r="I3" s="88" t="str">
        <f>'1.2 Impact Assessment'!A42</f>
        <v>Emergency landing</v>
      </c>
      <c r="J3" s="88" t="str">
        <f>'1.2 Impact Assessment'!A48</f>
        <v>Surveillance</v>
      </c>
      <c r="K3" s="88" t="str">
        <f>'1.2 Impact Assessment'!A54</f>
        <v>Maintain safe separation</v>
      </c>
      <c r="L3" s="88" t="str">
        <f>'1.2 Impact Assessment'!A60</f>
        <v>Identification</v>
      </c>
      <c r="M3" s="88" t="str">
        <f>'1.2 Impact Assessment'!A66</f>
        <v>Air traffic</v>
      </c>
      <c r="N3" s="88" t="str">
        <f>'1.2 Impact Assessment'!A72</f>
        <v>Horizontal and vertical space</v>
      </c>
      <c r="O3" s="88" t="str">
        <f>'1.2 Impact Assessment'!A78</f>
        <v>Storing information and back-up service</v>
      </c>
      <c r="P3" s="93"/>
    </row>
    <row r="4" spans="1:16" ht="14.25" x14ac:dyDescent="0.2">
      <c r="A4" s="68" t="s">
        <v>154</v>
      </c>
      <c r="B4" s="79" t="s">
        <v>151</v>
      </c>
      <c r="C4" s="79" t="s">
        <v>151</v>
      </c>
      <c r="D4" s="79" t="s">
        <v>151</v>
      </c>
      <c r="E4" s="79" t="s">
        <v>151</v>
      </c>
      <c r="F4" s="79" t="s">
        <v>151</v>
      </c>
      <c r="G4" s="79" t="s">
        <v>151</v>
      </c>
      <c r="H4" s="79" t="s">
        <v>151</v>
      </c>
      <c r="I4" s="79" t="s">
        <v>151</v>
      </c>
      <c r="J4" s="79" t="s">
        <v>151</v>
      </c>
      <c r="K4" s="79" t="s">
        <v>151</v>
      </c>
      <c r="L4" s="79" t="s">
        <v>151</v>
      </c>
      <c r="M4" s="79" t="s">
        <v>151</v>
      </c>
      <c r="N4" s="79" t="s">
        <v>151</v>
      </c>
      <c r="O4" s="79" t="s">
        <v>151</v>
      </c>
      <c r="P4" s="83"/>
    </row>
    <row r="5" spans="1:16" s="80" customFormat="1" ht="14.25" x14ac:dyDescent="0.2">
      <c r="A5" s="78" t="s">
        <v>180</v>
      </c>
      <c r="B5" s="79" t="s">
        <v>151</v>
      </c>
      <c r="C5" s="79"/>
      <c r="D5" s="77"/>
      <c r="E5" s="79"/>
      <c r="F5" s="79"/>
      <c r="G5" s="79"/>
      <c r="H5" s="79" t="s">
        <v>151</v>
      </c>
      <c r="I5" s="79" t="s">
        <v>151</v>
      </c>
      <c r="J5" s="79"/>
      <c r="K5" s="79" t="s">
        <v>151</v>
      </c>
      <c r="L5" s="79"/>
      <c r="M5" s="79"/>
      <c r="N5" s="79"/>
      <c r="O5" s="79"/>
      <c r="P5" s="84"/>
    </row>
    <row r="6" spans="1:16" ht="15.75" customHeight="1" x14ac:dyDescent="0.2">
      <c r="A6" s="35" t="s">
        <v>182</v>
      </c>
      <c r="B6" s="79" t="s">
        <v>151</v>
      </c>
      <c r="C6" s="75"/>
      <c r="D6" s="30"/>
      <c r="E6" s="30"/>
      <c r="F6" s="30"/>
      <c r="G6" s="73"/>
      <c r="H6" s="79" t="s">
        <v>151</v>
      </c>
      <c r="I6" s="73"/>
      <c r="J6" s="75"/>
      <c r="K6" s="75" t="s">
        <v>151</v>
      </c>
      <c r="L6" s="73"/>
      <c r="M6" s="75"/>
      <c r="N6" s="73"/>
      <c r="O6" s="77"/>
      <c r="P6" s="91"/>
    </row>
    <row r="7" spans="1:16" ht="15.75" customHeight="1" x14ac:dyDescent="0.2">
      <c r="A7" s="35" t="s">
        <v>183</v>
      </c>
      <c r="B7" s="79" t="s">
        <v>151</v>
      </c>
      <c r="C7" s="75"/>
      <c r="D7" s="30"/>
      <c r="E7" s="30"/>
      <c r="F7" s="30"/>
      <c r="G7" s="73"/>
      <c r="H7" s="79" t="s">
        <v>151</v>
      </c>
      <c r="I7" s="73"/>
      <c r="J7" s="75"/>
      <c r="K7" s="75" t="s">
        <v>151</v>
      </c>
      <c r="L7" s="73"/>
      <c r="M7" s="75"/>
      <c r="N7" s="73"/>
      <c r="O7" s="77"/>
      <c r="P7" s="91"/>
    </row>
    <row r="8" spans="1:16" ht="15.75" customHeight="1" x14ac:dyDescent="0.2">
      <c r="A8" s="35" t="s">
        <v>184</v>
      </c>
      <c r="B8" s="30"/>
      <c r="C8" s="92" t="s">
        <v>151</v>
      </c>
      <c r="D8" s="30"/>
      <c r="E8" s="30"/>
      <c r="F8" s="30"/>
      <c r="G8" s="73"/>
      <c r="H8" s="79" t="s">
        <v>151</v>
      </c>
      <c r="I8" s="73"/>
      <c r="J8" s="75" t="s">
        <v>151</v>
      </c>
      <c r="K8" s="73"/>
      <c r="L8" s="73"/>
      <c r="M8" s="75"/>
      <c r="N8" s="75"/>
      <c r="O8" s="79"/>
      <c r="P8" s="91"/>
    </row>
    <row r="9" spans="1:16" ht="15.75" customHeight="1" x14ac:dyDescent="0.2">
      <c r="A9" s="35" t="s">
        <v>221</v>
      </c>
      <c r="B9" s="79" t="s">
        <v>151</v>
      </c>
      <c r="C9" s="73"/>
      <c r="D9" s="30"/>
      <c r="E9" s="30"/>
      <c r="F9" s="73"/>
      <c r="G9" s="73"/>
      <c r="H9" s="79"/>
      <c r="I9" s="73"/>
      <c r="J9" s="75"/>
      <c r="K9" s="73"/>
      <c r="L9" s="73"/>
      <c r="M9" s="75"/>
      <c r="N9" s="73"/>
      <c r="O9" s="77"/>
      <c r="P9" s="91"/>
    </row>
    <row r="10" spans="1:16" s="76" customFormat="1" ht="15.75" customHeight="1" x14ac:dyDescent="0.2">
      <c r="A10" s="74" t="s">
        <v>185</v>
      </c>
      <c r="B10" s="79" t="s">
        <v>151</v>
      </c>
      <c r="C10" s="73"/>
      <c r="D10" s="73"/>
      <c r="E10" s="73"/>
      <c r="F10" s="73"/>
      <c r="G10" s="75"/>
      <c r="H10" s="79" t="s">
        <v>151</v>
      </c>
      <c r="I10" s="73"/>
      <c r="J10" s="75"/>
      <c r="K10" s="75" t="s">
        <v>151</v>
      </c>
      <c r="L10" s="73"/>
      <c r="M10" s="75"/>
      <c r="N10" s="73"/>
      <c r="O10" s="77"/>
      <c r="P10" s="91"/>
    </row>
    <row r="11" spans="1:16" s="76" customFormat="1" ht="15.75" customHeight="1" x14ac:dyDescent="0.2">
      <c r="A11" s="74" t="s">
        <v>187</v>
      </c>
      <c r="B11" s="73"/>
      <c r="C11" s="79" t="s">
        <v>151</v>
      </c>
      <c r="D11" s="73"/>
      <c r="E11" s="73"/>
      <c r="F11" s="73"/>
      <c r="G11" s="75"/>
      <c r="H11" s="79" t="s">
        <v>151</v>
      </c>
      <c r="I11" s="75" t="s">
        <v>151</v>
      </c>
      <c r="J11" s="79" t="s">
        <v>151</v>
      </c>
      <c r="K11" s="79" t="s">
        <v>151</v>
      </c>
      <c r="L11" s="79" t="s">
        <v>151</v>
      </c>
      <c r="M11" s="79" t="s">
        <v>151</v>
      </c>
      <c r="N11" s="75" t="s">
        <v>151</v>
      </c>
      <c r="O11" s="79"/>
      <c r="P11" s="91"/>
    </row>
    <row r="12" spans="1:16" s="80" customFormat="1" ht="15.75" customHeight="1" x14ac:dyDescent="0.2">
      <c r="A12" s="120" t="s">
        <v>223</v>
      </c>
      <c r="B12" s="160"/>
      <c r="C12" s="160"/>
      <c r="D12" s="160" t="s">
        <v>151</v>
      </c>
      <c r="E12" s="160" t="s">
        <v>151</v>
      </c>
      <c r="F12" s="160" t="s">
        <v>151</v>
      </c>
      <c r="G12" s="160" t="s">
        <v>151</v>
      </c>
      <c r="H12" s="160" t="s">
        <v>151</v>
      </c>
      <c r="I12" s="160" t="s">
        <v>151</v>
      </c>
      <c r="J12" s="160" t="s">
        <v>151</v>
      </c>
      <c r="K12" s="160" t="s">
        <v>151</v>
      </c>
      <c r="L12" s="160" t="s">
        <v>151</v>
      </c>
      <c r="M12" s="160" t="s">
        <v>151</v>
      </c>
      <c r="N12" s="160" t="s">
        <v>151</v>
      </c>
      <c r="O12" s="160" t="s">
        <v>151</v>
      </c>
      <c r="P12" s="91"/>
    </row>
    <row r="13" spans="1:16" s="80" customFormat="1" ht="15.75" customHeight="1" x14ac:dyDescent="0.2">
      <c r="A13" s="121"/>
      <c r="B13" s="200"/>
      <c r="C13" s="200"/>
      <c r="D13" s="200"/>
      <c r="E13" s="200"/>
      <c r="F13" s="200"/>
      <c r="G13" s="200"/>
      <c r="H13" s="200"/>
      <c r="I13" s="200"/>
      <c r="J13" s="200"/>
      <c r="K13" s="200"/>
      <c r="L13" s="200"/>
      <c r="M13" s="200"/>
      <c r="N13" s="200"/>
      <c r="O13" s="200"/>
      <c r="P13" s="91"/>
    </row>
    <row r="14" spans="1:16" s="80" customFormat="1" ht="15.75" customHeight="1" x14ac:dyDescent="0.2">
      <c r="A14" s="122"/>
      <c r="B14" s="159"/>
      <c r="C14" s="159"/>
      <c r="D14" s="159"/>
      <c r="E14" s="159"/>
      <c r="F14" s="159"/>
      <c r="G14" s="159"/>
      <c r="H14" s="159"/>
      <c r="I14" s="159"/>
      <c r="J14" s="159"/>
      <c r="K14" s="159"/>
      <c r="L14" s="159"/>
      <c r="M14" s="159"/>
      <c r="N14" s="159"/>
      <c r="O14" s="159"/>
      <c r="P14" s="91"/>
    </row>
    <row r="15" spans="1:16" s="80" customFormat="1" ht="15.75" customHeight="1" x14ac:dyDescent="0.2">
      <c r="A15" s="120" t="s">
        <v>222</v>
      </c>
      <c r="B15" s="160" t="s">
        <v>151</v>
      </c>
      <c r="C15" s="160" t="s">
        <v>151</v>
      </c>
      <c r="D15" s="160" t="s">
        <v>151</v>
      </c>
      <c r="E15" s="160" t="s">
        <v>151</v>
      </c>
      <c r="F15" s="160" t="s">
        <v>151</v>
      </c>
      <c r="G15" s="160" t="s">
        <v>151</v>
      </c>
      <c r="H15" s="160" t="s">
        <v>151</v>
      </c>
      <c r="I15" s="160" t="s">
        <v>151</v>
      </c>
      <c r="J15" s="160" t="s">
        <v>151</v>
      </c>
      <c r="K15" s="160" t="s">
        <v>151</v>
      </c>
      <c r="L15" s="160" t="s">
        <v>151</v>
      </c>
      <c r="M15" s="160" t="s">
        <v>151</v>
      </c>
      <c r="N15" s="160" t="s">
        <v>151</v>
      </c>
      <c r="O15" s="160" t="s">
        <v>151</v>
      </c>
      <c r="P15" s="91"/>
    </row>
    <row r="16" spans="1:16" s="80" customFormat="1" ht="15.75" customHeight="1" x14ac:dyDescent="0.2">
      <c r="A16" s="121"/>
      <c r="B16" s="200"/>
      <c r="C16" s="200"/>
      <c r="D16" s="200"/>
      <c r="E16" s="200"/>
      <c r="F16" s="200"/>
      <c r="G16" s="200"/>
      <c r="H16" s="200"/>
      <c r="I16" s="200"/>
      <c r="J16" s="200"/>
      <c r="K16" s="200"/>
      <c r="L16" s="200"/>
      <c r="M16" s="200"/>
      <c r="N16" s="200"/>
      <c r="O16" s="200"/>
      <c r="P16" s="91"/>
    </row>
    <row r="17" spans="1:16" s="80" customFormat="1" ht="15.75" customHeight="1" x14ac:dyDescent="0.2">
      <c r="A17" s="122"/>
      <c r="B17" s="159"/>
      <c r="C17" s="159"/>
      <c r="D17" s="159"/>
      <c r="E17" s="159"/>
      <c r="F17" s="159"/>
      <c r="G17" s="159"/>
      <c r="H17" s="159"/>
      <c r="I17" s="159"/>
      <c r="J17" s="159"/>
      <c r="K17" s="159"/>
      <c r="L17" s="159"/>
      <c r="M17" s="159"/>
      <c r="N17" s="159"/>
      <c r="O17" s="159"/>
      <c r="P17" s="91"/>
    </row>
    <row r="18" spans="1:16" s="80" customFormat="1" ht="15.75" customHeight="1" x14ac:dyDescent="0.2">
      <c r="A18" s="120" t="s">
        <v>224</v>
      </c>
      <c r="B18" s="160" t="s">
        <v>151</v>
      </c>
      <c r="C18" s="160" t="s">
        <v>151</v>
      </c>
      <c r="D18" s="160" t="s">
        <v>151</v>
      </c>
      <c r="E18" s="160" t="s">
        <v>151</v>
      </c>
      <c r="F18" s="160" t="s">
        <v>151</v>
      </c>
      <c r="G18" s="160" t="s">
        <v>151</v>
      </c>
      <c r="H18" s="160" t="s">
        <v>151</v>
      </c>
      <c r="I18" s="160" t="s">
        <v>151</v>
      </c>
      <c r="J18" s="160" t="s">
        <v>151</v>
      </c>
      <c r="K18" s="160" t="s">
        <v>151</v>
      </c>
      <c r="L18" s="160" t="s">
        <v>151</v>
      </c>
      <c r="M18" s="160" t="s">
        <v>151</v>
      </c>
      <c r="N18" s="160" t="s">
        <v>151</v>
      </c>
      <c r="O18" s="160" t="s">
        <v>151</v>
      </c>
      <c r="P18" s="91"/>
    </row>
    <row r="19" spans="1:16" s="80" customFormat="1" ht="15.75" customHeight="1" x14ac:dyDescent="0.2">
      <c r="A19" s="121"/>
      <c r="B19" s="200"/>
      <c r="C19" s="200"/>
      <c r="D19" s="200"/>
      <c r="E19" s="200"/>
      <c r="F19" s="200"/>
      <c r="G19" s="200"/>
      <c r="H19" s="200"/>
      <c r="I19" s="200"/>
      <c r="J19" s="200"/>
      <c r="K19" s="200"/>
      <c r="L19" s="200"/>
      <c r="M19" s="200"/>
      <c r="N19" s="200"/>
      <c r="O19" s="200"/>
      <c r="P19" s="91"/>
    </row>
    <row r="20" spans="1:16" s="80" customFormat="1" ht="15.75" customHeight="1" x14ac:dyDescent="0.2">
      <c r="A20" s="122"/>
      <c r="B20" s="159"/>
      <c r="C20" s="159"/>
      <c r="D20" s="159"/>
      <c r="E20" s="159"/>
      <c r="F20" s="159"/>
      <c r="G20" s="159"/>
      <c r="H20" s="159"/>
      <c r="I20" s="159"/>
      <c r="J20" s="159"/>
      <c r="K20" s="159"/>
      <c r="L20" s="159"/>
      <c r="M20" s="159"/>
      <c r="N20" s="159"/>
      <c r="O20" s="159"/>
      <c r="P20" s="91"/>
    </row>
    <row r="21" spans="1:16" s="80" customFormat="1" ht="15.75" customHeight="1" x14ac:dyDescent="0.2">
      <c r="A21" s="120" t="s">
        <v>230</v>
      </c>
      <c r="B21" s="160" t="s">
        <v>151</v>
      </c>
      <c r="C21" s="160" t="s">
        <v>151</v>
      </c>
      <c r="D21" s="160" t="s">
        <v>151</v>
      </c>
      <c r="E21" s="160" t="s">
        <v>151</v>
      </c>
      <c r="F21" s="160" t="s">
        <v>151</v>
      </c>
      <c r="G21" s="160" t="s">
        <v>151</v>
      </c>
      <c r="H21" s="160" t="s">
        <v>151</v>
      </c>
      <c r="I21" s="160" t="s">
        <v>151</v>
      </c>
      <c r="J21" s="160" t="s">
        <v>151</v>
      </c>
      <c r="K21" s="160" t="s">
        <v>151</v>
      </c>
      <c r="L21" s="160" t="s">
        <v>151</v>
      </c>
      <c r="M21" s="160" t="s">
        <v>151</v>
      </c>
      <c r="N21" s="160" t="s">
        <v>151</v>
      </c>
      <c r="O21" s="160" t="s">
        <v>151</v>
      </c>
      <c r="P21" s="91"/>
    </row>
    <row r="22" spans="1:16" s="80" customFormat="1" ht="15.75" customHeight="1" x14ac:dyDescent="0.2">
      <c r="A22" s="121"/>
      <c r="B22" s="200"/>
      <c r="C22" s="200"/>
      <c r="D22" s="200"/>
      <c r="E22" s="200"/>
      <c r="F22" s="200"/>
      <c r="G22" s="200"/>
      <c r="H22" s="200"/>
      <c r="I22" s="200"/>
      <c r="J22" s="200"/>
      <c r="K22" s="200"/>
      <c r="L22" s="200"/>
      <c r="M22" s="200"/>
      <c r="N22" s="200"/>
      <c r="O22" s="200"/>
      <c r="P22" s="91"/>
    </row>
    <row r="23" spans="1:16" s="80" customFormat="1" ht="15.75" customHeight="1" x14ac:dyDescent="0.2">
      <c r="A23" s="122"/>
      <c r="B23" s="159"/>
      <c r="C23" s="159"/>
      <c r="D23" s="159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91"/>
    </row>
    <row r="24" spans="1:16" s="80" customFormat="1" ht="15.75" customHeight="1" x14ac:dyDescent="0.2">
      <c r="A24" s="78" t="s">
        <v>225</v>
      </c>
      <c r="B24" s="79" t="s">
        <v>151</v>
      </c>
      <c r="C24" s="79" t="s">
        <v>151</v>
      </c>
      <c r="D24" s="77"/>
      <c r="E24" s="77" t="s">
        <v>151</v>
      </c>
      <c r="F24" s="77" t="s">
        <v>151</v>
      </c>
      <c r="G24" s="77" t="s">
        <v>151</v>
      </c>
      <c r="H24" s="77" t="s">
        <v>151</v>
      </c>
      <c r="I24" s="77" t="s">
        <v>151</v>
      </c>
      <c r="J24" s="77" t="s">
        <v>151</v>
      </c>
      <c r="K24" s="77" t="s">
        <v>151</v>
      </c>
      <c r="L24" s="77" t="s">
        <v>151</v>
      </c>
      <c r="M24" s="77" t="s">
        <v>151</v>
      </c>
      <c r="N24" s="77" t="s">
        <v>151</v>
      </c>
      <c r="O24" s="77" t="s">
        <v>151</v>
      </c>
      <c r="P24" s="91"/>
    </row>
    <row r="25" spans="1:16" s="80" customFormat="1" ht="15.75" customHeight="1" x14ac:dyDescent="0.2">
      <c r="A25" s="78" t="s">
        <v>226</v>
      </c>
      <c r="B25" s="79" t="s">
        <v>151</v>
      </c>
      <c r="C25" s="79" t="s">
        <v>151</v>
      </c>
      <c r="D25" s="77"/>
      <c r="E25" s="77" t="s">
        <v>151</v>
      </c>
      <c r="F25" s="77" t="s">
        <v>151</v>
      </c>
      <c r="G25" s="77" t="s">
        <v>151</v>
      </c>
      <c r="H25" s="77" t="s">
        <v>151</v>
      </c>
      <c r="I25" s="77" t="s">
        <v>151</v>
      </c>
      <c r="J25" s="77" t="s">
        <v>151</v>
      </c>
      <c r="K25" s="77" t="s">
        <v>151</v>
      </c>
      <c r="L25" s="77" t="s">
        <v>151</v>
      </c>
      <c r="M25" s="77" t="s">
        <v>151</v>
      </c>
      <c r="N25" s="77" t="s">
        <v>151</v>
      </c>
      <c r="O25" s="77" t="s">
        <v>151</v>
      </c>
      <c r="P25" s="91"/>
    </row>
    <row r="26" spans="1:16" s="80" customFormat="1" ht="15.75" customHeight="1" x14ac:dyDescent="0.2">
      <c r="A26" s="78" t="s">
        <v>227</v>
      </c>
      <c r="B26" s="79" t="s">
        <v>151</v>
      </c>
      <c r="C26" s="79" t="s">
        <v>151</v>
      </c>
      <c r="D26" s="77"/>
      <c r="E26" s="77" t="s">
        <v>151</v>
      </c>
      <c r="F26" s="77" t="s">
        <v>151</v>
      </c>
      <c r="G26" s="77" t="s">
        <v>151</v>
      </c>
      <c r="H26" s="77" t="s">
        <v>151</v>
      </c>
      <c r="I26" s="77" t="s">
        <v>151</v>
      </c>
      <c r="J26" s="77" t="s">
        <v>151</v>
      </c>
      <c r="K26" s="77" t="s">
        <v>151</v>
      </c>
      <c r="L26" s="77" t="s">
        <v>151</v>
      </c>
      <c r="M26" s="77" t="s">
        <v>151</v>
      </c>
      <c r="N26" s="77" t="s">
        <v>151</v>
      </c>
      <c r="O26" s="77" t="s">
        <v>151</v>
      </c>
      <c r="P26" s="91"/>
    </row>
    <row r="27" spans="1:16" s="80" customFormat="1" ht="15.75" customHeight="1" x14ac:dyDescent="0.2">
      <c r="A27" s="78" t="s">
        <v>228</v>
      </c>
      <c r="B27" s="79" t="s">
        <v>151</v>
      </c>
      <c r="C27" s="79" t="s">
        <v>151</v>
      </c>
      <c r="D27" s="77"/>
      <c r="E27" s="77" t="s">
        <v>151</v>
      </c>
      <c r="F27" s="77" t="s">
        <v>151</v>
      </c>
      <c r="G27" s="77" t="s">
        <v>151</v>
      </c>
      <c r="H27" s="77" t="s">
        <v>151</v>
      </c>
      <c r="I27" s="77" t="s">
        <v>151</v>
      </c>
      <c r="J27" s="77" t="s">
        <v>151</v>
      </c>
      <c r="K27" s="77" t="s">
        <v>151</v>
      </c>
      <c r="L27" s="77" t="s">
        <v>151</v>
      </c>
      <c r="M27" s="77" t="s">
        <v>151</v>
      </c>
      <c r="N27" s="77" t="s">
        <v>151</v>
      </c>
      <c r="O27" s="77" t="s">
        <v>151</v>
      </c>
      <c r="P27" s="91"/>
    </row>
    <row r="28" spans="1:16" s="76" customFormat="1" ht="15.75" customHeight="1" x14ac:dyDescent="0.2">
      <c r="A28" s="89" t="s">
        <v>186</v>
      </c>
      <c r="B28" s="79" t="s">
        <v>151</v>
      </c>
      <c r="C28" s="79" t="s">
        <v>151</v>
      </c>
      <c r="D28" s="73"/>
      <c r="E28" s="73" t="s">
        <v>151</v>
      </c>
      <c r="F28" s="77" t="s">
        <v>151</v>
      </c>
      <c r="G28" s="77" t="s">
        <v>151</v>
      </c>
      <c r="H28" s="77" t="s">
        <v>151</v>
      </c>
      <c r="I28" s="77" t="s">
        <v>151</v>
      </c>
      <c r="J28" s="77" t="s">
        <v>151</v>
      </c>
      <c r="K28" s="77" t="s">
        <v>151</v>
      </c>
      <c r="L28" s="77" t="s">
        <v>151</v>
      </c>
      <c r="M28" s="77" t="s">
        <v>151</v>
      </c>
      <c r="N28" s="77" t="s">
        <v>151</v>
      </c>
      <c r="O28" s="77" t="s">
        <v>151</v>
      </c>
      <c r="P28" s="91"/>
    </row>
    <row r="29" spans="1:16" s="80" customFormat="1" ht="15.75" customHeight="1" x14ac:dyDescent="0.2">
      <c r="A29" s="86" t="s">
        <v>229</v>
      </c>
      <c r="B29" s="79" t="s">
        <v>151</v>
      </c>
      <c r="C29" s="79" t="s">
        <v>151</v>
      </c>
      <c r="D29" s="90"/>
      <c r="E29" s="77" t="s">
        <v>151</v>
      </c>
      <c r="F29" s="77" t="s">
        <v>151</v>
      </c>
      <c r="G29" s="77" t="s">
        <v>151</v>
      </c>
      <c r="H29" s="77" t="s">
        <v>151</v>
      </c>
      <c r="I29" s="77" t="s">
        <v>151</v>
      </c>
      <c r="J29" s="77" t="s">
        <v>151</v>
      </c>
      <c r="K29" s="77" t="s">
        <v>151</v>
      </c>
      <c r="L29" s="77" t="s">
        <v>151</v>
      </c>
      <c r="M29" s="77" t="s">
        <v>151</v>
      </c>
      <c r="N29" s="77" t="s">
        <v>151</v>
      </c>
      <c r="O29" s="77" t="s">
        <v>151</v>
      </c>
      <c r="P29" s="91"/>
    </row>
    <row r="30" spans="1:16" s="80" customFormat="1" ht="15.75" customHeight="1" x14ac:dyDescent="0.2">
      <c r="A30" s="86" t="s">
        <v>181</v>
      </c>
      <c r="B30" s="79" t="s">
        <v>151</v>
      </c>
      <c r="C30" s="79" t="s">
        <v>151</v>
      </c>
      <c r="D30" s="79" t="s">
        <v>151</v>
      </c>
      <c r="E30" s="77" t="s">
        <v>151</v>
      </c>
      <c r="F30" s="77" t="s">
        <v>151</v>
      </c>
      <c r="G30" s="77" t="s">
        <v>151</v>
      </c>
      <c r="H30" s="77" t="s">
        <v>151</v>
      </c>
      <c r="I30" s="77" t="s">
        <v>151</v>
      </c>
      <c r="J30" s="77" t="s">
        <v>151</v>
      </c>
      <c r="K30" s="77" t="s">
        <v>151</v>
      </c>
      <c r="L30" s="77" t="s">
        <v>151</v>
      </c>
      <c r="M30" s="77" t="s">
        <v>151</v>
      </c>
      <c r="N30" s="77" t="s">
        <v>151</v>
      </c>
      <c r="O30" s="77" t="s">
        <v>151</v>
      </c>
      <c r="P30" s="91"/>
    </row>
    <row r="31" spans="1:16" s="76" customFormat="1" ht="15.75" customHeight="1" x14ac:dyDescent="0.2">
      <c r="A31" s="120" t="s">
        <v>212</v>
      </c>
      <c r="B31" s="202" t="s">
        <v>151</v>
      </c>
      <c r="C31" s="160"/>
      <c r="D31" s="160"/>
      <c r="E31" s="117"/>
      <c r="F31" s="117" t="s">
        <v>151</v>
      </c>
      <c r="G31" s="160"/>
      <c r="H31" s="117" t="s">
        <v>151</v>
      </c>
      <c r="I31" s="160"/>
      <c r="J31" s="160"/>
      <c r="K31" s="160"/>
      <c r="L31" s="160"/>
      <c r="M31" s="160"/>
      <c r="N31" s="158"/>
      <c r="O31" s="158"/>
      <c r="P31" s="201"/>
    </row>
    <row r="32" spans="1:16" s="76" customFormat="1" ht="15.75" customHeight="1" x14ac:dyDescent="0.2">
      <c r="A32" s="122"/>
      <c r="B32" s="203"/>
      <c r="C32" s="159"/>
      <c r="D32" s="159"/>
      <c r="E32" s="159"/>
      <c r="F32" s="159"/>
      <c r="G32" s="159"/>
      <c r="H32" s="119"/>
      <c r="I32" s="159"/>
      <c r="J32" s="159"/>
      <c r="K32" s="159"/>
      <c r="L32" s="159"/>
      <c r="M32" s="159"/>
      <c r="N32" s="158"/>
      <c r="O32" s="158"/>
      <c r="P32" s="201"/>
    </row>
    <row r="33" spans="1:16" s="76" customFormat="1" ht="15.75" customHeight="1" x14ac:dyDescent="0.2">
      <c r="A33" s="116" t="s">
        <v>213</v>
      </c>
      <c r="B33" s="182" t="s">
        <v>151</v>
      </c>
      <c r="C33" s="158"/>
      <c r="D33" s="158"/>
      <c r="E33" s="117" t="s">
        <v>151</v>
      </c>
      <c r="F33" s="158"/>
      <c r="G33" s="115" t="s">
        <v>151</v>
      </c>
      <c r="H33" s="117" t="s">
        <v>151</v>
      </c>
      <c r="I33" s="117" t="s">
        <v>151</v>
      </c>
      <c r="J33" s="158"/>
      <c r="K33" s="117" t="s">
        <v>151</v>
      </c>
      <c r="L33" s="158"/>
      <c r="M33" s="158"/>
      <c r="N33" s="158"/>
      <c r="O33" s="158"/>
      <c r="P33" s="201"/>
    </row>
    <row r="34" spans="1:16" s="76" customFormat="1" ht="15.75" customHeight="1" x14ac:dyDescent="0.2">
      <c r="A34" s="116"/>
      <c r="B34" s="182"/>
      <c r="C34" s="158"/>
      <c r="D34" s="158"/>
      <c r="E34" s="119"/>
      <c r="F34" s="158"/>
      <c r="G34" s="158"/>
      <c r="H34" s="119"/>
      <c r="I34" s="119"/>
      <c r="J34" s="158"/>
      <c r="K34" s="119"/>
      <c r="L34" s="158"/>
      <c r="M34" s="158"/>
      <c r="N34" s="158"/>
      <c r="O34" s="158"/>
      <c r="P34" s="201"/>
    </row>
    <row r="35" spans="1:16" s="80" customFormat="1" ht="15.75" customHeight="1" x14ac:dyDescent="0.2">
      <c r="A35" s="116" t="s">
        <v>234</v>
      </c>
      <c r="B35" s="182" t="s">
        <v>151</v>
      </c>
      <c r="C35" s="158"/>
      <c r="D35" s="158"/>
      <c r="E35" s="117" t="s">
        <v>151</v>
      </c>
      <c r="F35" s="158"/>
      <c r="G35" s="115"/>
      <c r="H35" s="117" t="s">
        <v>151</v>
      </c>
      <c r="I35" s="117" t="s">
        <v>151</v>
      </c>
      <c r="J35" s="158"/>
      <c r="K35" s="117" t="s">
        <v>151</v>
      </c>
      <c r="L35" s="158"/>
      <c r="M35" s="117" t="s">
        <v>151</v>
      </c>
      <c r="N35" s="158"/>
      <c r="O35" s="158"/>
      <c r="P35" s="201"/>
    </row>
    <row r="36" spans="1:16" s="80" customFormat="1" ht="15.75" customHeight="1" x14ac:dyDescent="0.2">
      <c r="A36" s="116"/>
      <c r="B36" s="182"/>
      <c r="C36" s="158"/>
      <c r="D36" s="158"/>
      <c r="E36" s="119"/>
      <c r="F36" s="158"/>
      <c r="G36" s="158"/>
      <c r="H36" s="119"/>
      <c r="I36" s="119"/>
      <c r="J36" s="158"/>
      <c r="K36" s="119"/>
      <c r="L36" s="158"/>
      <c r="M36" s="119"/>
      <c r="N36" s="158"/>
      <c r="O36" s="158"/>
      <c r="P36" s="201"/>
    </row>
    <row r="37" spans="1:16" ht="15.75" customHeight="1" x14ac:dyDescent="0.2">
      <c r="A37" s="85"/>
      <c r="B37" s="91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</row>
  </sheetData>
  <mergeCells count="107">
    <mergeCell ref="F35:F36"/>
    <mergeCell ref="G35:G36"/>
    <mergeCell ref="H35:H36"/>
    <mergeCell ref="I35:I36"/>
    <mergeCell ref="J35:J36"/>
    <mergeCell ref="A35:A36"/>
    <mergeCell ref="B35:B36"/>
    <mergeCell ref="C35:C36"/>
    <mergeCell ref="D35:D36"/>
    <mergeCell ref="E35:E36"/>
    <mergeCell ref="O12:O14"/>
    <mergeCell ref="O15:O17"/>
    <mergeCell ref="O18:O20"/>
    <mergeCell ref="O21:O23"/>
    <mergeCell ref="O31:O32"/>
    <mergeCell ref="A21:A23"/>
    <mergeCell ref="N21:N23"/>
    <mergeCell ref="M21:M23"/>
    <mergeCell ref="L21:L23"/>
    <mergeCell ref="K21:K23"/>
    <mergeCell ref="J21:J23"/>
    <mergeCell ref="H21:H23"/>
    <mergeCell ref="G21:G23"/>
    <mergeCell ref="F21:F23"/>
    <mergeCell ref="E21:E23"/>
    <mergeCell ref="D21:D23"/>
    <mergeCell ref="C21:C23"/>
    <mergeCell ref="B21:B23"/>
    <mergeCell ref="I21:I23"/>
    <mergeCell ref="J15:J17"/>
    <mergeCell ref="K15:K17"/>
    <mergeCell ref="L15:L17"/>
    <mergeCell ref="D15:D17"/>
    <mergeCell ref="B18:B20"/>
    <mergeCell ref="K18:K20"/>
    <mergeCell ref="D18:D20"/>
    <mergeCell ref="C18:C20"/>
    <mergeCell ref="B15:B17"/>
    <mergeCell ref="C15:C17"/>
    <mergeCell ref="I18:I20"/>
    <mergeCell ref="H18:H20"/>
    <mergeCell ref="G18:G20"/>
    <mergeCell ref="F18:F20"/>
    <mergeCell ref="E18:E20"/>
    <mergeCell ref="N18:N20"/>
    <mergeCell ref="M18:M20"/>
    <mergeCell ref="L18:L20"/>
    <mergeCell ref="J18:J20"/>
    <mergeCell ref="D12:D14"/>
    <mergeCell ref="M15:M17"/>
    <mergeCell ref="N15:N17"/>
    <mergeCell ref="N12:N14"/>
    <mergeCell ref="M12:M14"/>
    <mergeCell ref="L12:L14"/>
    <mergeCell ref="K12:K14"/>
    <mergeCell ref="J12:J14"/>
    <mergeCell ref="I12:I14"/>
    <mergeCell ref="H12:H14"/>
    <mergeCell ref="G12:G14"/>
    <mergeCell ref="E15:E17"/>
    <mergeCell ref="F15:F17"/>
    <mergeCell ref="G15:G17"/>
    <mergeCell ref="H15:H17"/>
    <mergeCell ref="I15:I17"/>
    <mergeCell ref="A1:F1"/>
    <mergeCell ref="A2:F2"/>
    <mergeCell ref="A31:A32"/>
    <mergeCell ref="B31:B32"/>
    <mergeCell ref="C31:C32"/>
    <mergeCell ref="D31:D32"/>
    <mergeCell ref="E31:E32"/>
    <mergeCell ref="F31:F32"/>
    <mergeCell ref="A12:A14"/>
    <mergeCell ref="A18:A20"/>
    <mergeCell ref="A15:A17"/>
    <mergeCell ref="B12:B14"/>
    <mergeCell ref="C12:C14"/>
    <mergeCell ref="F12:F14"/>
    <mergeCell ref="E12:E14"/>
    <mergeCell ref="G31:G32"/>
    <mergeCell ref="H31:H32"/>
    <mergeCell ref="I31:I32"/>
    <mergeCell ref="J31:J32"/>
    <mergeCell ref="K31:K32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N33:N34"/>
    <mergeCell ref="L31:L32"/>
    <mergeCell ref="M31:M32"/>
    <mergeCell ref="N31:N32"/>
    <mergeCell ref="O33:O34"/>
    <mergeCell ref="K35:K36"/>
    <mergeCell ref="L35:L36"/>
    <mergeCell ref="M35:M36"/>
    <mergeCell ref="N35:N36"/>
    <mergeCell ref="O35:O36"/>
  </mergeCells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1"/>
  <sheetViews>
    <sheetView workbookViewId="0">
      <selection activeCell="S7" sqref="S7"/>
    </sheetView>
  </sheetViews>
  <sheetFormatPr defaultColWidth="17.28515625" defaultRowHeight="15.75" customHeight="1" x14ac:dyDescent="0.2"/>
  <cols>
    <col min="1" max="1" width="28" customWidth="1"/>
    <col min="2" max="2" width="25.42578125" customWidth="1"/>
    <col min="3" max="3" width="26.42578125" style="26" customWidth="1"/>
    <col min="4" max="18" width="5.140625" customWidth="1"/>
    <col min="19" max="20" width="14.42578125" style="32" customWidth="1"/>
    <col min="21" max="21" width="32.85546875" customWidth="1"/>
  </cols>
  <sheetData>
    <row r="1" spans="1:21" s="52" customFormat="1" ht="23.1" customHeight="1" x14ac:dyDescent="0.35">
      <c r="A1" s="173" t="s">
        <v>111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</row>
    <row r="2" spans="1:21" s="51" customFormat="1" ht="22.5" customHeight="1" x14ac:dyDescent="0.3">
      <c r="A2" s="161" t="s">
        <v>93</v>
      </c>
      <c r="B2" s="162"/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2"/>
      <c r="U2" s="162"/>
    </row>
    <row r="3" spans="1:21" ht="41.25" customHeight="1" x14ac:dyDescent="0.2">
      <c r="A3" s="157" t="s">
        <v>48</v>
      </c>
      <c r="B3" s="157" t="s">
        <v>84</v>
      </c>
      <c r="C3" s="157" t="s">
        <v>70</v>
      </c>
      <c r="D3" s="157" t="s">
        <v>20</v>
      </c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69" t="s">
        <v>80</v>
      </c>
      <c r="T3" s="169" t="s">
        <v>81</v>
      </c>
      <c r="U3" s="171" t="s">
        <v>138</v>
      </c>
    </row>
    <row r="4" spans="1:21" ht="27" customHeight="1" x14ac:dyDescent="0.2">
      <c r="A4" s="129"/>
      <c r="B4" s="129"/>
      <c r="C4" s="129"/>
      <c r="D4" s="168" t="str">
        <f>'1.3 Supporting Asset'!B3</f>
        <v>Prediction and Dynamic flight adjustment</v>
      </c>
      <c r="E4" s="129"/>
      <c r="F4" s="129"/>
      <c r="G4" s="168" t="str">
        <f>'1.3 Supporting Asset'!C3</f>
        <v>Lost link management</v>
      </c>
      <c r="H4" s="129"/>
      <c r="I4" s="129"/>
      <c r="J4" s="168" t="str">
        <f>'1.3 Supporting Asset'!D3</f>
        <v>Providing a secure communication between client and UAV network and UAV network itself</v>
      </c>
      <c r="K4" s="129"/>
      <c r="L4" s="129"/>
      <c r="M4" s="168" t="str">
        <f>'1.3 Supporting Asset'!E3</f>
        <v>Dynamic geo-fencing</v>
      </c>
      <c r="N4" s="129"/>
      <c r="O4" s="129"/>
      <c r="P4" s="168" t="s">
        <v>53</v>
      </c>
      <c r="Q4" s="129"/>
      <c r="R4" s="129"/>
      <c r="S4" s="170"/>
      <c r="T4" s="170"/>
      <c r="U4" s="172"/>
    </row>
    <row r="5" spans="1:21" ht="27" customHeight="1" x14ac:dyDescent="0.2">
      <c r="A5" s="129"/>
      <c r="B5" s="129"/>
      <c r="C5" s="129"/>
      <c r="D5" s="8" t="s">
        <v>21</v>
      </c>
      <c r="E5" s="8" t="s">
        <v>22</v>
      </c>
      <c r="F5" s="8" t="s">
        <v>23</v>
      </c>
      <c r="G5" s="8" t="s">
        <v>24</v>
      </c>
      <c r="H5" s="8" t="s">
        <v>25</v>
      </c>
      <c r="I5" s="8" t="s">
        <v>26</v>
      </c>
      <c r="J5" s="8" t="s">
        <v>27</v>
      </c>
      <c r="K5" s="8" t="s">
        <v>28</v>
      </c>
      <c r="L5" s="8" t="s">
        <v>29</v>
      </c>
      <c r="M5" s="8" t="s">
        <v>30</v>
      </c>
      <c r="N5" s="8" t="s">
        <v>31</v>
      </c>
      <c r="O5" s="8" t="s">
        <v>32</v>
      </c>
      <c r="P5" s="8" t="s">
        <v>33</v>
      </c>
      <c r="Q5" s="8" t="s">
        <v>34</v>
      </c>
      <c r="R5" s="8" t="s">
        <v>35</v>
      </c>
      <c r="S5" s="41" t="s">
        <v>82</v>
      </c>
      <c r="T5" s="41" t="s">
        <v>96</v>
      </c>
      <c r="U5" s="31"/>
    </row>
    <row r="6" spans="1:21" s="18" customFormat="1" ht="27" customHeight="1" x14ac:dyDescent="0.2">
      <c r="A6" s="165" t="s">
        <v>94</v>
      </c>
      <c r="B6" s="166"/>
      <c r="C6" s="167"/>
      <c r="D6" s="37">
        <f>'1.2 Impact Assessment'!J5</f>
        <v>1</v>
      </c>
      <c r="E6" s="37">
        <f>'1.2 Impact Assessment'!J6</f>
        <v>5</v>
      </c>
      <c r="F6" s="37">
        <f>'1.2 Impact Assessment'!J7</f>
        <v>5</v>
      </c>
      <c r="G6" s="37">
        <f>'1.2 Impact Assessment'!J8</f>
        <v>3</v>
      </c>
      <c r="H6" s="37">
        <f>'1.2 Impact Assessment'!J9</f>
        <v>5</v>
      </c>
      <c r="I6" s="37">
        <f>'1.2 Impact Assessment'!J10</f>
        <v>5</v>
      </c>
      <c r="J6" s="37">
        <f>'1.2 Impact Assessment'!J11</f>
        <v>5</v>
      </c>
      <c r="K6" s="37">
        <f>'1.2 Impact Assessment'!J14</f>
        <v>5</v>
      </c>
      <c r="L6" s="37">
        <f>'1.2 Impact Assessment'!J16</f>
        <v>5</v>
      </c>
      <c r="M6" s="30">
        <f>'1.2 Impact Assessment'!J19</f>
        <v>1</v>
      </c>
      <c r="N6" s="30">
        <f>'1.2 Impact Assessment'!J21</f>
        <v>5</v>
      </c>
      <c r="O6" s="30">
        <f>'1.2 Impact Assessment'!J23</f>
        <v>5</v>
      </c>
      <c r="P6" s="30"/>
      <c r="Q6" s="30"/>
      <c r="R6" s="30"/>
      <c r="S6" s="7"/>
      <c r="T6" s="7"/>
      <c r="U6" s="31"/>
    </row>
    <row r="7" spans="1:21" ht="30" customHeight="1" x14ac:dyDescent="0.2">
      <c r="A7" s="116" t="e">
        <f>'1.3 Supporting Asset'!#REF!</f>
        <v>#REF!</v>
      </c>
      <c r="B7" s="9" t="s">
        <v>36</v>
      </c>
      <c r="C7" s="9"/>
      <c r="D7" s="33" t="s">
        <v>95</v>
      </c>
      <c r="E7" s="42"/>
      <c r="F7" s="33" t="s">
        <v>95</v>
      </c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7">
        <f>MAX(IF(D7="Y",D$6,1),IF(E7="Y",E$6,1),IF(F7="Y",F$6,1),IF(G7="Y",G$6,1),IF(H7="Y",H$6,1),IF(I7="Y",I$6,1),IF(J7="Y",J$6,1),IF(K7="Y",K$6,1),IF(L7="Y",L$6,1),IF(M7="Y",M$6,1),IF(N7="Y",N$6,1),IF(O7="Y",O$6,1))</f>
        <v>5</v>
      </c>
      <c r="T7" s="7">
        <f t="shared" ref="T7:T11" si="0">S7</f>
        <v>5</v>
      </c>
      <c r="U7" s="31"/>
    </row>
    <row r="8" spans="1:21" ht="31.5" customHeight="1" x14ac:dyDescent="0.2">
      <c r="A8" s="129"/>
      <c r="B8" s="11" t="s">
        <v>37</v>
      </c>
      <c r="C8" s="11"/>
      <c r="D8" s="42"/>
      <c r="E8" s="42"/>
      <c r="F8" s="42"/>
      <c r="G8" s="33" t="s">
        <v>95</v>
      </c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7">
        <f t="shared" ref="S8:S21" si="1">MAX(IF(D8="Y",D$6,1),IF(E8="Y",E$6,1),IF(F8="Y",F$6,1),IF(G8="Y",G$6,1),IF(H8="Y",H$6,1),IF(I8="Y",I$6,1),IF(J8="Y",J$6,1),IF(K8="Y",K$6,1),IF(L8="Y",L$6,1),IF(M8="Y",M$6,1),IF(N8="Y",N$6,1),IF(O8="Y",O$6,1))</f>
        <v>3</v>
      </c>
      <c r="T8" s="7">
        <f t="shared" si="0"/>
        <v>3</v>
      </c>
      <c r="U8" s="31"/>
    </row>
    <row r="9" spans="1:21" ht="31.5" customHeight="1" x14ac:dyDescent="0.2">
      <c r="A9" s="129"/>
      <c r="B9" s="9" t="s">
        <v>44</v>
      </c>
      <c r="C9" s="9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7">
        <f t="shared" si="1"/>
        <v>1</v>
      </c>
      <c r="T9" s="7">
        <f t="shared" si="0"/>
        <v>1</v>
      </c>
      <c r="U9" s="31"/>
    </row>
    <row r="10" spans="1:21" ht="31.5" customHeight="1" x14ac:dyDescent="0.2">
      <c r="A10" s="116" t="str">
        <f>'1.3 Supporting Asset'!A4</f>
        <v>Personnel</v>
      </c>
      <c r="B10" s="11" t="s">
        <v>38</v>
      </c>
      <c r="C10" s="11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7">
        <f t="shared" si="1"/>
        <v>1</v>
      </c>
      <c r="T10" s="7">
        <f t="shared" si="0"/>
        <v>1</v>
      </c>
      <c r="U10" s="31"/>
    </row>
    <row r="11" spans="1:21" ht="31.5" customHeight="1" x14ac:dyDescent="0.2">
      <c r="A11" s="129"/>
      <c r="B11" s="11" t="s">
        <v>39</v>
      </c>
      <c r="C11" s="11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7">
        <f t="shared" si="1"/>
        <v>1</v>
      </c>
      <c r="T11" s="7">
        <f t="shared" si="0"/>
        <v>1</v>
      </c>
      <c r="U11" s="31"/>
    </row>
    <row r="12" spans="1:21" ht="31.5" customHeight="1" x14ac:dyDescent="0.2">
      <c r="A12" s="129"/>
      <c r="B12" s="9" t="s">
        <v>45</v>
      </c>
      <c r="C12" s="9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7">
        <f t="shared" si="1"/>
        <v>1</v>
      </c>
      <c r="T12" s="7">
        <f t="shared" ref="T12:T21" si="2">S12</f>
        <v>1</v>
      </c>
      <c r="U12" s="31"/>
    </row>
    <row r="13" spans="1:21" s="32" customFormat="1" ht="31.5" customHeight="1" x14ac:dyDescent="0.2">
      <c r="A13" s="116" t="e">
        <f>'1.3 Supporting Asset'!#REF!</f>
        <v>#REF!</v>
      </c>
      <c r="B13" s="11" t="s">
        <v>38</v>
      </c>
      <c r="C13" s="11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7">
        <f t="shared" si="1"/>
        <v>1</v>
      </c>
      <c r="T13" s="7">
        <f t="shared" si="2"/>
        <v>1</v>
      </c>
      <c r="U13" s="31"/>
    </row>
    <row r="14" spans="1:21" s="32" customFormat="1" ht="31.5" customHeight="1" x14ac:dyDescent="0.2">
      <c r="A14" s="129"/>
      <c r="B14" s="11" t="s">
        <v>39</v>
      </c>
      <c r="C14" s="11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7">
        <f t="shared" si="1"/>
        <v>1</v>
      </c>
      <c r="T14" s="7">
        <f t="shared" si="2"/>
        <v>1</v>
      </c>
      <c r="U14" s="31"/>
    </row>
    <row r="15" spans="1:21" s="32" customFormat="1" ht="31.5" customHeight="1" x14ac:dyDescent="0.2">
      <c r="A15" s="129"/>
      <c r="B15" s="9" t="s">
        <v>45</v>
      </c>
      <c r="C15" s="9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7">
        <f t="shared" si="1"/>
        <v>1</v>
      </c>
      <c r="T15" s="7">
        <f t="shared" si="2"/>
        <v>1</v>
      </c>
      <c r="U15" s="31"/>
    </row>
    <row r="16" spans="1:21" s="32" customFormat="1" ht="31.5" customHeight="1" x14ac:dyDescent="0.2">
      <c r="A16" s="116" t="str">
        <f>'1.3 Supporting Asset'!A6</f>
        <v>Accelerometer</v>
      </c>
      <c r="B16" s="11" t="s">
        <v>38</v>
      </c>
      <c r="C16" s="11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7">
        <f t="shared" si="1"/>
        <v>1</v>
      </c>
      <c r="T16" s="7">
        <f t="shared" si="2"/>
        <v>1</v>
      </c>
      <c r="U16" s="31"/>
    </row>
    <row r="17" spans="1:21" s="32" customFormat="1" ht="31.5" customHeight="1" x14ac:dyDescent="0.2">
      <c r="A17" s="129"/>
      <c r="B17" s="11" t="s">
        <v>39</v>
      </c>
      <c r="C17" s="11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7">
        <f t="shared" si="1"/>
        <v>1</v>
      </c>
      <c r="T17" s="7">
        <f t="shared" si="2"/>
        <v>1</v>
      </c>
      <c r="U17" s="31"/>
    </row>
    <row r="18" spans="1:21" s="32" customFormat="1" ht="31.5" customHeight="1" x14ac:dyDescent="0.2">
      <c r="A18" s="129"/>
      <c r="B18" s="9" t="s">
        <v>45</v>
      </c>
      <c r="C18" s="9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7">
        <f t="shared" si="1"/>
        <v>1</v>
      </c>
      <c r="T18" s="7">
        <f t="shared" si="2"/>
        <v>1</v>
      </c>
      <c r="U18" s="31"/>
    </row>
    <row r="19" spans="1:21" s="32" customFormat="1" ht="31.5" customHeight="1" x14ac:dyDescent="0.2">
      <c r="A19" s="116" t="str">
        <f>'1.3 Supporting Asset'!A7</f>
        <v>Gyroscope</v>
      </c>
      <c r="B19" s="11" t="s">
        <v>38</v>
      </c>
      <c r="C19" s="11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7">
        <f t="shared" si="1"/>
        <v>1</v>
      </c>
      <c r="T19" s="7">
        <f t="shared" si="2"/>
        <v>1</v>
      </c>
      <c r="U19" s="31"/>
    </row>
    <row r="20" spans="1:21" s="32" customFormat="1" ht="31.5" customHeight="1" x14ac:dyDescent="0.2">
      <c r="A20" s="129"/>
      <c r="B20" s="11" t="s">
        <v>39</v>
      </c>
      <c r="C20" s="11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7">
        <f t="shared" si="1"/>
        <v>1</v>
      </c>
      <c r="T20" s="7">
        <f t="shared" si="2"/>
        <v>1</v>
      </c>
      <c r="U20" s="31"/>
    </row>
    <row r="21" spans="1:21" s="32" customFormat="1" ht="31.5" customHeight="1" x14ac:dyDescent="0.2">
      <c r="A21" s="129"/>
      <c r="B21" s="9" t="s">
        <v>45</v>
      </c>
      <c r="C21" s="9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7">
        <f t="shared" si="1"/>
        <v>1</v>
      </c>
      <c r="T21" s="7">
        <f t="shared" si="2"/>
        <v>1</v>
      </c>
      <c r="U21" s="31"/>
    </row>
  </sheetData>
  <mergeCells count="20">
    <mergeCell ref="S3:S4"/>
    <mergeCell ref="T3:T4"/>
    <mergeCell ref="U3:U4"/>
    <mergeCell ref="A1:U1"/>
    <mergeCell ref="A2:U2"/>
    <mergeCell ref="G4:I4"/>
    <mergeCell ref="D4:F4"/>
    <mergeCell ref="A3:A5"/>
    <mergeCell ref="A13:A15"/>
    <mergeCell ref="A16:A18"/>
    <mergeCell ref="A19:A21"/>
    <mergeCell ref="A7:A9"/>
    <mergeCell ref="A10:A12"/>
    <mergeCell ref="A6:C6"/>
    <mergeCell ref="J4:L4"/>
    <mergeCell ref="M4:O4"/>
    <mergeCell ref="P4:R4"/>
    <mergeCell ref="D3:R3"/>
    <mergeCell ref="B3:B5"/>
    <mergeCell ref="C3:C5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0"/>
  <sheetViews>
    <sheetView workbookViewId="0">
      <selection sqref="A1:L1"/>
    </sheetView>
  </sheetViews>
  <sheetFormatPr defaultColWidth="11.42578125" defaultRowHeight="12.75" x14ac:dyDescent="0.2"/>
  <cols>
    <col min="1" max="1" width="28" style="32" customWidth="1"/>
    <col min="2" max="2" width="25.42578125" style="32" customWidth="1"/>
    <col min="3" max="3" width="26.42578125" style="32" customWidth="1"/>
    <col min="6" max="6" width="11.7109375" customWidth="1"/>
    <col min="12" max="12" width="35.42578125" customWidth="1"/>
  </cols>
  <sheetData>
    <row r="1" spans="1:12" ht="23.1" customHeight="1" x14ac:dyDescent="0.2">
      <c r="A1" s="173" t="s">
        <v>111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</row>
    <row r="2" spans="1:12" ht="24.95" customHeight="1" x14ac:dyDescent="0.2">
      <c r="A2" s="175" t="s">
        <v>98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</row>
    <row r="3" spans="1:12" x14ac:dyDescent="0.2">
      <c r="A3" s="157" t="s">
        <v>48</v>
      </c>
      <c r="B3" s="157" t="s">
        <v>84</v>
      </c>
      <c r="C3" s="157" t="s">
        <v>70</v>
      </c>
      <c r="D3" s="157" t="s">
        <v>97</v>
      </c>
      <c r="E3" s="129"/>
      <c r="F3" s="129"/>
      <c r="G3" s="129"/>
      <c r="H3" s="129"/>
      <c r="I3" s="129"/>
      <c r="J3" s="129"/>
      <c r="K3" s="129"/>
      <c r="L3" s="129"/>
    </row>
    <row r="4" spans="1:12" x14ac:dyDescent="0.2">
      <c r="A4" s="129"/>
      <c r="B4" s="129"/>
      <c r="C4" s="129"/>
    </row>
    <row r="5" spans="1:12" ht="45" x14ac:dyDescent="0.2">
      <c r="A5" s="129"/>
      <c r="B5" s="129"/>
      <c r="C5" s="129"/>
      <c r="D5" s="36" t="s">
        <v>104</v>
      </c>
      <c r="E5" s="36" t="s">
        <v>105</v>
      </c>
      <c r="F5" s="36" t="s">
        <v>106</v>
      </c>
      <c r="G5" s="36" t="s">
        <v>107</v>
      </c>
      <c r="H5" s="36" t="s">
        <v>108</v>
      </c>
      <c r="I5" s="36" t="s">
        <v>109</v>
      </c>
      <c r="J5" s="36" t="s">
        <v>110</v>
      </c>
      <c r="K5" s="36" t="s">
        <v>99</v>
      </c>
      <c r="L5" s="36" t="s">
        <v>9</v>
      </c>
    </row>
    <row r="6" spans="1:12" ht="14.25" x14ac:dyDescent="0.2">
      <c r="A6" s="116" t="e">
        <f>'1.3 Supporting Asset'!#REF!</f>
        <v>#REF!</v>
      </c>
      <c r="B6" s="9" t="s">
        <v>36</v>
      </c>
      <c r="C6" s="9"/>
      <c r="D6" s="7"/>
      <c r="E6" s="7"/>
      <c r="F6" s="7"/>
      <c r="G6" s="7"/>
      <c r="H6" s="7"/>
      <c r="I6" s="7"/>
      <c r="J6" s="7"/>
      <c r="K6" s="6">
        <f t="shared" ref="K6" si="0">MAX(D6:J6)</f>
        <v>0</v>
      </c>
      <c r="L6" s="7"/>
    </row>
    <row r="7" spans="1:12" ht="14.25" x14ac:dyDescent="0.2">
      <c r="A7" s="129"/>
      <c r="B7" s="11" t="s">
        <v>37</v>
      </c>
      <c r="C7" s="11"/>
      <c r="D7" s="7"/>
      <c r="E7" s="7"/>
      <c r="F7" s="7"/>
      <c r="G7" s="7"/>
      <c r="H7" s="7"/>
      <c r="I7" s="7"/>
      <c r="J7" s="7"/>
      <c r="K7" s="6">
        <f t="shared" ref="K7:K20" si="1">MAX(D7:J7)</f>
        <v>0</v>
      </c>
      <c r="L7" s="7"/>
    </row>
    <row r="8" spans="1:12" ht="14.25" x14ac:dyDescent="0.2">
      <c r="A8" s="129"/>
      <c r="B8" s="9" t="s">
        <v>44</v>
      </c>
      <c r="C8" s="9"/>
      <c r="D8" s="7"/>
      <c r="E8" s="7"/>
      <c r="F8" s="7"/>
      <c r="G8" s="7"/>
      <c r="H8" s="7"/>
      <c r="I8" s="7"/>
      <c r="J8" s="7"/>
      <c r="K8" s="6">
        <f t="shared" si="1"/>
        <v>0</v>
      </c>
      <c r="L8" s="7"/>
    </row>
    <row r="9" spans="1:12" ht="14.25" x14ac:dyDescent="0.2">
      <c r="A9" s="116" t="str">
        <f>'1.3 Supporting Asset'!A4</f>
        <v>Personnel</v>
      </c>
      <c r="B9" s="11" t="s">
        <v>38</v>
      </c>
      <c r="C9" s="11"/>
      <c r="D9" s="7"/>
      <c r="E9" s="7"/>
      <c r="F9" s="7"/>
      <c r="G9" s="7"/>
      <c r="H9" s="7"/>
      <c r="I9" s="7"/>
      <c r="J9" s="7"/>
      <c r="K9" s="6">
        <f t="shared" si="1"/>
        <v>0</v>
      </c>
      <c r="L9" s="7"/>
    </row>
    <row r="10" spans="1:12" ht="14.25" x14ac:dyDescent="0.2">
      <c r="A10" s="129"/>
      <c r="B10" s="11" t="s">
        <v>39</v>
      </c>
      <c r="C10" s="11"/>
      <c r="D10" s="7"/>
      <c r="E10" s="7"/>
      <c r="F10" s="7"/>
      <c r="G10" s="7"/>
      <c r="H10" s="7"/>
      <c r="I10" s="7"/>
      <c r="J10" s="7"/>
      <c r="K10" s="6">
        <f t="shared" si="1"/>
        <v>0</v>
      </c>
      <c r="L10" s="7"/>
    </row>
    <row r="11" spans="1:12" ht="14.25" x14ac:dyDescent="0.2">
      <c r="A11" s="129"/>
      <c r="B11" s="9" t="s">
        <v>45</v>
      </c>
      <c r="C11" s="9"/>
      <c r="D11" s="7"/>
      <c r="E11" s="7"/>
      <c r="F11" s="7"/>
      <c r="G11" s="7"/>
      <c r="H11" s="7"/>
      <c r="I11" s="7"/>
      <c r="J11" s="7"/>
      <c r="K11" s="6">
        <f t="shared" si="1"/>
        <v>0</v>
      </c>
      <c r="L11" s="7"/>
    </row>
    <row r="12" spans="1:12" ht="14.25" x14ac:dyDescent="0.2">
      <c r="A12" s="116" t="e">
        <f>'1.3 Supporting Asset'!#REF!</f>
        <v>#REF!</v>
      </c>
      <c r="B12" s="11" t="s">
        <v>38</v>
      </c>
      <c r="C12" s="11"/>
      <c r="D12" s="7"/>
      <c r="E12" s="7"/>
      <c r="F12" s="7"/>
      <c r="G12" s="7"/>
      <c r="H12" s="7"/>
      <c r="I12" s="7"/>
      <c r="J12" s="7"/>
      <c r="K12" s="6">
        <f t="shared" si="1"/>
        <v>0</v>
      </c>
      <c r="L12" s="7"/>
    </row>
    <row r="13" spans="1:12" ht="14.25" x14ac:dyDescent="0.2">
      <c r="A13" s="129"/>
      <c r="B13" s="11" t="s">
        <v>39</v>
      </c>
      <c r="C13" s="11"/>
      <c r="D13" s="7"/>
      <c r="E13" s="7"/>
      <c r="F13" s="7"/>
      <c r="G13" s="7"/>
      <c r="H13" s="7"/>
      <c r="I13" s="7"/>
      <c r="J13" s="7"/>
      <c r="K13" s="6">
        <f t="shared" si="1"/>
        <v>0</v>
      </c>
      <c r="L13" s="7"/>
    </row>
    <row r="14" spans="1:12" ht="14.25" x14ac:dyDescent="0.2">
      <c r="A14" s="129"/>
      <c r="B14" s="9" t="s">
        <v>45</v>
      </c>
      <c r="C14" s="9"/>
      <c r="D14" s="7"/>
      <c r="E14" s="7"/>
      <c r="F14" s="7"/>
      <c r="G14" s="7"/>
      <c r="H14" s="7"/>
      <c r="I14" s="7"/>
      <c r="J14" s="7"/>
      <c r="K14" s="6">
        <f t="shared" si="1"/>
        <v>0</v>
      </c>
      <c r="L14" s="7"/>
    </row>
    <row r="15" spans="1:12" ht="14.25" x14ac:dyDescent="0.2">
      <c r="A15" s="116" t="str">
        <f>'1.3 Supporting Asset'!A6</f>
        <v>Accelerometer</v>
      </c>
      <c r="B15" s="11" t="s">
        <v>38</v>
      </c>
      <c r="C15" s="11"/>
      <c r="D15" s="7"/>
      <c r="E15" s="7"/>
      <c r="F15" s="7"/>
      <c r="G15" s="7"/>
      <c r="H15" s="7"/>
      <c r="I15" s="7"/>
      <c r="J15" s="7"/>
      <c r="K15" s="6">
        <f t="shared" si="1"/>
        <v>0</v>
      </c>
      <c r="L15" s="7"/>
    </row>
    <row r="16" spans="1:12" ht="14.25" x14ac:dyDescent="0.2">
      <c r="A16" s="129"/>
      <c r="B16" s="11" t="s">
        <v>39</v>
      </c>
      <c r="C16" s="11"/>
      <c r="D16" s="7"/>
      <c r="E16" s="7"/>
      <c r="F16" s="7"/>
      <c r="G16" s="7"/>
      <c r="H16" s="7"/>
      <c r="I16" s="7"/>
      <c r="J16" s="7"/>
      <c r="K16" s="6">
        <f t="shared" si="1"/>
        <v>0</v>
      </c>
      <c r="L16" s="7"/>
    </row>
    <row r="17" spans="1:12" ht="14.25" x14ac:dyDescent="0.2">
      <c r="A17" s="129"/>
      <c r="B17" s="9" t="s">
        <v>45</v>
      </c>
      <c r="C17" s="9"/>
      <c r="D17" s="7"/>
      <c r="E17" s="7"/>
      <c r="F17" s="7"/>
      <c r="G17" s="7"/>
      <c r="H17" s="7"/>
      <c r="I17" s="7"/>
      <c r="J17" s="7"/>
      <c r="K17" s="6">
        <f t="shared" si="1"/>
        <v>0</v>
      </c>
      <c r="L17" s="7"/>
    </row>
    <row r="18" spans="1:12" ht="14.25" x14ac:dyDescent="0.2">
      <c r="A18" s="116" t="str">
        <f>'1.3 Supporting Asset'!A7</f>
        <v>Gyroscope</v>
      </c>
      <c r="B18" s="11" t="s">
        <v>38</v>
      </c>
      <c r="C18" s="11"/>
      <c r="D18" s="7"/>
      <c r="E18" s="7"/>
      <c r="F18" s="7"/>
      <c r="G18" s="7"/>
      <c r="H18" s="7"/>
      <c r="I18" s="7"/>
      <c r="J18" s="7"/>
      <c r="K18" s="6">
        <f t="shared" si="1"/>
        <v>0</v>
      </c>
      <c r="L18" s="7"/>
    </row>
    <row r="19" spans="1:12" ht="14.25" x14ac:dyDescent="0.2">
      <c r="A19" s="129"/>
      <c r="B19" s="11" t="s">
        <v>39</v>
      </c>
      <c r="C19" s="11"/>
      <c r="D19" s="7"/>
      <c r="E19" s="7"/>
      <c r="F19" s="7"/>
      <c r="G19" s="7"/>
      <c r="H19" s="7"/>
      <c r="I19" s="7"/>
      <c r="J19" s="7"/>
      <c r="K19" s="6">
        <f t="shared" si="1"/>
        <v>0</v>
      </c>
      <c r="L19" s="7"/>
    </row>
    <row r="20" spans="1:12" ht="14.25" x14ac:dyDescent="0.2">
      <c r="A20" s="129"/>
      <c r="B20" s="9" t="s">
        <v>45</v>
      </c>
      <c r="C20" s="9"/>
      <c r="D20" s="7"/>
      <c r="E20" s="7"/>
      <c r="F20" s="7"/>
      <c r="G20" s="7"/>
      <c r="H20" s="7"/>
      <c r="I20" s="7"/>
      <c r="J20" s="7"/>
      <c r="K20" s="6">
        <f t="shared" si="1"/>
        <v>0</v>
      </c>
      <c r="L20" s="7"/>
    </row>
  </sheetData>
  <mergeCells count="11">
    <mergeCell ref="A12:A14"/>
    <mergeCell ref="A15:A17"/>
    <mergeCell ref="A18:A20"/>
    <mergeCell ref="D3:L3"/>
    <mergeCell ref="A1:L1"/>
    <mergeCell ref="A2:L2"/>
    <mergeCell ref="A3:A5"/>
    <mergeCell ref="B3:B5"/>
    <mergeCell ref="C3:C5"/>
    <mergeCell ref="A6:A8"/>
    <mergeCell ref="A9:A1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9"/>
  <sheetViews>
    <sheetView workbookViewId="0">
      <selection activeCell="G14" sqref="G14"/>
    </sheetView>
  </sheetViews>
  <sheetFormatPr defaultColWidth="11.42578125" defaultRowHeight="12.75" x14ac:dyDescent="0.2"/>
  <cols>
    <col min="1" max="6" width="20.140625" customWidth="1"/>
  </cols>
  <sheetData>
    <row r="1" spans="1:7" ht="23.25" x14ac:dyDescent="0.2">
      <c r="A1" s="173" t="s">
        <v>112</v>
      </c>
      <c r="B1" s="174"/>
      <c r="C1" s="174"/>
      <c r="D1" s="174"/>
      <c r="E1" s="174"/>
      <c r="F1" s="174"/>
    </row>
    <row r="2" spans="1:7" ht="18.75" thickBot="1" x14ac:dyDescent="0.25">
      <c r="A2" s="175" t="s">
        <v>115</v>
      </c>
      <c r="B2" s="176"/>
      <c r="C2" s="176"/>
      <c r="D2" s="176"/>
      <c r="E2" s="176"/>
      <c r="F2" s="176"/>
    </row>
    <row r="3" spans="1:7" ht="16.5" thickBot="1" x14ac:dyDescent="0.25">
      <c r="A3" s="57"/>
      <c r="B3" s="177" t="s">
        <v>81</v>
      </c>
      <c r="C3" s="178"/>
      <c r="D3" s="178"/>
      <c r="E3" s="178"/>
      <c r="F3" s="179"/>
      <c r="G3" t="s">
        <v>129</v>
      </c>
    </row>
    <row r="4" spans="1:7" ht="16.5" thickBot="1" x14ac:dyDescent="0.25">
      <c r="A4" s="58" t="s">
        <v>89</v>
      </c>
      <c r="B4" s="64" t="s">
        <v>116</v>
      </c>
      <c r="C4" s="64" t="s">
        <v>117</v>
      </c>
      <c r="D4" s="64" t="s">
        <v>118</v>
      </c>
      <c r="E4" s="64" t="s">
        <v>119</v>
      </c>
      <c r="F4" s="65" t="s">
        <v>120</v>
      </c>
    </row>
    <row r="5" spans="1:7" ht="16.5" thickBot="1" x14ac:dyDescent="0.25">
      <c r="A5" s="59" t="s">
        <v>121</v>
      </c>
      <c r="B5" s="61" t="s">
        <v>122</v>
      </c>
      <c r="C5" s="62" t="s">
        <v>123</v>
      </c>
      <c r="D5" s="62" t="s">
        <v>123</v>
      </c>
      <c r="E5" s="62" t="s">
        <v>123</v>
      </c>
      <c r="F5" s="62" t="s">
        <v>123</v>
      </c>
    </row>
    <row r="6" spans="1:7" ht="16.5" thickBot="1" x14ac:dyDescent="0.25">
      <c r="A6" s="60" t="s">
        <v>124</v>
      </c>
      <c r="B6" s="61" t="s">
        <v>122</v>
      </c>
      <c r="C6" s="63" t="s">
        <v>125</v>
      </c>
      <c r="D6" s="62" t="s">
        <v>123</v>
      </c>
      <c r="E6" s="62" t="s">
        <v>123</v>
      </c>
      <c r="F6" s="62" t="s">
        <v>123</v>
      </c>
    </row>
    <row r="7" spans="1:7" ht="16.5" thickBot="1" x14ac:dyDescent="0.25">
      <c r="A7" s="60" t="s">
        <v>126</v>
      </c>
      <c r="B7" s="61" t="s">
        <v>122</v>
      </c>
      <c r="C7" s="61" t="s">
        <v>122</v>
      </c>
      <c r="D7" s="63" t="s">
        <v>125</v>
      </c>
      <c r="E7" s="62" t="s">
        <v>123</v>
      </c>
      <c r="F7" s="62" t="s">
        <v>123</v>
      </c>
    </row>
    <row r="8" spans="1:7" ht="16.5" thickBot="1" x14ac:dyDescent="0.25">
      <c r="A8" s="60" t="s">
        <v>127</v>
      </c>
      <c r="B8" s="61" t="s">
        <v>122</v>
      </c>
      <c r="C8" s="61" t="s">
        <v>122</v>
      </c>
      <c r="D8" s="61" t="s">
        <v>122</v>
      </c>
      <c r="E8" s="63" t="s">
        <v>125</v>
      </c>
      <c r="F8" s="62" t="s">
        <v>123</v>
      </c>
    </row>
    <row r="9" spans="1:7" ht="16.5" thickBot="1" x14ac:dyDescent="0.25">
      <c r="A9" s="60" t="s">
        <v>128</v>
      </c>
      <c r="B9" s="61" t="s">
        <v>122</v>
      </c>
      <c r="C9" s="61" t="s">
        <v>122</v>
      </c>
      <c r="D9" s="61" t="s">
        <v>122</v>
      </c>
      <c r="E9" s="63" t="s">
        <v>125</v>
      </c>
      <c r="F9" s="63" t="s">
        <v>125</v>
      </c>
    </row>
    <row r="12" spans="1:7" ht="13.5" thickBot="1" x14ac:dyDescent="0.25"/>
    <row r="13" spans="1:7" ht="16.5" thickBot="1" x14ac:dyDescent="0.25">
      <c r="A13" s="57"/>
      <c r="B13" s="177" t="s">
        <v>81</v>
      </c>
      <c r="C13" s="178"/>
      <c r="D13" s="178"/>
      <c r="E13" s="178"/>
      <c r="F13" s="179"/>
      <c r="G13" t="s">
        <v>130</v>
      </c>
    </row>
    <row r="14" spans="1:7" ht="16.5" thickBot="1" x14ac:dyDescent="0.25">
      <c r="A14" s="58" t="s">
        <v>89</v>
      </c>
      <c r="B14" s="64" t="s">
        <v>116</v>
      </c>
      <c r="C14" s="64" t="s">
        <v>117</v>
      </c>
      <c r="D14" s="64" t="s">
        <v>118</v>
      </c>
      <c r="E14" s="64" t="s">
        <v>119</v>
      </c>
      <c r="F14" s="65" t="s">
        <v>120</v>
      </c>
    </row>
    <row r="15" spans="1:7" ht="16.5" thickBot="1" x14ac:dyDescent="0.25">
      <c r="A15" s="59" t="s">
        <v>121</v>
      </c>
      <c r="B15" s="61" t="s">
        <v>122</v>
      </c>
      <c r="C15" s="63" t="s">
        <v>125</v>
      </c>
      <c r="D15" s="62" t="s">
        <v>123</v>
      </c>
      <c r="E15" s="62" t="s">
        <v>123</v>
      </c>
      <c r="F15" s="62" t="s">
        <v>123</v>
      </c>
    </row>
    <row r="16" spans="1:7" ht="16.5" thickBot="1" x14ac:dyDescent="0.25">
      <c r="A16" s="60" t="s">
        <v>124</v>
      </c>
      <c r="B16" s="61" t="s">
        <v>122</v>
      </c>
      <c r="C16" s="63" t="s">
        <v>125</v>
      </c>
      <c r="D16" s="63" t="s">
        <v>125</v>
      </c>
      <c r="E16" s="62" t="s">
        <v>123</v>
      </c>
      <c r="F16" s="62" t="s">
        <v>123</v>
      </c>
    </row>
    <row r="17" spans="1:6" ht="16.5" thickBot="1" x14ac:dyDescent="0.25">
      <c r="A17" s="60" t="s">
        <v>126</v>
      </c>
      <c r="B17" s="61" t="s">
        <v>122</v>
      </c>
      <c r="C17" s="61" t="s">
        <v>122</v>
      </c>
      <c r="D17" s="63" t="s">
        <v>125</v>
      </c>
      <c r="E17" s="62" t="s">
        <v>123</v>
      </c>
      <c r="F17" s="62" t="s">
        <v>123</v>
      </c>
    </row>
    <row r="18" spans="1:6" ht="16.5" thickBot="1" x14ac:dyDescent="0.25">
      <c r="A18" s="60" t="s">
        <v>127</v>
      </c>
      <c r="B18" s="61" t="s">
        <v>122</v>
      </c>
      <c r="C18" s="61" t="s">
        <v>122</v>
      </c>
      <c r="D18" s="61" t="s">
        <v>122</v>
      </c>
      <c r="E18" s="63" t="s">
        <v>125</v>
      </c>
      <c r="F18" s="63" t="s">
        <v>125</v>
      </c>
    </row>
    <row r="19" spans="1:6" ht="16.5" thickBot="1" x14ac:dyDescent="0.25">
      <c r="A19" s="60" t="s">
        <v>128</v>
      </c>
      <c r="B19" s="61" t="s">
        <v>122</v>
      </c>
      <c r="C19" s="61" t="s">
        <v>122</v>
      </c>
      <c r="D19" s="61" t="s">
        <v>122</v>
      </c>
      <c r="E19" s="61" t="s">
        <v>122</v>
      </c>
      <c r="F19" s="63" t="s">
        <v>125</v>
      </c>
    </row>
  </sheetData>
  <mergeCells count="4">
    <mergeCell ref="A1:F1"/>
    <mergeCell ref="A2:F2"/>
    <mergeCell ref="B3:F3"/>
    <mergeCell ref="B13:F1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3"/>
  <sheetViews>
    <sheetView workbookViewId="0">
      <selection activeCell="F3" sqref="F3"/>
    </sheetView>
  </sheetViews>
  <sheetFormatPr defaultColWidth="17.28515625" defaultRowHeight="15.75" customHeight="1" x14ac:dyDescent="0.2"/>
  <cols>
    <col min="1" max="1" width="28.42578125" customWidth="1"/>
    <col min="2" max="2" width="27.42578125" customWidth="1"/>
    <col min="3" max="3" width="27.42578125" style="21" customWidth="1"/>
    <col min="4" max="4" width="18.85546875" customWidth="1"/>
    <col min="5" max="5" width="15.7109375" customWidth="1"/>
    <col min="6" max="6" width="16.140625" customWidth="1"/>
  </cols>
  <sheetData>
    <row r="1" spans="1:21" s="32" customFormat="1" ht="24.95" customHeight="1" x14ac:dyDescent="0.2">
      <c r="A1" s="173" t="s">
        <v>112</v>
      </c>
      <c r="B1" s="174"/>
      <c r="C1" s="174"/>
      <c r="D1" s="174"/>
      <c r="E1" s="174"/>
      <c r="F1" s="174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</row>
    <row r="2" spans="1:21" ht="18.75" customHeight="1" x14ac:dyDescent="0.2">
      <c r="A2" s="175" t="s">
        <v>131</v>
      </c>
      <c r="B2" s="176"/>
      <c r="C2" s="176"/>
      <c r="D2" s="176"/>
      <c r="E2" s="176"/>
      <c r="F2" s="176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</row>
    <row r="3" spans="1:21" ht="36.75" customHeight="1" x14ac:dyDescent="0.2">
      <c r="A3" s="13" t="s">
        <v>40</v>
      </c>
      <c r="B3" s="12" t="s">
        <v>100</v>
      </c>
      <c r="C3" s="29" t="s">
        <v>101</v>
      </c>
      <c r="D3" s="12" t="s">
        <v>91</v>
      </c>
      <c r="E3" s="12" t="s">
        <v>92</v>
      </c>
      <c r="F3" s="12" t="s">
        <v>132</v>
      </c>
    </row>
    <row r="4" spans="1:21" ht="18.75" customHeight="1" x14ac:dyDescent="0.2">
      <c r="A4" s="181" t="e">
        <f>'1.3 Supporting Asset'!#REF!</f>
        <v>#REF!</v>
      </c>
      <c r="B4" s="22" t="str">
        <f>'2.1 Threats Impact'!B7</f>
        <v>Threat A</v>
      </c>
      <c r="C4" s="27"/>
      <c r="D4" s="14">
        <f>'2.1 Threats Impact'!T7</f>
        <v>5</v>
      </c>
      <c r="E4" s="14"/>
      <c r="F4" s="14"/>
    </row>
    <row r="5" spans="1:21" ht="18.75" customHeight="1" x14ac:dyDescent="0.2">
      <c r="A5" s="182"/>
      <c r="B5" s="22" t="str">
        <f>'2.1 Threats Impact'!B8</f>
        <v>Threat B</v>
      </c>
      <c r="C5" s="28"/>
      <c r="D5" s="14">
        <f>'2.1 Threats Impact'!T8</f>
        <v>3</v>
      </c>
      <c r="E5" s="15"/>
      <c r="F5" s="15"/>
    </row>
    <row r="6" spans="1:21" ht="18.75" customHeight="1" x14ac:dyDescent="0.2">
      <c r="A6" s="182"/>
      <c r="B6" s="22" t="str">
        <f>'2.1 Threats Impact'!B9</f>
        <v>Threat C</v>
      </c>
      <c r="C6" s="22"/>
      <c r="D6" s="14">
        <f>'2.1 Threats Impact'!T9</f>
        <v>1</v>
      </c>
      <c r="E6" s="15"/>
      <c r="F6" s="15"/>
    </row>
    <row r="7" spans="1:21" ht="18.75" customHeight="1" x14ac:dyDescent="0.2">
      <c r="A7" s="181" t="str">
        <f>'1.3 Supporting Asset'!A4</f>
        <v>Personnel</v>
      </c>
      <c r="B7" s="22" t="str">
        <f>'2.1 Threats Impact'!B10</f>
        <v>Threat X</v>
      </c>
      <c r="C7" s="22"/>
      <c r="D7" s="14">
        <f>'2.1 Threats Impact'!T10</f>
        <v>1</v>
      </c>
      <c r="E7" s="15"/>
      <c r="F7" s="15"/>
    </row>
    <row r="8" spans="1:21" ht="18.75" customHeight="1" x14ac:dyDescent="0.2">
      <c r="A8" s="182"/>
      <c r="B8" s="22" t="str">
        <f>'2.1 Threats Impact'!B11</f>
        <v>Threat Y</v>
      </c>
      <c r="C8" s="22"/>
      <c r="D8" s="14">
        <f>'2.1 Threats Impact'!T11</f>
        <v>1</v>
      </c>
      <c r="E8" s="10"/>
      <c r="F8" s="10"/>
    </row>
    <row r="9" spans="1:21" ht="18.75" customHeight="1" x14ac:dyDescent="0.2">
      <c r="A9" s="19" t="s">
        <v>53</v>
      </c>
      <c r="B9" s="23" t="s">
        <v>53</v>
      </c>
      <c r="C9" s="23"/>
      <c r="D9" s="14">
        <f>'2.1 Threats Impact'!T12</f>
        <v>1</v>
      </c>
      <c r="E9" s="10"/>
      <c r="F9" s="10"/>
    </row>
    <row r="10" spans="1:21" ht="18.75" customHeight="1" x14ac:dyDescent="0.2">
      <c r="A10" s="2"/>
      <c r="B10" s="2"/>
      <c r="C10" s="2"/>
      <c r="D10" s="2"/>
      <c r="E10" s="2"/>
      <c r="F10" s="2"/>
    </row>
    <row r="11" spans="1:21" ht="18.75" customHeight="1" x14ac:dyDescent="0.2">
      <c r="A11" s="2"/>
      <c r="B11" s="2"/>
      <c r="C11" s="2"/>
      <c r="D11" s="2"/>
      <c r="E11" s="2"/>
      <c r="F11" s="2"/>
    </row>
    <row r="12" spans="1:21" ht="18.75" customHeight="1" x14ac:dyDescent="0.2">
      <c r="A12" s="180"/>
      <c r="B12" s="180"/>
      <c r="D12" s="2"/>
      <c r="E12" s="2"/>
      <c r="F12" s="2"/>
    </row>
    <row r="13" spans="1:21" ht="18.75" customHeight="1" x14ac:dyDescent="0.2">
      <c r="E13" s="2"/>
      <c r="F13" s="2"/>
    </row>
    <row r="14" spans="1:21" ht="27" customHeight="1" x14ac:dyDescent="0.2">
      <c r="A14" s="2"/>
      <c r="B14" s="2"/>
      <c r="C14" s="2"/>
      <c r="D14" s="2"/>
      <c r="E14" s="2"/>
      <c r="F14" s="2"/>
    </row>
    <row r="15" spans="1:21" ht="27" customHeight="1" x14ac:dyDescent="0.2">
      <c r="A15" s="2"/>
      <c r="B15" s="2"/>
      <c r="C15" s="2"/>
      <c r="D15" s="2"/>
      <c r="E15" s="2"/>
      <c r="F15" s="2"/>
    </row>
    <row r="16" spans="1:21" ht="27" customHeight="1" x14ac:dyDescent="0.2">
      <c r="A16" s="2"/>
      <c r="B16" s="2"/>
      <c r="C16" s="2"/>
      <c r="D16" s="2"/>
      <c r="E16" s="2"/>
      <c r="F16" s="2"/>
    </row>
    <row r="17" spans="1:6" ht="12.75" customHeight="1" x14ac:dyDescent="0.2">
      <c r="A17" s="2"/>
      <c r="B17" s="2"/>
      <c r="C17" s="2"/>
      <c r="D17" s="2"/>
      <c r="E17" s="2"/>
      <c r="F17" s="2"/>
    </row>
    <row r="18" spans="1:6" ht="12.75" customHeight="1" x14ac:dyDescent="0.2">
      <c r="A18" s="2"/>
      <c r="B18" s="2"/>
      <c r="C18" s="2"/>
      <c r="D18" s="2"/>
      <c r="E18" s="2"/>
      <c r="F18" s="2"/>
    </row>
    <row r="19" spans="1:6" ht="12.75" customHeight="1" x14ac:dyDescent="0.2">
      <c r="A19" s="2"/>
      <c r="B19" s="2"/>
      <c r="C19" s="2"/>
      <c r="D19" s="2"/>
      <c r="E19" s="2"/>
      <c r="F19" s="2"/>
    </row>
    <row r="20" spans="1:6" ht="12.75" customHeight="1" x14ac:dyDescent="0.2">
      <c r="A20" s="2"/>
      <c r="B20" s="2"/>
      <c r="C20" s="2"/>
      <c r="D20" s="2"/>
      <c r="E20" s="2"/>
      <c r="F20" s="2"/>
    </row>
    <row r="21" spans="1:6" ht="12.75" customHeight="1" x14ac:dyDescent="0.2">
      <c r="A21" s="2"/>
      <c r="B21" s="2"/>
      <c r="C21" s="2"/>
      <c r="D21" s="2"/>
      <c r="E21" s="2"/>
      <c r="F21" s="2"/>
    </row>
    <row r="22" spans="1:6" ht="12.75" customHeight="1" x14ac:dyDescent="0.2">
      <c r="A22" s="2"/>
      <c r="B22" s="2"/>
      <c r="C22" s="2"/>
      <c r="D22" s="2"/>
      <c r="E22" s="2"/>
      <c r="F22" s="2"/>
    </row>
    <row r="23" spans="1:6" ht="13.5" customHeight="1" x14ac:dyDescent="0.2"/>
  </sheetData>
  <mergeCells count="5">
    <mergeCell ref="A2:F2"/>
    <mergeCell ref="A12:B12"/>
    <mergeCell ref="A4:A6"/>
    <mergeCell ref="A7:A8"/>
    <mergeCell ref="A1:F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2"/>
  <sheetViews>
    <sheetView workbookViewId="0">
      <selection activeCell="G10" sqref="G10"/>
    </sheetView>
  </sheetViews>
  <sheetFormatPr defaultColWidth="17.28515625" defaultRowHeight="15.75" customHeight="1" x14ac:dyDescent="0.2"/>
  <cols>
    <col min="1" max="1" width="27.85546875" customWidth="1"/>
    <col min="2" max="2" width="21" customWidth="1"/>
    <col min="3" max="3" width="24.85546875" style="21" customWidth="1"/>
    <col min="4" max="4" width="28.28515625" customWidth="1"/>
    <col min="5" max="5" width="38.7109375" customWidth="1"/>
    <col min="6" max="7" width="12.42578125" style="32" customWidth="1"/>
    <col min="8" max="9" width="13.140625" style="32" customWidth="1"/>
    <col min="10" max="10" width="15.28515625" style="32" customWidth="1"/>
  </cols>
  <sheetData>
    <row r="1" spans="1:10" s="32" customFormat="1" ht="21" customHeight="1" x14ac:dyDescent="0.2">
      <c r="A1" s="189" t="s">
        <v>113</v>
      </c>
      <c r="B1" s="190"/>
      <c r="C1" s="190"/>
      <c r="D1" s="190"/>
      <c r="E1" s="190"/>
      <c r="F1" s="190"/>
      <c r="G1" s="190"/>
      <c r="H1" s="190"/>
      <c r="I1" s="190"/>
      <c r="J1" s="190"/>
    </row>
    <row r="2" spans="1:10" ht="24" customHeight="1" x14ac:dyDescent="0.2">
      <c r="A2" s="187" t="s">
        <v>114</v>
      </c>
      <c r="B2" s="188"/>
      <c r="C2" s="188"/>
      <c r="D2" s="188"/>
      <c r="E2" s="188"/>
      <c r="F2" s="188"/>
      <c r="G2" s="188"/>
      <c r="H2" s="188"/>
      <c r="I2" s="188"/>
      <c r="J2" s="188"/>
    </row>
    <row r="3" spans="1:10" ht="63.95" customHeight="1" x14ac:dyDescent="0.2">
      <c r="A3" s="16" t="s">
        <v>43</v>
      </c>
      <c r="B3" s="16" t="s">
        <v>136</v>
      </c>
      <c r="C3" s="29" t="s">
        <v>137</v>
      </c>
      <c r="D3" s="24" t="s">
        <v>54</v>
      </c>
      <c r="E3" s="24" t="s">
        <v>55</v>
      </c>
      <c r="F3" s="12" t="s">
        <v>86</v>
      </c>
      <c r="G3" s="12" t="s">
        <v>85</v>
      </c>
      <c r="H3" s="12" t="s">
        <v>87</v>
      </c>
      <c r="I3" s="12" t="s">
        <v>88</v>
      </c>
      <c r="J3" s="12" t="s">
        <v>133</v>
      </c>
    </row>
    <row r="4" spans="1:10" ht="18.75" customHeight="1" x14ac:dyDescent="0.2">
      <c r="A4" s="183" t="e">
        <f>'1.3 Supporting Asset'!#REF!</f>
        <v>#REF!</v>
      </c>
      <c r="B4" s="191" t="str">
        <f>'2.1 Threats Impact'!B7</f>
        <v>Threat A</v>
      </c>
      <c r="C4" s="183"/>
      <c r="D4" s="25" t="s">
        <v>56</v>
      </c>
      <c r="E4" s="25" t="s">
        <v>58</v>
      </c>
      <c r="F4" s="14"/>
      <c r="G4" s="14"/>
      <c r="H4" s="14"/>
      <c r="I4" s="14"/>
      <c r="J4" s="14"/>
    </row>
    <row r="5" spans="1:10" s="18" customFormat="1" ht="18.75" customHeight="1" x14ac:dyDescent="0.2">
      <c r="A5" s="185"/>
      <c r="B5" s="192"/>
      <c r="C5" s="184"/>
      <c r="D5" s="25" t="s">
        <v>57</v>
      </c>
      <c r="E5" s="25"/>
      <c r="F5" s="14"/>
      <c r="G5" s="15"/>
      <c r="H5" s="14"/>
      <c r="I5" s="15"/>
      <c r="J5" s="15"/>
    </row>
    <row r="6" spans="1:10" ht="18.75" customHeight="1" x14ac:dyDescent="0.2">
      <c r="A6" s="185"/>
      <c r="B6" s="25" t="str">
        <f>'2.1 Threats Impact'!B8</f>
        <v>Threat B</v>
      </c>
      <c r="C6" s="25"/>
      <c r="D6" s="25" t="s">
        <v>59</v>
      </c>
      <c r="E6" s="25" t="s">
        <v>60</v>
      </c>
      <c r="F6" s="14"/>
      <c r="G6" s="14"/>
      <c r="H6" s="14"/>
      <c r="I6" s="14"/>
      <c r="J6" s="14"/>
    </row>
    <row r="7" spans="1:10" ht="18.75" customHeight="1" thickBot="1" x14ac:dyDescent="0.25">
      <c r="A7" s="185"/>
      <c r="B7" s="46" t="str">
        <f>'2.1 Threats Impact'!B9</f>
        <v>Threat C</v>
      </c>
      <c r="C7" s="46"/>
      <c r="D7" s="46" t="s">
        <v>65</v>
      </c>
      <c r="E7" s="46"/>
      <c r="F7" s="47"/>
      <c r="G7" s="48"/>
      <c r="H7" s="47"/>
      <c r="I7" s="48"/>
      <c r="J7" s="48"/>
    </row>
    <row r="8" spans="1:10" ht="18.75" customHeight="1" x14ac:dyDescent="0.2">
      <c r="A8" s="183" t="str">
        <f>'1.3 Supporting Asset'!A4</f>
        <v>Personnel</v>
      </c>
      <c r="B8" s="193" t="str">
        <f>'2.1 Threats Impact'!B10</f>
        <v>Threat X</v>
      </c>
      <c r="C8" s="185"/>
      <c r="D8" s="39" t="s">
        <v>61</v>
      </c>
      <c r="E8" s="39" t="s">
        <v>63</v>
      </c>
      <c r="F8" s="45"/>
      <c r="G8" s="45"/>
      <c r="H8" s="45"/>
      <c r="I8" s="45"/>
      <c r="J8" s="45"/>
    </row>
    <row r="9" spans="1:10" s="18" customFormat="1" ht="18.75" customHeight="1" x14ac:dyDescent="0.2">
      <c r="A9" s="185"/>
      <c r="B9" s="193"/>
      <c r="C9" s="185"/>
      <c r="D9" s="25"/>
      <c r="E9" s="25" t="s">
        <v>64</v>
      </c>
      <c r="F9" s="14"/>
      <c r="G9" s="15"/>
      <c r="H9" s="14"/>
      <c r="I9" s="15"/>
      <c r="J9" s="15"/>
    </row>
    <row r="10" spans="1:10" s="18" customFormat="1" ht="18.75" customHeight="1" x14ac:dyDescent="0.2">
      <c r="A10" s="185"/>
      <c r="B10" s="192"/>
      <c r="C10" s="184"/>
      <c r="D10" s="25" t="s">
        <v>62</v>
      </c>
      <c r="E10" s="25"/>
      <c r="F10" s="14"/>
      <c r="G10" s="14"/>
      <c r="H10" s="14"/>
      <c r="I10" s="14"/>
      <c r="J10" s="14"/>
    </row>
    <row r="11" spans="1:10" ht="18.75" customHeight="1" x14ac:dyDescent="0.2">
      <c r="A11" s="185"/>
      <c r="B11" s="25" t="str">
        <f>'2.1 Threats Impact'!B11</f>
        <v>Threat Y</v>
      </c>
      <c r="C11" s="25"/>
      <c r="D11" s="25"/>
      <c r="E11" s="25" t="s">
        <v>66</v>
      </c>
      <c r="F11" s="14"/>
      <c r="G11" s="15"/>
      <c r="H11" s="14"/>
      <c r="I11" s="15"/>
      <c r="J11" s="15"/>
    </row>
    <row r="12" spans="1:10" s="18" customFormat="1" ht="18.75" customHeight="1" x14ac:dyDescent="0.2">
      <c r="A12" s="185"/>
      <c r="B12" s="191" t="str">
        <f>'2.1 Threats Impact'!B12</f>
        <v>Threat Z</v>
      </c>
      <c r="C12" s="183"/>
      <c r="D12" s="25" t="s">
        <v>67</v>
      </c>
      <c r="E12" s="25"/>
      <c r="F12" s="14"/>
      <c r="G12" s="14"/>
      <c r="H12" s="14"/>
      <c r="I12" s="14"/>
      <c r="J12" s="14"/>
    </row>
    <row r="13" spans="1:10" ht="18.75" customHeight="1" thickBot="1" x14ac:dyDescent="0.25">
      <c r="A13" s="186"/>
      <c r="B13" s="194"/>
      <c r="C13" s="186"/>
      <c r="D13" s="46" t="s">
        <v>68</v>
      </c>
      <c r="E13" s="46"/>
      <c r="F13" s="47"/>
      <c r="G13" s="48"/>
      <c r="H13" s="47"/>
      <c r="I13" s="48"/>
      <c r="J13" s="48"/>
    </row>
    <row r="14" spans="1:10" ht="18.75" customHeight="1" x14ac:dyDescent="0.2">
      <c r="A14" s="38" t="s">
        <v>41</v>
      </c>
      <c r="B14" s="49" t="s">
        <v>53</v>
      </c>
      <c r="C14" s="49"/>
      <c r="D14" s="49" t="s">
        <v>53</v>
      </c>
      <c r="E14" s="50" t="s">
        <v>53</v>
      </c>
      <c r="F14" s="45"/>
      <c r="G14" s="45"/>
      <c r="H14" s="45"/>
      <c r="I14" s="45"/>
      <c r="J14" s="45"/>
    </row>
    <row r="15" spans="1:10" ht="18.75" customHeight="1" x14ac:dyDescent="0.2">
      <c r="A15" s="20"/>
      <c r="B15" s="10"/>
      <c r="C15" s="10"/>
      <c r="D15" s="10"/>
      <c r="E15" s="17"/>
      <c r="F15" s="14"/>
      <c r="G15" s="15"/>
      <c r="H15" s="14"/>
      <c r="I15" s="15"/>
      <c r="J15" s="15"/>
    </row>
    <row r="16" spans="1:10" ht="15.75" customHeight="1" x14ac:dyDescent="0.2">
      <c r="F16" s="2"/>
      <c r="G16" s="2"/>
      <c r="H16" s="2"/>
      <c r="I16" s="2"/>
      <c r="J16" s="2"/>
    </row>
    <row r="17" spans="6:10" ht="15.75" customHeight="1" x14ac:dyDescent="0.2">
      <c r="F17" s="2"/>
      <c r="G17" s="2"/>
      <c r="H17" s="2"/>
      <c r="I17" s="2"/>
      <c r="J17" s="2"/>
    </row>
    <row r="18" spans="6:10" ht="15.75" customHeight="1" x14ac:dyDescent="0.2">
      <c r="F18" s="2"/>
      <c r="G18" s="2"/>
      <c r="H18" s="2"/>
      <c r="I18" s="2"/>
      <c r="J18" s="2"/>
    </row>
    <row r="19" spans="6:10" ht="15.75" customHeight="1" x14ac:dyDescent="0.2">
      <c r="F19" s="2"/>
      <c r="G19" s="2"/>
      <c r="H19" s="2"/>
      <c r="I19" s="2"/>
      <c r="J19" s="2"/>
    </row>
    <row r="20" spans="6:10" ht="15.75" customHeight="1" x14ac:dyDescent="0.2">
      <c r="F20" s="2"/>
      <c r="G20" s="2"/>
      <c r="H20" s="2"/>
      <c r="I20" s="2"/>
      <c r="J20" s="2"/>
    </row>
    <row r="21" spans="6:10" ht="15.75" customHeight="1" x14ac:dyDescent="0.2">
      <c r="F21" s="2"/>
      <c r="G21" s="2"/>
      <c r="H21" s="2"/>
      <c r="I21" s="2"/>
      <c r="J21" s="2"/>
    </row>
    <row r="22" spans="6:10" ht="15.75" customHeight="1" x14ac:dyDescent="0.2">
      <c r="F22" s="2"/>
      <c r="G22" s="2"/>
      <c r="H22" s="2"/>
      <c r="I22" s="2"/>
      <c r="J22" s="2"/>
    </row>
  </sheetData>
  <mergeCells count="10">
    <mergeCell ref="C4:C5"/>
    <mergeCell ref="C8:C10"/>
    <mergeCell ref="C12:C13"/>
    <mergeCell ref="A2:J2"/>
    <mergeCell ref="A1:J1"/>
    <mergeCell ref="A4:A7"/>
    <mergeCell ref="A8:A13"/>
    <mergeCell ref="B4:B5"/>
    <mergeCell ref="B8:B10"/>
    <mergeCell ref="B12:B13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5"/>
  <sheetViews>
    <sheetView workbookViewId="0">
      <selection activeCell="B15" sqref="B15"/>
    </sheetView>
  </sheetViews>
  <sheetFormatPr defaultColWidth="11.42578125" defaultRowHeight="12.75" x14ac:dyDescent="0.2"/>
  <cols>
    <col min="1" max="1" width="32.28515625" customWidth="1"/>
    <col min="2" max="6" width="13.28515625" customWidth="1"/>
  </cols>
  <sheetData>
    <row r="1" spans="1:7" ht="23.25" x14ac:dyDescent="0.2">
      <c r="A1" s="173" t="s">
        <v>102</v>
      </c>
      <c r="B1" s="174"/>
      <c r="C1" s="174"/>
      <c r="D1" s="174"/>
      <c r="E1" s="174"/>
      <c r="F1" s="174"/>
    </row>
    <row r="2" spans="1:7" ht="18" x14ac:dyDescent="0.2">
      <c r="A2" s="161" t="s">
        <v>135</v>
      </c>
      <c r="B2" s="162"/>
      <c r="C2" s="162"/>
      <c r="D2" s="162"/>
      <c r="E2" s="162"/>
      <c r="F2" s="162"/>
    </row>
    <row r="3" spans="1:7" ht="128.25" x14ac:dyDescent="0.2">
      <c r="A3" s="34" t="s">
        <v>51</v>
      </c>
      <c r="B3" s="44" t="str">
        <f>'1.2 Impact Assessment'!A5</f>
        <v>Prediction and Dynamic flight adjustment</v>
      </c>
      <c r="C3" s="44" t="str">
        <f>'1.2 Impact Assessment'!A8</f>
        <v>Lost link management</v>
      </c>
      <c r="D3" s="44" t="str">
        <f>'1.2 Impact Assessment'!A11</f>
        <v>Providing a secure communication between client and UAV network and UAV network itself</v>
      </c>
      <c r="E3" s="44" t="str">
        <f>'1.2 Impact Assessment'!A19</f>
        <v>Dynamic geo-fencing</v>
      </c>
      <c r="F3" s="44" t="str">
        <f>'1.2 Impact Assessment'!A25</f>
        <v>Meteo data</v>
      </c>
    </row>
    <row r="4" spans="1:7" ht="14.25" x14ac:dyDescent="0.2">
      <c r="A4" s="35" t="s">
        <v>49</v>
      </c>
      <c r="B4" s="30"/>
      <c r="C4" s="30"/>
      <c r="D4" s="30"/>
      <c r="E4" s="30"/>
      <c r="F4" s="30"/>
      <c r="G4" t="s">
        <v>103</v>
      </c>
    </row>
    <row r="5" spans="1:7" ht="14.25" x14ac:dyDescent="0.2">
      <c r="A5" s="35" t="s">
        <v>50</v>
      </c>
      <c r="B5" s="30"/>
      <c r="C5" s="30"/>
      <c r="D5" s="30"/>
      <c r="E5" s="30"/>
      <c r="F5" s="30"/>
    </row>
    <row r="6" spans="1:7" ht="14.25" x14ac:dyDescent="0.2">
      <c r="A6" s="35" t="s">
        <v>72</v>
      </c>
      <c r="B6" s="30"/>
      <c r="C6" s="30"/>
      <c r="D6" s="30"/>
      <c r="E6" s="30"/>
      <c r="F6" s="30"/>
    </row>
    <row r="7" spans="1:7" ht="14.25" x14ac:dyDescent="0.2">
      <c r="A7" s="35" t="s">
        <v>73</v>
      </c>
      <c r="B7" s="30"/>
      <c r="C7" s="30"/>
      <c r="D7" s="30"/>
      <c r="E7" s="30"/>
      <c r="F7" s="30"/>
    </row>
    <row r="8" spans="1:7" ht="14.25" x14ac:dyDescent="0.2">
      <c r="A8" s="35" t="s">
        <v>74</v>
      </c>
      <c r="B8" s="30"/>
      <c r="C8" s="30"/>
      <c r="D8" s="30"/>
      <c r="E8" s="30"/>
      <c r="F8" s="30"/>
    </row>
    <row r="9" spans="1:7" ht="14.25" x14ac:dyDescent="0.2">
      <c r="A9" s="35" t="s">
        <v>75</v>
      </c>
      <c r="B9" s="30"/>
      <c r="C9" s="30"/>
      <c r="D9" s="30"/>
      <c r="E9" s="30"/>
      <c r="F9" s="30"/>
    </row>
    <row r="10" spans="1:7" ht="14.25" x14ac:dyDescent="0.2">
      <c r="A10" s="35" t="s">
        <v>76</v>
      </c>
      <c r="B10" s="30"/>
      <c r="C10" s="30"/>
      <c r="D10" s="30"/>
      <c r="E10" s="30"/>
      <c r="F10" s="30"/>
    </row>
    <row r="11" spans="1:7" ht="14.25" x14ac:dyDescent="0.2">
      <c r="A11" s="35" t="s">
        <v>77</v>
      </c>
      <c r="B11" s="30"/>
      <c r="C11" s="30"/>
      <c r="D11" s="30"/>
      <c r="E11" s="30"/>
      <c r="F11" s="30"/>
    </row>
    <row r="12" spans="1:7" ht="14.25" x14ac:dyDescent="0.2">
      <c r="A12" s="35" t="s">
        <v>78</v>
      </c>
      <c r="B12" s="30"/>
      <c r="C12" s="30"/>
      <c r="D12" s="30"/>
      <c r="E12" s="30"/>
      <c r="F12" s="30"/>
    </row>
    <row r="13" spans="1:7" ht="14.25" x14ac:dyDescent="0.2">
      <c r="A13" s="35" t="s">
        <v>79</v>
      </c>
      <c r="B13" s="30"/>
      <c r="C13" s="30"/>
      <c r="D13" s="30"/>
      <c r="E13" s="30"/>
      <c r="F13" s="30"/>
    </row>
    <row r="15" spans="1:7" ht="37.5" x14ac:dyDescent="0.2">
      <c r="A15" s="55" t="s">
        <v>134</v>
      </c>
      <c r="B15" s="56">
        <f>MAX(B4:B13)</f>
        <v>0</v>
      </c>
      <c r="C15" s="56">
        <f t="shared" ref="C15:F15" si="0">MAX(C4:C13)</f>
        <v>0</v>
      </c>
      <c r="D15" s="56">
        <f t="shared" si="0"/>
        <v>0</v>
      </c>
      <c r="E15" s="56">
        <f t="shared" si="0"/>
        <v>0</v>
      </c>
      <c r="F15" s="56">
        <f t="shared" si="0"/>
        <v>0</v>
      </c>
      <c r="G15" s="40" t="s">
        <v>149</v>
      </c>
    </row>
  </sheetData>
  <mergeCells count="2">
    <mergeCell ref="A1:F1"/>
    <mergeCell ref="A2:F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11</vt:i4>
      </vt:variant>
      <vt:variant>
        <vt:lpstr>Intervalli denominati</vt:lpstr>
      </vt:variant>
      <vt:variant>
        <vt:i4>3</vt:i4>
      </vt:variant>
    </vt:vector>
  </HeadingPairs>
  <TitlesOfParts>
    <vt:vector size="14" baseType="lpstr">
      <vt:lpstr>Info</vt:lpstr>
      <vt:lpstr>1.0 Scenario</vt:lpstr>
      <vt:lpstr>1.1 Primary Assets</vt:lpstr>
      <vt:lpstr>1.2 Impact Assessment</vt:lpstr>
      <vt:lpstr>1.3 Supporting Asset</vt:lpstr>
      <vt:lpstr>2.1 Threats Impact</vt:lpstr>
      <vt:lpstr>2.2 Threat Likelihood</vt:lpstr>
      <vt:lpstr>3.1 Risk Table</vt:lpstr>
      <vt:lpstr>3.2 Risk Evaluation</vt:lpstr>
      <vt:lpstr>4. Risk Treatment</vt:lpstr>
      <vt:lpstr>5. Residual Risk</vt:lpstr>
      <vt:lpstr>'1.1 Primary Assets'!Area_stampa</vt:lpstr>
      <vt:lpstr>'1.2 Impact Assessment'!Area_stampa</vt:lpstr>
      <vt:lpstr>'1.3 Supporting Asset'!Area_stampa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Sartori Pierluigi</dc:creator>
  <cp:lastModifiedBy>Nicolo' Vinci</cp:lastModifiedBy>
  <dcterms:created xsi:type="dcterms:W3CDTF">2014-10-06T07:21:08Z</dcterms:created>
  <dcterms:modified xsi:type="dcterms:W3CDTF">2021-03-18T17:15:49Z</dcterms:modified>
</cp:coreProperties>
</file>