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nci\Documents\nicolo\MaterialeUNI\Magistrale\1°anno\2°semestre\CybersecurityRiskAssessment\exercises\ex2\"/>
    </mc:Choice>
  </mc:AlternateContent>
  <xr:revisionPtr revIDLastSave="0" documentId="13_ncr:1_{163B38FE-6BFB-4A32-A6D5-2AB2DC481536}" xr6:coauthVersionLast="46" xr6:coauthVersionMax="46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Info" sheetId="14" r:id="rId1"/>
    <sheet name="1.0 Scenario" sheetId="15" r:id="rId2"/>
    <sheet name="1.1 Primary Assets" sheetId="1" r:id="rId3"/>
    <sheet name="1.2 Impact Assessment" sheetId="2" r:id="rId4"/>
    <sheet name="1.3 Supporting Asset" sheetId="4" r:id="rId5"/>
    <sheet name="2.1 Threats Impact" sheetId="5" r:id="rId6"/>
    <sheet name="2.2 Threat Likelihood" sheetId="10" r:id="rId7"/>
    <sheet name="3.1 Risk Table" sheetId="13" r:id="rId8"/>
    <sheet name="3.2 Risk Evaluation" sheetId="8" r:id="rId9"/>
    <sheet name="4. Risk Treatment" sheetId="9" r:id="rId10"/>
    <sheet name="5. Residual Risk" sheetId="11" r:id="rId11"/>
  </sheets>
  <definedNames>
    <definedName name="_xlnm.Print_Area" localSheetId="2">'1.1 Primary Assets'!$A$1:$C$10</definedName>
    <definedName name="_xlnm.Print_Area" localSheetId="3">'1.2 Impact Assessment'!$A$1:$C$16</definedName>
    <definedName name="_xlnm.Print_Area" localSheetId="4">'1.3 Supporting Asset'!$A$1:$B$4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0" l="1"/>
  <c r="AT10" i="5"/>
  <c r="A78" i="2"/>
  <c r="K7" i="10"/>
  <c r="K6" i="10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27" i="5"/>
  <c r="AU27" i="5"/>
  <c r="AT23" i="5"/>
  <c r="AU23" i="5"/>
  <c r="D7" i="5"/>
  <c r="E7" i="5"/>
  <c r="F7" i="5"/>
  <c r="AT9" i="5"/>
  <c r="AT8" i="5"/>
  <c r="K44" i="10"/>
  <c r="K42" i="10"/>
  <c r="K43" i="10"/>
  <c r="K41" i="10"/>
  <c r="K30" i="10"/>
  <c r="K28" i="10"/>
  <c r="K27" i="10"/>
  <c r="K25" i="10"/>
  <c r="K21" i="10"/>
  <c r="K24" i="10"/>
  <c r="K20" i="10"/>
  <c r="K23" i="10"/>
  <c r="K19" i="10"/>
  <c r="K22" i="10"/>
  <c r="K18" i="10"/>
  <c r="K29" i="10"/>
  <c r="K15" i="10"/>
  <c r="K9" i="10"/>
  <c r="K10" i="10"/>
  <c r="K11" i="10"/>
  <c r="K12" i="10"/>
  <c r="K13" i="10"/>
  <c r="K14" i="10"/>
  <c r="K16" i="10"/>
  <c r="K17" i="10"/>
  <c r="K26" i="10"/>
  <c r="K31" i="10"/>
  <c r="K32" i="10"/>
  <c r="K33" i="10"/>
  <c r="K34" i="10"/>
  <c r="K35" i="10"/>
  <c r="K36" i="10"/>
  <c r="K37" i="10"/>
  <c r="K38" i="10"/>
  <c r="K39" i="10"/>
  <c r="K40" i="10"/>
  <c r="A6" i="10"/>
  <c r="AT37" i="5"/>
  <c r="AT19" i="5"/>
  <c r="AU19" i="5"/>
  <c r="AT13" i="5"/>
  <c r="AU13" i="5"/>
  <c r="AT46" i="5"/>
  <c r="AT45" i="5"/>
  <c r="AT44" i="5"/>
  <c r="AT43" i="5"/>
  <c r="AT42" i="5"/>
  <c r="AT41" i="5"/>
  <c r="AT40" i="5"/>
  <c r="AT39" i="5"/>
  <c r="AT38" i="5"/>
  <c r="AT36" i="5"/>
  <c r="AT35" i="5"/>
  <c r="AT34" i="5"/>
  <c r="AT33" i="5"/>
  <c r="AT32" i="5"/>
  <c r="AT31" i="5"/>
  <c r="AT30" i="5"/>
  <c r="AT29" i="5"/>
  <c r="AT28" i="5"/>
  <c r="AT26" i="5"/>
  <c r="AT25" i="5"/>
  <c r="AT24" i="5"/>
  <c r="AT22" i="5"/>
  <c r="AT21" i="5"/>
  <c r="AT20" i="5"/>
  <c r="AT18" i="5"/>
  <c r="AT17" i="5"/>
  <c r="AT16" i="5"/>
  <c r="AT15" i="5"/>
  <c r="AT14" i="5"/>
  <c r="AT12" i="5"/>
  <c r="AT11" i="5"/>
  <c r="O3" i="4"/>
  <c r="AQ4" i="5"/>
  <c r="N3" i="4"/>
  <c r="AN4" i="5"/>
  <c r="M3" i="4"/>
  <c r="AK4" i="5"/>
  <c r="L3" i="4"/>
  <c r="AH4" i="5"/>
  <c r="K3" i="4"/>
  <c r="AE4" i="5"/>
  <c r="J3" i="4"/>
  <c r="AB4" i="5"/>
  <c r="I3" i="4"/>
  <c r="Y4" i="5"/>
  <c r="H3" i="4"/>
  <c r="V4" i="5"/>
  <c r="G3" i="4"/>
  <c r="S4" i="5"/>
  <c r="F3" i="4"/>
  <c r="P4" i="5"/>
  <c r="A43" i="10"/>
  <c r="A41" i="10"/>
  <c r="A39" i="10"/>
  <c r="A37" i="10"/>
  <c r="A34" i="10"/>
  <c r="A31" i="10"/>
  <c r="A26" i="10"/>
  <c r="A22" i="10"/>
  <c r="A18" i="10"/>
  <c r="A14" i="10"/>
  <c r="A12" i="10"/>
  <c r="A11" i="10"/>
  <c r="A9" i="10"/>
  <c r="A45" i="5"/>
  <c r="A43" i="5"/>
  <c r="A41" i="5"/>
  <c r="A39" i="5"/>
  <c r="AU46" i="5"/>
  <c r="AU45" i="5"/>
  <c r="AU44" i="5"/>
  <c r="AU43" i="5"/>
  <c r="AU41" i="5"/>
  <c r="AU42" i="5"/>
  <c r="AU40" i="5"/>
  <c r="AU39" i="5"/>
  <c r="A36" i="5"/>
  <c r="A33" i="5"/>
  <c r="A28" i="5"/>
  <c r="A24" i="5"/>
  <c r="A20" i="5"/>
  <c r="A16" i="5"/>
  <c r="A14" i="5"/>
  <c r="AU38" i="5"/>
  <c r="AU37" i="5"/>
  <c r="AU36" i="5"/>
  <c r="AU35" i="5"/>
  <c r="AU34" i="5"/>
  <c r="AU33" i="5"/>
  <c r="AU30" i="5"/>
  <c r="AU29" i="5"/>
  <c r="AU28" i="5"/>
  <c r="AU26" i="5"/>
  <c r="AU25" i="5"/>
  <c r="AU24" i="5"/>
  <c r="AU22" i="5"/>
  <c r="AU21" i="5"/>
  <c r="AU20" i="5"/>
  <c r="AU18" i="5"/>
  <c r="AU17" i="5"/>
  <c r="AU15" i="5"/>
  <c r="AU14" i="5"/>
  <c r="A13" i="5"/>
  <c r="A11" i="5"/>
  <c r="A8" i="5"/>
  <c r="J82" i="2"/>
  <c r="J80" i="2"/>
  <c r="J78" i="2"/>
  <c r="J76" i="2"/>
  <c r="J74" i="2"/>
  <c r="J72" i="2"/>
  <c r="J70" i="2"/>
  <c r="J68" i="2"/>
  <c r="J66" i="2"/>
  <c r="J64" i="2"/>
  <c r="J62" i="2"/>
  <c r="J60" i="2"/>
  <c r="J58" i="2"/>
  <c r="J56" i="2"/>
  <c r="J54" i="2"/>
  <c r="J52" i="2"/>
  <c r="J50" i="2"/>
  <c r="J48" i="2"/>
  <c r="J46" i="2"/>
  <c r="J42" i="2"/>
  <c r="J41" i="2"/>
  <c r="J39" i="2"/>
  <c r="J23" i="2"/>
  <c r="J27" i="2"/>
  <c r="J37" i="2"/>
  <c r="A31" i="2"/>
  <c r="J35" i="2"/>
  <c r="J33" i="2"/>
  <c r="J31" i="2"/>
  <c r="J29" i="2"/>
  <c r="J25" i="2"/>
  <c r="J21" i="2"/>
  <c r="J19" i="2"/>
  <c r="J16" i="2"/>
  <c r="J14" i="2"/>
  <c r="J11" i="2"/>
  <c r="A72" i="2"/>
  <c r="A5" i="2"/>
  <c r="B3" i="4"/>
  <c r="A8" i="2"/>
  <c r="C3" i="4"/>
  <c r="A66" i="2"/>
  <c r="A60" i="2"/>
  <c r="A54" i="2"/>
  <c r="A48" i="2"/>
  <c r="A42" i="2"/>
  <c r="A37" i="2"/>
  <c r="A25" i="2"/>
  <c r="C15" i="11"/>
  <c r="D15" i="11"/>
  <c r="E15" i="11"/>
  <c r="F15" i="11"/>
  <c r="B15" i="11"/>
  <c r="F3" i="11"/>
  <c r="A19" i="2"/>
  <c r="E3" i="11"/>
  <c r="A11" i="2"/>
  <c r="D3" i="11"/>
  <c r="C3" i="11"/>
  <c r="B3" i="11"/>
  <c r="J10" i="2"/>
  <c r="J9" i="2"/>
  <c r="J8" i="2"/>
  <c r="D5" i="8"/>
  <c r="D6" i="8"/>
  <c r="AU11" i="5"/>
  <c r="D7" i="8"/>
  <c r="AU12" i="5"/>
  <c r="D8" i="8"/>
  <c r="D9" i="8"/>
  <c r="J5" i="2"/>
  <c r="J7" i="2"/>
  <c r="J6" i="2"/>
  <c r="E3" i="4"/>
  <c r="M4" i="5"/>
  <c r="D3" i="4"/>
  <c r="J4" i="5"/>
  <c r="A4" i="9"/>
  <c r="B4" i="9"/>
  <c r="B6" i="9"/>
  <c r="B7" i="9"/>
  <c r="A8" i="9"/>
  <c r="B8" i="9"/>
  <c r="B11" i="9"/>
  <c r="B12" i="9"/>
  <c r="B8" i="8"/>
  <c r="B7" i="8"/>
  <c r="B6" i="8"/>
  <c r="B5" i="8"/>
  <c r="B4" i="8"/>
  <c r="A7" i="8"/>
  <c r="A4" i="8"/>
  <c r="D4" i="8"/>
  <c r="G4" i="5"/>
  <c r="D4" i="5"/>
</calcChain>
</file>

<file path=xl/sharedStrings.xml><?xml version="1.0" encoding="utf-8"?>
<sst xmlns="http://schemas.openxmlformats.org/spreadsheetml/2006/main" count="1462" uniqueCount="331">
  <si>
    <t>Step 1: Impact Assessment</t>
  </si>
  <si>
    <t>1.1. Primary Asset (PA) Identification</t>
  </si>
  <si>
    <t>PA1</t>
  </si>
  <si>
    <t>PA2</t>
  </si>
  <si>
    <t>Step 1: Impact Assessment</t>
  </si>
  <si>
    <t>Potential Compromise of   C, I or A:</t>
  </si>
  <si>
    <t>Capacity</t>
  </si>
  <si>
    <t>Economic</t>
  </si>
  <si>
    <t>Regulatory</t>
  </si>
  <si>
    <t>Justification</t>
  </si>
  <si>
    <t>C</t>
  </si>
  <si>
    <t>I</t>
  </si>
  <si>
    <t>A</t>
  </si>
  <si>
    <t>C</t>
  </si>
  <si>
    <t>I</t>
  </si>
  <si>
    <t>A</t>
  </si>
  <si>
    <t>C</t>
  </si>
  <si>
    <t>I</t>
  </si>
  <si>
    <t>A</t>
  </si>
  <si>
    <t>Step 2: Supporting Asset Identification &amp; Valuation</t>
  </si>
  <si>
    <t>Primary Assets (specify a separate column for each primary asset specified in step 1.1)</t>
  </si>
  <si>
    <t>C</t>
  </si>
  <si>
    <t>I</t>
  </si>
  <si>
    <t>A</t>
  </si>
  <si>
    <t>C</t>
  </si>
  <si>
    <t>I</t>
  </si>
  <si>
    <t>A</t>
  </si>
  <si>
    <t>C</t>
  </si>
  <si>
    <t>I</t>
  </si>
  <si>
    <t>A</t>
  </si>
  <si>
    <t>C</t>
  </si>
  <si>
    <t>I</t>
  </si>
  <si>
    <t>A</t>
  </si>
  <si>
    <t>Supporting Assets(same as specified in step 2.1)</t>
  </si>
  <si>
    <t>...</t>
  </si>
  <si>
    <t>Primary Asset ID</t>
  </si>
  <si>
    <t>Supporting Assets  (same as  specified in step 2.1)</t>
  </si>
  <si>
    <t>2 Linkage with Primary Assets</t>
  </si>
  <si>
    <t xml:space="preserve">Primary Asset Name </t>
  </si>
  <si>
    <t>Supporting Asset (same as specified in step 2)</t>
  </si>
  <si>
    <t>Supporting Asset 1 Name</t>
  </si>
  <si>
    <t>Supporting Asset 2 Name</t>
  </si>
  <si>
    <t>Primary Asset / Supporting Asset</t>
  </si>
  <si>
    <t>Primary Asset Name</t>
  </si>
  <si>
    <t>…</t>
  </si>
  <si>
    <r>
      <rPr>
        <b/>
        <i/>
        <sz val="12"/>
        <color rgb="FF000000"/>
        <rFont val="Arial"/>
        <family val="2"/>
      </rPr>
      <t>Pre-</t>
    </r>
    <r>
      <rPr>
        <b/>
        <i/>
        <sz val="12"/>
        <color rgb="FF000000"/>
        <rFont val="Arial"/>
        <family val="2"/>
      </rPr>
      <t>Controls</t>
    </r>
  </si>
  <si>
    <t>Post-Controls</t>
  </si>
  <si>
    <t>Pre-Control A1</t>
  </si>
  <si>
    <t>Pre-Control A2</t>
  </si>
  <si>
    <t>Post-Control A1</t>
  </si>
  <si>
    <t>Pre-Control B1</t>
  </si>
  <si>
    <t>Post-Control B1</t>
  </si>
  <si>
    <t>Pre-Control X1</t>
  </si>
  <si>
    <t>Pre-Control X2</t>
  </si>
  <si>
    <t>Post-Control X1</t>
  </si>
  <si>
    <t>Post-Control X2</t>
  </si>
  <si>
    <t>Pre-Control C1</t>
  </si>
  <si>
    <t>Post-Control Y1</t>
  </si>
  <si>
    <t>Pre-Control Z1</t>
  </si>
  <si>
    <t>Pre-Control Z2</t>
  </si>
  <si>
    <t>Type (information/service)</t>
  </si>
  <si>
    <t>Vulnerability</t>
  </si>
  <si>
    <t>Impact (see Table in the Methodology)</t>
  </si>
  <si>
    <t>Supporting Asset 3 Name</t>
  </si>
  <si>
    <t>Supporting Asset 4 Name</t>
  </si>
  <si>
    <t>Supporting Asset 5 Name</t>
  </si>
  <si>
    <t>Supporting Asset 6 Name</t>
  </si>
  <si>
    <t>Supporting Asset 7 Name</t>
  </si>
  <si>
    <t>Supporting Asset 8 Name</t>
  </si>
  <si>
    <t>Supporting Asset 9 Name</t>
  </si>
  <si>
    <t>Supporting Asset 10 Name</t>
  </si>
  <si>
    <t>Inherited impact</t>
  </si>
  <si>
    <t>Reviewed Impact</t>
  </si>
  <si>
    <t>MAX</t>
  </si>
  <si>
    <t>Overall Impact (1.2)</t>
  </si>
  <si>
    <t>Threat</t>
  </si>
  <si>
    <t>Likelihood (from step 3.2)</t>
  </si>
  <si>
    <t>Reviewed Impact (from step 3.1)</t>
  </si>
  <si>
    <t>Residual Impact</t>
  </si>
  <si>
    <t>Residual Likelihood</t>
  </si>
  <si>
    <t>Likelihood</t>
  </si>
  <si>
    <t>1.2 Impact Assessment on Primary Assets</t>
  </si>
  <si>
    <t>Reviewed Impact (from step 2.1)</t>
  </si>
  <si>
    <t>Likelihood (from step 2.2)</t>
  </si>
  <si>
    <t>Step 2.1: Vulnerabilities &amp; Threat Scenarios Evaluation</t>
  </si>
  <si>
    <r>
      <t xml:space="preserve">(Same values as specified in column 1.2 Overall Impact) </t>
    </r>
    <r>
      <rPr>
        <i/>
        <sz val="11"/>
        <color rgb="FF000000"/>
        <rFont val="Arial"/>
        <family val="2"/>
      </rPr>
      <t>Impact -&gt;</t>
    </r>
  </si>
  <si>
    <t>Y</t>
  </si>
  <si>
    <t>&lt;=</t>
  </si>
  <si>
    <t>Likelihood Areas (see Table in the Methodology)</t>
  </si>
  <si>
    <t>2.2 Likelihood Assessmenton Supporting Assets</t>
  </si>
  <si>
    <t>Overall Likelihood (2.2)</t>
  </si>
  <si>
    <t>Threats (same as specified in step 2.1)</t>
  </si>
  <si>
    <t>Vulnerability (same as specified in step 2.1)</t>
  </si>
  <si>
    <t>Step 5: Residual Risk</t>
  </si>
  <si>
    <t>&lt;-- Maximum Residual Risk from step 4 for all threats related to corresponding supporting assets</t>
  </si>
  <si>
    <t>Skills</t>
  </si>
  <si>
    <t>Means</t>
  </si>
  <si>
    <t>Opportunity</t>
  </si>
  <si>
    <t>Profit</t>
  </si>
  <si>
    <t>Attention</t>
  </si>
  <si>
    <t>Impunity</t>
  </si>
  <si>
    <t>Detection</t>
  </si>
  <si>
    <t>Step 2: Threat Evaluation</t>
  </si>
  <si>
    <t>Step 3: Risk Evaluation</t>
  </si>
  <si>
    <t>Step 4: Risk Treatment</t>
  </si>
  <si>
    <t>Step 4.1: Risk Treatment and Calculation of Residual Risk for Supporting Assets</t>
  </si>
  <si>
    <t>Step 3.1: Risk Table</t>
  </si>
  <si>
    <t>1. No impact, NA</t>
  </si>
  <si>
    <t>2. Minor</t>
  </si>
  <si>
    <t>3. Severe</t>
  </si>
  <si>
    <t xml:space="preserve">4. Critical </t>
  </si>
  <si>
    <t xml:space="preserve">5. Catastrophic </t>
  </si>
  <si>
    <t>5. Certain</t>
  </si>
  <si>
    <t>Low</t>
  </si>
  <si>
    <t>High</t>
  </si>
  <si>
    <t>4. Very likely</t>
  </si>
  <si>
    <t>Medium</t>
  </si>
  <si>
    <t>3. Likely</t>
  </si>
  <si>
    <t>2. Unlikely</t>
  </si>
  <si>
    <t>1. Very Unlikely</t>
  </si>
  <si>
    <t>&lt;- Table used by ATM</t>
  </si>
  <si>
    <t>&lt;- Example of a different Risk Table for a different industry less risk averse</t>
  </si>
  <si>
    <t>Step 3.2: Risk Evaluation</t>
  </si>
  <si>
    <t>Risk level (from Table 3.1)</t>
  </si>
  <si>
    <t>Residual Risk level (from Table 3.1)</t>
  </si>
  <si>
    <t>Residual Risk for Primary Assets</t>
  </si>
  <si>
    <t>5.1 Back Linkage of 4.1 Residual Risk for Supporting Assets to Primary Assets (see 1.3)</t>
  </si>
  <si>
    <t>Threats (same as specified in step 3.1)</t>
  </si>
  <si>
    <t>Vulnerability (same as specified in step 3.1)</t>
  </si>
  <si>
    <t>Justification for attenuating circumstances</t>
  </si>
  <si>
    <t>Student Information</t>
  </si>
  <si>
    <t>Name</t>
  </si>
  <si>
    <t>Surname</t>
  </si>
  <si>
    <t>Case Study</t>
  </si>
  <si>
    <t>Deliverables</t>
  </si>
  <si>
    <t>Date</t>
  </si>
  <si>
    <t>D.a - Assets</t>
  </si>
  <si>
    <t>D.b - Threats</t>
  </si>
  <si>
    <t>D.c - Pre-controls</t>
  </si>
  <si>
    <t>D.d - Post controls</t>
  </si>
  <si>
    <t>&lt;-- Final outcome to be communicated to stakeholders (beside controls)</t>
  </si>
  <si>
    <t>ID (Matricola)</t>
  </si>
  <si>
    <t>x</t>
  </si>
  <si>
    <t>information</t>
  </si>
  <si>
    <t>service</t>
  </si>
  <si>
    <t>Personnel</t>
  </si>
  <si>
    <t>Performance</t>
  </si>
  <si>
    <t>Branding</t>
  </si>
  <si>
    <t>Environment</t>
  </si>
  <si>
    <t>Nicolò</t>
  </si>
  <si>
    <t>Vinci</t>
  </si>
  <si>
    <t>220229</t>
  </si>
  <si>
    <t>UTM service provider</t>
  </si>
  <si>
    <t>PA3</t>
  </si>
  <si>
    <t>PA4</t>
  </si>
  <si>
    <t>PA5</t>
  </si>
  <si>
    <t>PA6</t>
  </si>
  <si>
    <t>Defining obstacles and terrain</t>
  </si>
  <si>
    <t>PA7</t>
  </si>
  <si>
    <t>PA8</t>
  </si>
  <si>
    <t>PA9</t>
  </si>
  <si>
    <t>Surveillance</t>
  </si>
  <si>
    <t>Monitoring the flight of the UAV network in order to intervene in emergency cases.</t>
  </si>
  <si>
    <t>PA10</t>
  </si>
  <si>
    <t>Maintain safe separation</t>
  </si>
  <si>
    <t>PA11</t>
  </si>
  <si>
    <t>Identification</t>
  </si>
  <si>
    <t>PA12</t>
  </si>
  <si>
    <t>PA13</t>
  </si>
  <si>
    <t>Registrating every  UAV network drone.</t>
  </si>
  <si>
    <t>Maintaing a security distance from any man-made artifacts and also people.</t>
  </si>
  <si>
    <t>Cryptography</t>
  </si>
  <si>
    <t>Database</t>
  </si>
  <si>
    <t>User interface</t>
  </si>
  <si>
    <t>If not available, the entire UAV network can not fly and work.</t>
  </si>
  <si>
    <t>If not available, no drone can not fly.</t>
  </si>
  <si>
    <t>Flight and flight planning</t>
  </si>
  <si>
    <t>If the integrity of the authorization airspace is corrupted, the UAV network could fly in no-fly-zone.</t>
  </si>
  <si>
    <t>The UAV network must know where it is authorized to fly, otherwise it can not fly.</t>
  </si>
  <si>
    <t>The UAV network can not compute a path correctly without the weather information.</t>
  </si>
  <si>
    <t>Someone can change the path, changing the obstalces and terrain information.</t>
  </si>
  <si>
    <t>The UAV network can not compute a path correctly without the obstacles and terrain information.</t>
  </si>
  <si>
    <t>If someone can modify the route planned, he can control the UAV network.</t>
  </si>
  <si>
    <t>The UAV network can not fly without a flight planning.</t>
  </si>
  <si>
    <t>Somone can hijack the UAV network to collide against people or man-made artifacts.</t>
  </si>
  <si>
    <t>The UAV network can not flight without maintaing safe separation.</t>
  </si>
  <si>
    <r>
      <t xml:space="preserve">Scenario: </t>
    </r>
    <r>
      <rPr>
        <sz val="10"/>
        <rFont val="Arial"/>
        <family val="2"/>
      </rPr>
      <t xml:space="preserve">the risk assessment is based on the point of view of the UTM controller. The UTM controller has to guarantee the packages delivery through a UAV network. </t>
    </r>
  </si>
  <si>
    <t>Meteo data</t>
  </si>
  <si>
    <t>Integrating weather information in order to plan the flight.</t>
  </si>
  <si>
    <t>Integrating obstacles and terrain information in order to plan the flight.</t>
  </si>
  <si>
    <t xml:space="preserve">The UAV network must be able to choose and follow the best route from the start point to the destination independently. </t>
  </si>
  <si>
    <t>Dynamic geo-fencing</t>
  </si>
  <si>
    <t>Defining dynamically where drones are authorized to fly.</t>
  </si>
  <si>
    <t>Prediction and Dynamic flight adjustment</t>
  </si>
  <si>
    <t>Predicting potential collision between drone, drone and other moving objects (birds, helicpoters) and UAV network  must be able to adjust dynamically its flight to avoid collisions.</t>
  </si>
  <si>
    <t>Lost link management</t>
  </si>
  <si>
    <t>Emergency landing</t>
  </si>
  <si>
    <t>Every communication towards UAV network and among UAV network itself must be secure regarding Confidentiality, Integrity and Availability.</t>
  </si>
  <si>
    <t>Integration with external maps</t>
  </si>
  <si>
    <t>information/service</t>
  </si>
  <si>
    <t>If a drone loses the communication, it returns to a predetermined point.</t>
  </si>
  <si>
    <t>Providing a place to land in case of emergency such as failures.</t>
  </si>
  <si>
    <t>Air traffic</t>
  </si>
  <si>
    <t>Considering the air traffic in order to plan the flight.</t>
  </si>
  <si>
    <t>Horizontal and vertical space</t>
  </si>
  <si>
    <t>Considering the horizontal and vertical space that UAV network occupies in order to plan the flight.</t>
  </si>
  <si>
    <t>Machine learning</t>
  </si>
  <si>
    <t>Network communication between UAV network and data centre (WAN)</t>
  </si>
  <si>
    <t>Network communication between client and UAV network (LAN)</t>
  </si>
  <si>
    <t>Network communication between servers in the data centre (internal LAN)</t>
  </si>
  <si>
    <t>Data centre</t>
  </si>
  <si>
    <t>Servers</t>
  </si>
  <si>
    <t>PA14</t>
  </si>
  <si>
    <t>Integration with external air traffic mapping</t>
  </si>
  <si>
    <t>No problem if someone knows how the prediction is done.</t>
  </si>
  <si>
    <t xml:space="preserve">In case of an unauthorised modification to the prediction system, the UAV network may collide against something or someone. </t>
  </si>
  <si>
    <t>If someone knows where the drone returns when the link get lost, he may steal the drone.</t>
  </si>
  <si>
    <t>if someone changes the place where the drone returns when the link get lost, he can steal the drone.</t>
  </si>
  <si>
    <t>Providing a secure communication between client and UAV network and UAV network itself</t>
  </si>
  <si>
    <t>If someone breaks the integrity of the communication, the UAV network does not work anymore. Besides he can control the UAV network changing the destination point.</t>
  </si>
  <si>
    <t>If the communications are not available the UAV network can not work.</t>
  </si>
  <si>
    <t>There is no problem if someone read the weather information.</t>
  </si>
  <si>
    <t>Someone can change the route, changing the weather information.</t>
  </si>
  <si>
    <t>There is no problem if someone read the obstacles and terrain information.</t>
  </si>
  <si>
    <t>Someone can read the shipping information (sensible data) from the flight planning.</t>
  </si>
  <si>
    <t>Tthere is no problem if someone read wether the UAV network is authorized or not to fly in that zone.</t>
  </si>
  <si>
    <t>If someone can see in clear the data that are exchanged between client and UAV newtork and between UAV network itself, he can read sensible data such as the shipping information.</t>
  </si>
  <si>
    <t>If someone is able to change the emergency place, he can steal drones.</t>
  </si>
  <si>
    <t>There is no problem if someone knows the emergency place where  drones land.</t>
  </si>
  <si>
    <t>The UAV network can not fly without an emeregency landing.</t>
  </si>
  <si>
    <t>There is no problem if someone knows where drones are flying.</t>
  </si>
  <si>
    <t>The UTM personnel can not monitor the UAV network anymore modifying the surveillance data, so drone can be lost.</t>
  </si>
  <si>
    <t>The UTM personnel can not monitor the UAV network without the surveillance system. Hence the UAV network can not fly.</t>
  </si>
  <si>
    <t>There is no problem if someone knows how the UAV network keep the distance from man-made artifacts and people.</t>
  </si>
  <si>
    <t>There is no problem if someone knows how a single drone is identified.</t>
  </si>
  <si>
    <t>Someone could modify the basic information about every single drone. So the personnel can be confused by fake information.</t>
  </si>
  <si>
    <t>A drone can not fly without identification.</t>
  </si>
  <si>
    <t>There is no problem if someone knows the air traffic information.</t>
  </si>
  <si>
    <t>Someone can modify the air traffic information in order to tamper the flight and control the UAV network.</t>
  </si>
  <si>
    <t>The UAV network is not be able to fly without the air traffic information.</t>
  </si>
  <si>
    <t>There is no problem if someone knows how space the UAV network takes up.</t>
  </si>
  <si>
    <t>Modifying the horizontal and vertical space that the UAV network takes up in order to change the route and hjiack the UAV network.</t>
  </si>
  <si>
    <t>The UAV network can not plane a route without knowing how space it takes up.</t>
  </si>
  <si>
    <t>Someone can retrieve sensible data, reading the information stored in the data center and in the back-up data center.</t>
  </si>
  <si>
    <t>Someone can modify sensible data.</t>
  </si>
  <si>
    <t>The UAV network can not work without the data stored in the data center.</t>
  </si>
  <si>
    <t>Unexpected collision</t>
  </si>
  <si>
    <t>Intentional/Unintentional user errors</t>
  </si>
  <si>
    <t>SW failures</t>
  </si>
  <si>
    <t>Disclosure of information</t>
  </si>
  <si>
    <t>Unauthorized access</t>
  </si>
  <si>
    <t>Tampering communication data</t>
  </si>
  <si>
    <t>Fire</t>
  </si>
  <si>
    <t xml:space="preserve">Flood </t>
  </si>
  <si>
    <t>Loss electricity</t>
  </si>
  <si>
    <t>Heat</t>
  </si>
  <si>
    <t>Information leakage</t>
  </si>
  <si>
    <t>Unathorized access</t>
  </si>
  <si>
    <t>DDoS attack</t>
  </si>
  <si>
    <t>SQL injection</t>
  </si>
  <si>
    <t>Disclosure of critical data</t>
  </si>
  <si>
    <t>Disclosure of cryptography keys</t>
  </si>
  <si>
    <t>Broken cryptography algorithm</t>
  </si>
  <si>
    <t>Integration with external meteo data</t>
  </si>
  <si>
    <t>Meteo data tampered</t>
  </si>
  <si>
    <t>Failure in system integration</t>
  </si>
  <si>
    <t>Maps data tampered</t>
  </si>
  <si>
    <t>Air traffic mapping tampered</t>
  </si>
  <si>
    <t>Misconfiguration of the flight planning</t>
  </si>
  <si>
    <t xml:space="preserve">Unauthorized access in order to tamper HW/SW </t>
  </si>
  <si>
    <t>Misconfiguration of the access control policy</t>
  </si>
  <si>
    <t>Bugs SW side</t>
  </si>
  <si>
    <t>No accounting all possible user actions</t>
  </si>
  <si>
    <t>Misconfiguration of the cryptography protocol</t>
  </si>
  <si>
    <t>No flood protection</t>
  </si>
  <si>
    <t>No mitigations against DDoS</t>
  </si>
  <si>
    <t>No mitigations against SQL injection</t>
  </si>
  <si>
    <t>Bad management of cryptographic keys</t>
  </si>
  <si>
    <t>Bad choice of cryptographic algorithm</t>
  </si>
  <si>
    <t>Error during development phase</t>
  </si>
  <si>
    <t>No control of incoming meteo data</t>
  </si>
  <si>
    <t>Denial of communication</t>
  </si>
  <si>
    <t>Because only in the flight planning may be sensitive data.</t>
  </si>
  <si>
    <t>No control of incoming maps</t>
  </si>
  <si>
    <t>No control of incoming air traffic mapping</t>
  </si>
  <si>
    <t>Unauthorized access in order to tamper algorithms</t>
  </si>
  <si>
    <t>Someone can access to the component and tamper it, exploiting misconfiguration in access control policy.</t>
  </si>
  <si>
    <t>Someone may tamper machine learning algorithms exploiting a misconfiguration in access control policy.</t>
  </si>
  <si>
    <t>Bugs SW side can introduce SW failures in the user interface.</t>
  </si>
  <si>
    <t>The user may make intentional or unintentional wrong action which is not handled by the interface.</t>
  </si>
  <si>
    <t>Someone may read in clear the communication by-passing the cryptographic protocol.</t>
  </si>
  <si>
    <t>Someone can get access even if he is not authorized.</t>
  </si>
  <si>
    <t>Someone can tamper the communication in order to modify the data.</t>
  </si>
  <si>
    <t>The data centre may burn if the protection system is not adequate.</t>
  </si>
  <si>
    <t>The data centre may flood if the protection system is not adequate.</t>
  </si>
  <si>
    <t>The data centre may remain without power supply if there is any auxiliary power supply.</t>
  </si>
  <si>
    <t>The data centre may get too hot if the cooling system is not adequate.</t>
  </si>
  <si>
    <t xml:space="preserve">Someone, that is not authorized, can access physically to the data centre </t>
  </si>
  <si>
    <t>Someone can get the access to servers exploiting a wrong access policy.</t>
  </si>
  <si>
    <t>Someone can make unavailable some severs performing a DDoS attack.</t>
  </si>
  <si>
    <t>Someone may decrypt the encrypting data.</t>
  </si>
  <si>
    <t>Someone may make the communication unavailable overheading it.</t>
  </si>
  <si>
    <t>An unexpected object may hit the component due to an error in flight planning or in prediction and dynamic flight adjustment.</t>
  </si>
  <si>
    <t>Someone can exploit some vulnerabilities in the cryptographic protocol used in order to retrieve sensible data.</t>
  </si>
  <si>
    <t>Someone may gain the access to database eve if he is not authorized.</t>
  </si>
  <si>
    <t>Someone can inject malicious SQL code in order to read, tamper or make unavailable some data.</t>
  </si>
  <si>
    <t>Someone can retrieve the cryptographic keys and decrypt all the data stored.</t>
  </si>
  <si>
    <t>Someone may exploit a vulnerability in the cryptogrpahic protocol chosen in order to decrypt all the data stored.</t>
  </si>
  <si>
    <t>Someone can tamper the incoming meteo data in order to modify the flight.</t>
  </si>
  <si>
    <t>Someone can tamper the incoming maps in order to modify the flight.</t>
  </si>
  <si>
    <t>Someone can tamper the incoming air traffic mapping in order to modify the flight.</t>
  </si>
  <si>
    <t>Developers may make some mistakes during the development phase.</t>
  </si>
  <si>
    <t>Social engineering</t>
  </si>
  <si>
    <t>Human mistakes</t>
  </si>
  <si>
    <t>Lack of knowledge in cyber security</t>
  </si>
  <si>
    <t>Lack of knowledge in UTM  service</t>
  </si>
  <si>
    <t>The personnel can be trained in order to avoid social engineering.</t>
  </si>
  <si>
    <t>The personnel can be trained in order to have a full knowledge of the UTM service.</t>
  </si>
  <si>
    <t>Someone can make mistakes.</t>
  </si>
  <si>
    <t>An attacker can exploit an ingenuous employee to get access to the UTM service.</t>
  </si>
  <si>
    <t>Drone</t>
  </si>
  <si>
    <t>Poor network monitoring</t>
  </si>
  <si>
    <t>Lack of fire protection</t>
  </si>
  <si>
    <t>Lack of auxiliary power supply</t>
  </si>
  <si>
    <t>Lack of cooling system</t>
  </si>
  <si>
    <t>Strike</t>
  </si>
  <si>
    <t>Lack of attention to staff</t>
  </si>
  <si>
    <t>Storing information</t>
  </si>
  <si>
    <t xml:space="preserve">Storing all possible information such as shipping information or flight information. Providing CIA for the information stored. </t>
  </si>
  <si>
    <t xml:space="preserve">If the personnel is satisfied to work, they will not go on strike. </t>
  </si>
  <si>
    <t>The personnel may go on strike whether they are not satisfied of working conditions.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</si>
</sst>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Arial"/>
    </font>
    <font>
      <b/>
      <sz val="18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sz val="10"/>
      <name val="Arial"/>
      <family val="2"/>
    </font>
    <font>
      <b/>
      <i/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i/>
      <sz val="11"/>
      <name val="Arial"/>
      <family val="2"/>
    </font>
    <font>
      <sz val="10"/>
      <color rgb="FF000000"/>
      <name val="Arial"/>
      <family val="2"/>
    </font>
    <font>
      <i/>
      <sz val="11"/>
      <name val="Arial"/>
      <family val="2"/>
    </font>
    <font>
      <b/>
      <i/>
      <sz val="12"/>
      <name val="Arial"/>
      <family val="2"/>
    </font>
    <font>
      <b/>
      <i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i/>
      <sz val="14"/>
      <color rgb="FF000000"/>
      <name val="Arial"/>
      <family val="2"/>
    </font>
    <font>
      <b/>
      <i/>
      <sz val="14"/>
      <name val="Arial"/>
      <family val="2"/>
    </font>
    <font>
      <sz val="12"/>
      <name val="Times New Roman"/>
      <family val="1"/>
    </font>
    <font>
      <b/>
      <sz val="18"/>
      <name val="Arial"/>
      <family val="2"/>
    </font>
    <font>
      <i/>
      <sz val="18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55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40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wrapText="1"/>
    </xf>
    <xf numFmtId="0" fontId="18" fillId="2" borderId="2" xfId="0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/>
    <xf numFmtId="0" fontId="12" fillId="2" borderId="2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0" fillId="0" borderId="0" xfId="0"/>
    <xf numFmtId="0" fontId="13" fillId="2" borderId="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left" vertical="center" wrapText="1"/>
    </xf>
    <xf numFmtId="0" fontId="0" fillId="0" borderId="0" xfId="0"/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22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left" vertical="center" wrapText="1"/>
    </xf>
    <xf numFmtId="0" fontId="20" fillId="2" borderId="12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wrapText="1"/>
    </xf>
    <xf numFmtId="0" fontId="12" fillId="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29" fillId="0" borderId="0" xfId="0" applyFont="1"/>
    <xf numFmtId="0" fontId="28" fillId="0" borderId="0" xfId="0" applyFont="1"/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14" xfId="0" applyFont="1" applyBorder="1" applyAlignment="1">
      <alignment horizontal="justify" vertical="center"/>
    </xf>
    <xf numFmtId="0" fontId="32" fillId="0" borderId="17" xfId="0" applyFont="1" applyBorder="1" applyAlignment="1">
      <alignment horizontal="center" vertical="center"/>
    </xf>
    <xf numFmtId="0" fontId="32" fillId="4" borderId="17" xfId="0" applyFont="1" applyFill="1" applyBorder="1" applyAlignment="1">
      <alignment horizontal="justify" vertical="center" wrapText="1"/>
    </xf>
    <xf numFmtId="0" fontId="32" fillId="3" borderId="17" xfId="0" applyFont="1" applyFill="1" applyBorder="1" applyAlignment="1">
      <alignment horizontal="justify" vertical="center" wrapText="1"/>
    </xf>
    <xf numFmtId="0" fontId="32" fillId="5" borderId="18" xfId="0" applyFont="1" applyFill="1" applyBorder="1" applyAlignment="1">
      <alignment horizontal="center" vertical="center"/>
    </xf>
    <xf numFmtId="0" fontId="32" fillId="6" borderId="18" xfId="0" applyFont="1" applyFill="1" applyBorder="1" applyAlignment="1">
      <alignment horizontal="center" vertical="center"/>
    </xf>
    <xf numFmtId="0" fontId="32" fillId="7" borderId="18" xfId="0" applyFont="1" applyFill="1" applyBorder="1" applyAlignment="1">
      <alignment horizontal="center" vertical="center"/>
    </xf>
    <xf numFmtId="0" fontId="32" fillId="3" borderId="18" xfId="0" applyFont="1" applyFill="1" applyBorder="1" applyAlignment="1">
      <alignment horizontal="center" vertical="center"/>
    </xf>
    <xf numFmtId="0" fontId="32" fillId="3" borderId="18" xfId="0" applyFont="1" applyFill="1" applyBorder="1" applyAlignment="1">
      <alignment horizontal="center" vertical="center" wrapText="1"/>
    </xf>
    <xf numFmtId="0" fontId="33" fillId="0" borderId="0" xfId="0" applyFont="1"/>
    <xf numFmtId="0" fontId="34" fillId="0" borderId="0" xfId="0" applyFont="1"/>
    <xf numFmtId="0" fontId="14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49" fontId="34" fillId="0" borderId="0" xfId="0" applyNumberFormat="1" applyFont="1"/>
    <xf numFmtId="14" fontId="34" fillId="0" borderId="0" xfId="0" applyNumberFormat="1" applyFont="1"/>
    <xf numFmtId="0" fontId="4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/>
    <xf numFmtId="0" fontId="6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2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4" fillId="0" borderId="1" xfId="0" applyFont="1" applyBorder="1" applyAlignment="1"/>
    <xf numFmtId="0" fontId="37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vertical="top" wrapText="1"/>
    </xf>
    <xf numFmtId="0" fontId="18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0" xfId="0"/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wrapText="1"/>
    </xf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0" xfId="0"/>
    <xf numFmtId="0" fontId="2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0" fillId="0" borderId="2" xfId="0" applyBorder="1"/>
    <xf numFmtId="0" fontId="25" fillId="0" borderId="2" xfId="0" applyFont="1" applyBorder="1"/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25" fillId="0" borderId="3" xfId="0" applyFont="1" applyBorder="1"/>
    <xf numFmtId="0" fontId="4" fillId="2" borderId="4" xfId="0" applyFont="1" applyFill="1" applyBorder="1" applyAlignment="1">
      <alignment horizontal="center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35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0" fontId="36" fillId="2" borderId="5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12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2" borderId="6" xfId="0" applyFont="1" applyFill="1" applyBorder="1" applyAlignment="1">
      <alignment horizontal="right" vertical="center" wrapText="1"/>
    </xf>
    <xf numFmtId="0" fontId="14" fillId="2" borderId="7" xfId="0" applyFont="1" applyFill="1" applyBorder="1" applyAlignment="1">
      <alignment horizontal="right" vertical="center" wrapText="1"/>
    </xf>
    <xf numFmtId="0" fontId="14" fillId="2" borderId="8" xfId="0" applyFont="1" applyFill="1" applyBorder="1" applyAlignment="1">
      <alignment horizontal="right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0" fillId="0" borderId="0" xfId="0"/>
    <xf numFmtId="0" fontId="7" fillId="2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20" fillId="0" borderId="4" xfId="0" applyFont="1" applyFill="1" applyBorder="1" applyAlignment="1">
      <alignment horizontal="left" vertical="center" wrapText="1"/>
    </xf>
    <xf numFmtId="0" fontId="20" fillId="0" borderId="13" xfId="0" applyFont="1" applyFill="1" applyBorder="1" applyAlignment="1">
      <alignment horizontal="left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/>
    </xf>
  </cellXfs>
  <cellStyles count="15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2" builtinId="9" hidden="1"/>
    <cellStyle name="Collegamento ipertestuale visitato" xfId="64" builtinId="9" hidden="1"/>
    <cellStyle name="Collegamento ipertestuale visitato" xfId="66" builtinId="9" hidden="1"/>
    <cellStyle name="Collegamento ipertestuale visitato" xfId="68" builtinId="9" hidden="1"/>
    <cellStyle name="Collegamento ipertestuale visitato" xfId="70" builtinId="9" hidden="1"/>
    <cellStyle name="Collegamento ipertestuale visitato" xfId="72" builtinId="9" hidden="1"/>
    <cellStyle name="Collegamento ipertestuale visitato" xfId="74" builtinId="9" hidden="1"/>
    <cellStyle name="Collegamento ipertestuale visitato" xfId="76" builtinId="9" hidden="1"/>
    <cellStyle name="Collegamento ipertestuale visitato" xfId="78" builtinId="9" hidden="1"/>
    <cellStyle name="Collegamento ipertestuale visitato" xfId="80" builtinId="9" hidden="1"/>
    <cellStyle name="Collegamento ipertestuale visitato" xfId="82" builtinId="9" hidden="1"/>
    <cellStyle name="Collegamento ipertestuale visitato" xfId="84" builtinId="9" hidden="1"/>
    <cellStyle name="Collegamento ipertestuale visitato" xfId="86" builtinId="9" hidden="1"/>
    <cellStyle name="Collegamento ipertestuale visitato" xfId="88" builtinId="9" hidden="1"/>
    <cellStyle name="Collegamento ipertestuale visitato" xfId="90" builtinId="9" hidden="1"/>
    <cellStyle name="Collegamento ipertestuale visitato" xfId="92" builtinId="9" hidden="1"/>
    <cellStyle name="Collegamento ipertestuale visitato" xfId="94" builtinId="9" hidden="1"/>
    <cellStyle name="Collegamento ipertestuale visitato" xfId="96" builtinId="9" hidden="1"/>
    <cellStyle name="Collegamento ipertestuale visitato" xfId="98" builtinId="9" hidden="1"/>
    <cellStyle name="Collegamento ipertestuale visitato" xfId="100" builtinId="9" hidden="1"/>
    <cellStyle name="Collegamento ipertestuale visitato" xfId="102" builtinId="9" hidden="1"/>
    <cellStyle name="Collegamento ipertestuale visitato" xfId="104" builtinId="9" hidden="1"/>
    <cellStyle name="Collegamento ipertestuale visitato" xfId="106" builtinId="9" hidden="1"/>
    <cellStyle name="Collegamento ipertestuale visitato" xfId="108" builtinId="9" hidden="1"/>
    <cellStyle name="Collegamento ipertestuale visitato" xfId="110" builtinId="9" hidden="1"/>
    <cellStyle name="Collegamento ipertestuale visitato" xfId="112" builtinId="9" hidden="1"/>
    <cellStyle name="Collegamento ipertestuale visitato" xfId="114" builtinId="9" hidden="1"/>
    <cellStyle name="Collegamento ipertestuale visitato" xfId="116" builtinId="9" hidden="1"/>
    <cellStyle name="Collegamento ipertestuale visitato" xfId="118" builtinId="9" hidden="1"/>
    <cellStyle name="Collegamento ipertestuale visitato" xfId="120" builtinId="9" hidden="1"/>
    <cellStyle name="Collegamento ipertestuale visitato" xfId="122" builtinId="9" hidden="1"/>
    <cellStyle name="Collegamento ipertestuale visitato" xfId="124" builtinId="9" hidden="1"/>
    <cellStyle name="Collegamento ipertestuale visitato" xfId="126" builtinId="9" hidden="1"/>
    <cellStyle name="Collegamento ipertestuale visitato" xfId="128" builtinId="9" hidden="1"/>
    <cellStyle name="Collegamento ipertestuale visitato" xfId="130" builtinId="9" hidden="1"/>
    <cellStyle name="Collegamento ipertestuale visitato" xfId="132" builtinId="9" hidden="1"/>
    <cellStyle name="Collegamento ipertestuale visitato" xfId="134" builtinId="9" hidden="1"/>
    <cellStyle name="Collegamento ipertestuale visitato" xfId="136" builtinId="9" hidden="1"/>
    <cellStyle name="Collegamento ipertestuale visitato" xfId="138" builtinId="9" hidden="1"/>
    <cellStyle name="Collegamento ipertestuale visitato" xfId="140" builtinId="9" hidden="1"/>
    <cellStyle name="Collegamento ipertestuale visitato" xfId="142" builtinId="9" hidden="1"/>
    <cellStyle name="Collegamento ipertestuale visitato" xfId="144" builtinId="9" hidden="1"/>
    <cellStyle name="Collegamento ipertestuale visitato" xfId="146" builtinId="9" hidden="1"/>
    <cellStyle name="Collegamento ipertestuale visitato" xfId="148" builtinId="9" hidden="1"/>
    <cellStyle name="Collegamento ipertestuale visitato" xfId="150" builtinId="9" hidden="1"/>
    <cellStyle name="Collegamento ipertestuale visitato" xfId="152" builtinId="9" hidden="1"/>
    <cellStyle name="Collegamento ipertestuale visitato" xfId="154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zoomScaleNormal="100" workbookViewId="0">
      <selection activeCell="B12" sqref="B12"/>
    </sheetView>
  </sheetViews>
  <sheetFormatPr defaultColWidth="11.42578125" defaultRowHeight="12.75" x14ac:dyDescent="0.2"/>
  <cols>
    <col min="1" max="1" width="28.28515625" customWidth="1"/>
    <col min="2" max="2" width="42.85546875" customWidth="1"/>
  </cols>
  <sheetData>
    <row r="1" spans="1:2" ht="23.25" x14ac:dyDescent="0.35">
      <c r="A1" s="62" t="s">
        <v>130</v>
      </c>
      <c r="B1" s="48"/>
    </row>
    <row r="2" spans="1:2" ht="23.25" x14ac:dyDescent="0.35">
      <c r="A2" s="48" t="s">
        <v>131</v>
      </c>
      <c r="B2" s="63" t="s">
        <v>149</v>
      </c>
    </row>
    <row r="3" spans="1:2" ht="23.25" x14ac:dyDescent="0.35">
      <c r="A3" s="48" t="s">
        <v>132</v>
      </c>
      <c r="B3" s="63" t="s">
        <v>150</v>
      </c>
    </row>
    <row r="4" spans="1:2" s="29" customFormat="1" ht="23.25" x14ac:dyDescent="0.35">
      <c r="A4" s="48" t="s">
        <v>141</v>
      </c>
      <c r="B4" s="66" t="s">
        <v>151</v>
      </c>
    </row>
    <row r="5" spans="1:2" ht="23.25" x14ac:dyDescent="0.35">
      <c r="A5" s="48"/>
      <c r="B5" s="48"/>
    </row>
    <row r="6" spans="1:2" ht="23.25" x14ac:dyDescent="0.35">
      <c r="A6" s="62" t="s">
        <v>133</v>
      </c>
      <c r="B6" s="63" t="s">
        <v>152</v>
      </c>
    </row>
    <row r="7" spans="1:2" ht="23.25" x14ac:dyDescent="0.35">
      <c r="A7" s="48"/>
      <c r="B7" s="48"/>
    </row>
    <row r="8" spans="1:2" s="29" customFormat="1" ht="23.25" x14ac:dyDescent="0.35">
      <c r="A8" s="62" t="s">
        <v>134</v>
      </c>
      <c r="B8" s="62" t="s">
        <v>135</v>
      </c>
    </row>
    <row r="9" spans="1:2" ht="23.25" x14ac:dyDescent="0.35">
      <c r="A9" s="48" t="s">
        <v>136</v>
      </c>
      <c r="B9" s="67">
        <v>44268</v>
      </c>
    </row>
    <row r="10" spans="1:2" ht="23.25" x14ac:dyDescent="0.35">
      <c r="A10" s="48" t="s">
        <v>137</v>
      </c>
      <c r="B10" s="67">
        <v>44278</v>
      </c>
    </row>
    <row r="11" spans="1:2" ht="23.25" x14ac:dyDescent="0.35">
      <c r="A11" s="48" t="s">
        <v>138</v>
      </c>
      <c r="B11" s="63"/>
    </row>
    <row r="12" spans="1:2" ht="23.25" x14ac:dyDescent="0.35">
      <c r="A12" s="48" t="s">
        <v>139</v>
      </c>
      <c r="B12" s="6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2"/>
  <sheetViews>
    <sheetView workbookViewId="0">
      <selection activeCell="I3" sqref="I3"/>
    </sheetView>
  </sheetViews>
  <sheetFormatPr defaultColWidth="17.28515625" defaultRowHeight="15.75" customHeight="1" x14ac:dyDescent="0.2"/>
  <cols>
    <col min="1" max="1" width="27.85546875" customWidth="1"/>
    <col min="2" max="2" width="21" customWidth="1"/>
    <col min="3" max="3" width="24.85546875" style="18" customWidth="1"/>
    <col min="4" max="4" width="28.28515625" customWidth="1"/>
    <col min="5" max="5" width="38.7109375" customWidth="1"/>
    <col min="6" max="7" width="12.42578125" style="29" customWidth="1"/>
    <col min="8" max="9" width="13.140625" style="29" customWidth="1"/>
    <col min="10" max="10" width="15.28515625" style="29" customWidth="1"/>
  </cols>
  <sheetData>
    <row r="1" spans="1:10" s="29" customFormat="1" ht="21" customHeight="1" x14ac:dyDescent="0.2">
      <c r="A1" s="228" t="s">
        <v>104</v>
      </c>
      <c r="B1" s="229"/>
      <c r="C1" s="229"/>
      <c r="D1" s="229"/>
      <c r="E1" s="229"/>
      <c r="F1" s="229"/>
      <c r="G1" s="229"/>
      <c r="H1" s="229"/>
      <c r="I1" s="229"/>
      <c r="J1" s="229"/>
    </row>
    <row r="2" spans="1:10" ht="24" customHeight="1" x14ac:dyDescent="0.2">
      <c r="A2" s="226" t="s">
        <v>105</v>
      </c>
      <c r="B2" s="227"/>
      <c r="C2" s="227"/>
      <c r="D2" s="227"/>
      <c r="E2" s="227"/>
      <c r="F2" s="227"/>
      <c r="G2" s="227"/>
      <c r="H2" s="227"/>
      <c r="I2" s="227"/>
      <c r="J2" s="227"/>
    </row>
    <row r="3" spans="1:10" ht="63.95" customHeight="1" x14ac:dyDescent="0.2">
      <c r="A3" s="13" t="s">
        <v>36</v>
      </c>
      <c r="B3" s="13" t="s">
        <v>127</v>
      </c>
      <c r="C3" s="26" t="s">
        <v>128</v>
      </c>
      <c r="D3" s="21" t="s">
        <v>45</v>
      </c>
      <c r="E3" s="21" t="s">
        <v>46</v>
      </c>
      <c r="F3" s="9" t="s">
        <v>77</v>
      </c>
      <c r="G3" s="9" t="s">
        <v>76</v>
      </c>
      <c r="H3" s="9" t="s">
        <v>78</v>
      </c>
      <c r="I3" s="9" t="s">
        <v>79</v>
      </c>
      <c r="J3" s="9" t="s">
        <v>124</v>
      </c>
    </row>
    <row r="4" spans="1:10" ht="18.75" customHeight="1" x14ac:dyDescent="0.2">
      <c r="A4" s="222" t="e">
        <f>'1.3 Supporting Asset'!#REF!</f>
        <v>#REF!</v>
      </c>
      <c r="B4" s="230" t="e">
        <f>'2.1 Threats Impact'!#REF!</f>
        <v>#REF!</v>
      </c>
      <c r="C4" s="222"/>
      <c r="D4" s="22" t="s">
        <v>47</v>
      </c>
      <c r="E4" s="22" t="s">
        <v>49</v>
      </c>
      <c r="F4" s="11"/>
      <c r="G4" s="11"/>
      <c r="H4" s="11"/>
      <c r="I4" s="11"/>
      <c r="J4" s="11"/>
    </row>
    <row r="5" spans="1:10" s="15" customFormat="1" ht="18.75" customHeight="1" x14ac:dyDescent="0.2">
      <c r="A5" s="224"/>
      <c r="B5" s="231"/>
      <c r="C5" s="223"/>
      <c r="D5" s="22" t="s">
        <v>48</v>
      </c>
      <c r="E5" s="22"/>
      <c r="F5" s="11"/>
      <c r="G5" s="12"/>
      <c r="H5" s="11"/>
      <c r="I5" s="12"/>
      <c r="J5" s="12"/>
    </row>
    <row r="6" spans="1:10" ht="18.75" customHeight="1" x14ac:dyDescent="0.2">
      <c r="A6" s="224"/>
      <c r="B6" s="22" t="e">
        <f>'2.1 Threats Impact'!#REF!</f>
        <v>#REF!</v>
      </c>
      <c r="C6" s="22"/>
      <c r="D6" s="22" t="s">
        <v>50</v>
      </c>
      <c r="E6" s="22" t="s">
        <v>51</v>
      </c>
      <c r="F6" s="11"/>
      <c r="G6" s="11"/>
      <c r="H6" s="11"/>
      <c r="I6" s="11"/>
      <c r="J6" s="11"/>
    </row>
    <row r="7" spans="1:10" ht="18.75" customHeight="1" thickBot="1" x14ac:dyDescent="0.25">
      <c r="A7" s="224"/>
      <c r="B7" s="42" t="e">
        <f>'2.1 Threats Impact'!#REF!</f>
        <v>#REF!</v>
      </c>
      <c r="C7" s="42"/>
      <c r="D7" s="42" t="s">
        <v>56</v>
      </c>
      <c r="E7" s="42"/>
      <c r="F7" s="43"/>
      <c r="G7" s="44"/>
      <c r="H7" s="43"/>
      <c r="I7" s="44"/>
      <c r="J7" s="44"/>
    </row>
    <row r="8" spans="1:10" ht="18.75" customHeight="1" x14ac:dyDescent="0.2">
      <c r="A8" s="222" t="str">
        <f>'1.3 Supporting Asset'!A4</f>
        <v>Personnel</v>
      </c>
      <c r="B8" s="232" t="str">
        <f>'2.1 Threats Impact'!B11</f>
        <v>Unexpected collision</v>
      </c>
      <c r="C8" s="224"/>
      <c r="D8" s="35" t="s">
        <v>52</v>
      </c>
      <c r="E8" s="35" t="s">
        <v>54</v>
      </c>
      <c r="F8" s="41"/>
      <c r="G8" s="41"/>
      <c r="H8" s="41"/>
      <c r="I8" s="41"/>
      <c r="J8" s="41"/>
    </row>
    <row r="9" spans="1:10" s="15" customFormat="1" ht="18.75" customHeight="1" x14ac:dyDescent="0.2">
      <c r="A9" s="224"/>
      <c r="B9" s="232"/>
      <c r="C9" s="224"/>
      <c r="D9" s="22"/>
      <c r="E9" s="22" t="s">
        <v>55</v>
      </c>
      <c r="F9" s="11"/>
      <c r="G9" s="12"/>
      <c r="H9" s="11"/>
      <c r="I9" s="12"/>
      <c r="J9" s="12"/>
    </row>
    <row r="10" spans="1:10" s="15" customFormat="1" ht="18.75" customHeight="1" x14ac:dyDescent="0.2">
      <c r="A10" s="224"/>
      <c r="B10" s="231"/>
      <c r="C10" s="223"/>
      <c r="D10" s="22" t="s">
        <v>53</v>
      </c>
      <c r="E10" s="22"/>
      <c r="F10" s="11"/>
      <c r="G10" s="11"/>
      <c r="H10" s="11"/>
      <c r="I10" s="11"/>
      <c r="J10" s="11"/>
    </row>
    <row r="11" spans="1:10" ht="18.75" customHeight="1" x14ac:dyDescent="0.2">
      <c r="A11" s="224"/>
      <c r="B11" s="22" t="str">
        <f>'2.1 Threats Impact'!B12</f>
        <v xml:space="preserve">Unauthorized access in order to tamper HW/SW </v>
      </c>
      <c r="C11" s="22"/>
      <c r="D11" s="22"/>
      <c r="E11" s="22" t="s">
        <v>57</v>
      </c>
      <c r="F11" s="11"/>
      <c r="G11" s="12"/>
      <c r="H11" s="11"/>
      <c r="I11" s="12"/>
      <c r="J11" s="12"/>
    </row>
    <row r="12" spans="1:10" s="15" customFormat="1" ht="18.75" customHeight="1" x14ac:dyDescent="0.2">
      <c r="A12" s="224"/>
      <c r="B12" s="230" t="e">
        <f>'2.1 Threats Impact'!#REF!</f>
        <v>#REF!</v>
      </c>
      <c r="C12" s="222"/>
      <c r="D12" s="22" t="s">
        <v>58</v>
      </c>
      <c r="E12" s="22"/>
      <c r="F12" s="11"/>
      <c r="G12" s="11"/>
      <c r="H12" s="11"/>
      <c r="I12" s="11"/>
      <c r="J12" s="11"/>
    </row>
    <row r="13" spans="1:10" ht="18.75" customHeight="1" thickBot="1" x14ac:dyDescent="0.25">
      <c r="A13" s="225"/>
      <c r="B13" s="233"/>
      <c r="C13" s="225"/>
      <c r="D13" s="42" t="s">
        <v>59</v>
      </c>
      <c r="E13" s="42"/>
      <c r="F13" s="43"/>
      <c r="G13" s="44"/>
      <c r="H13" s="43"/>
      <c r="I13" s="44"/>
      <c r="J13" s="44"/>
    </row>
    <row r="14" spans="1:10" ht="18.75" customHeight="1" x14ac:dyDescent="0.2">
      <c r="A14" s="34" t="s">
        <v>34</v>
      </c>
      <c r="B14" s="45" t="s">
        <v>44</v>
      </c>
      <c r="C14" s="45"/>
      <c r="D14" s="45" t="s">
        <v>44</v>
      </c>
      <c r="E14" s="46" t="s">
        <v>44</v>
      </c>
      <c r="F14" s="41"/>
      <c r="G14" s="41"/>
      <c r="H14" s="41"/>
      <c r="I14" s="41"/>
      <c r="J14" s="41"/>
    </row>
    <row r="15" spans="1:10" ht="18.75" customHeight="1" x14ac:dyDescent="0.2">
      <c r="A15" s="17"/>
      <c r="B15" s="8"/>
      <c r="C15" s="8"/>
      <c r="D15" s="8"/>
      <c r="E15" s="14"/>
      <c r="F15" s="11"/>
      <c r="G15" s="12"/>
      <c r="H15" s="11"/>
      <c r="I15" s="12"/>
      <c r="J15" s="12"/>
    </row>
    <row r="16" spans="1:10" ht="15.75" customHeight="1" x14ac:dyDescent="0.2">
      <c r="F16" s="2"/>
      <c r="G16" s="2"/>
      <c r="H16" s="2"/>
      <c r="I16" s="2"/>
      <c r="J16" s="2"/>
    </row>
    <row r="17" spans="6:10" ht="15.75" customHeight="1" x14ac:dyDescent="0.2">
      <c r="F17" s="2"/>
      <c r="G17" s="2"/>
      <c r="H17" s="2"/>
      <c r="I17" s="2"/>
      <c r="J17" s="2"/>
    </row>
    <row r="18" spans="6:10" ht="15.75" customHeight="1" x14ac:dyDescent="0.2">
      <c r="F18" s="2"/>
      <c r="G18" s="2"/>
      <c r="H18" s="2"/>
      <c r="I18" s="2"/>
      <c r="J18" s="2"/>
    </row>
    <row r="19" spans="6:10" ht="15.75" customHeight="1" x14ac:dyDescent="0.2">
      <c r="F19" s="2"/>
      <c r="G19" s="2"/>
      <c r="H19" s="2"/>
      <c r="I19" s="2"/>
      <c r="J19" s="2"/>
    </row>
    <row r="20" spans="6:10" ht="15.75" customHeight="1" x14ac:dyDescent="0.2">
      <c r="F20" s="2"/>
      <c r="G20" s="2"/>
      <c r="H20" s="2"/>
      <c r="I20" s="2"/>
      <c r="J20" s="2"/>
    </row>
    <row r="21" spans="6:10" ht="15.75" customHeight="1" x14ac:dyDescent="0.2">
      <c r="F21" s="2"/>
      <c r="G21" s="2"/>
      <c r="H21" s="2"/>
      <c r="I21" s="2"/>
      <c r="J21" s="2"/>
    </row>
    <row r="22" spans="6:10" ht="15.75" customHeight="1" x14ac:dyDescent="0.2">
      <c r="F22" s="2"/>
      <c r="G22" s="2"/>
      <c r="H22" s="2"/>
      <c r="I22" s="2"/>
      <c r="J22" s="2"/>
    </row>
  </sheetData>
  <mergeCells count="10">
    <mergeCell ref="C4:C5"/>
    <mergeCell ref="C8:C10"/>
    <mergeCell ref="C12:C13"/>
    <mergeCell ref="A2:J2"/>
    <mergeCell ref="A1:J1"/>
    <mergeCell ref="A4:A7"/>
    <mergeCell ref="A8:A13"/>
    <mergeCell ref="B4:B5"/>
    <mergeCell ref="B8:B10"/>
    <mergeCell ref="B12:B1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"/>
  <sheetViews>
    <sheetView workbookViewId="0">
      <selection activeCell="B15" sqref="B15"/>
    </sheetView>
  </sheetViews>
  <sheetFormatPr defaultColWidth="11.42578125" defaultRowHeight="12.75" x14ac:dyDescent="0.2"/>
  <cols>
    <col min="1" max="1" width="32.28515625" customWidth="1"/>
    <col min="2" max="6" width="13.28515625" customWidth="1"/>
  </cols>
  <sheetData>
    <row r="1" spans="1:7" ht="23.25" x14ac:dyDescent="0.2">
      <c r="A1" s="211" t="s">
        <v>93</v>
      </c>
      <c r="B1" s="212"/>
      <c r="C1" s="212"/>
      <c r="D1" s="212"/>
      <c r="E1" s="212"/>
      <c r="F1" s="212"/>
    </row>
    <row r="2" spans="1:7" ht="18" x14ac:dyDescent="0.2">
      <c r="A2" s="190" t="s">
        <v>126</v>
      </c>
      <c r="B2" s="191"/>
      <c r="C2" s="191"/>
      <c r="D2" s="191"/>
      <c r="E2" s="191"/>
      <c r="F2" s="191"/>
    </row>
    <row r="3" spans="1:7" ht="114" x14ac:dyDescent="0.2">
      <c r="A3" s="30" t="s">
        <v>42</v>
      </c>
      <c r="B3" s="40" t="str">
        <f>'1.2 Impact Assessment'!A5</f>
        <v>Prediction and Dynamic flight adjustment</v>
      </c>
      <c r="C3" s="40" t="str">
        <f>'1.2 Impact Assessment'!A8</f>
        <v>Lost link management</v>
      </c>
      <c r="D3" s="40" t="str">
        <f>'1.2 Impact Assessment'!A11</f>
        <v>Providing a secure communication between client and UAV network and UAV network itself</v>
      </c>
      <c r="E3" s="40" t="str">
        <f>'1.2 Impact Assessment'!A19</f>
        <v>Dynamic geo-fencing</v>
      </c>
      <c r="F3" s="40" t="str">
        <f>'1.2 Impact Assessment'!A25</f>
        <v>Meteo data</v>
      </c>
    </row>
    <row r="4" spans="1:7" ht="14.25" x14ac:dyDescent="0.2">
      <c r="A4" s="31" t="s">
        <v>40</v>
      </c>
      <c r="B4" s="27"/>
      <c r="C4" s="27"/>
      <c r="D4" s="27"/>
      <c r="E4" s="27"/>
      <c r="F4" s="27"/>
      <c r="G4" t="s">
        <v>94</v>
      </c>
    </row>
    <row r="5" spans="1:7" ht="14.25" x14ac:dyDescent="0.2">
      <c r="A5" s="31" t="s">
        <v>41</v>
      </c>
      <c r="B5" s="27"/>
      <c r="C5" s="27"/>
      <c r="D5" s="27"/>
      <c r="E5" s="27"/>
      <c r="F5" s="27"/>
    </row>
    <row r="6" spans="1:7" ht="14.25" x14ac:dyDescent="0.2">
      <c r="A6" s="31" t="s">
        <v>63</v>
      </c>
      <c r="B6" s="27"/>
      <c r="C6" s="27"/>
      <c r="D6" s="27"/>
      <c r="E6" s="27"/>
      <c r="F6" s="27"/>
    </row>
    <row r="7" spans="1:7" ht="14.25" x14ac:dyDescent="0.2">
      <c r="A7" s="31" t="s">
        <v>64</v>
      </c>
      <c r="B7" s="27"/>
      <c r="C7" s="27"/>
      <c r="D7" s="27"/>
      <c r="E7" s="27"/>
      <c r="F7" s="27"/>
    </row>
    <row r="8" spans="1:7" ht="14.25" x14ac:dyDescent="0.2">
      <c r="A8" s="31" t="s">
        <v>65</v>
      </c>
      <c r="B8" s="27"/>
      <c r="C8" s="27"/>
      <c r="D8" s="27"/>
      <c r="E8" s="27"/>
      <c r="F8" s="27"/>
    </row>
    <row r="9" spans="1:7" ht="14.25" x14ac:dyDescent="0.2">
      <c r="A9" s="31" t="s">
        <v>66</v>
      </c>
      <c r="B9" s="27"/>
      <c r="C9" s="27"/>
      <c r="D9" s="27"/>
      <c r="E9" s="27"/>
      <c r="F9" s="27"/>
    </row>
    <row r="10" spans="1:7" ht="14.25" x14ac:dyDescent="0.2">
      <c r="A10" s="31" t="s">
        <v>67</v>
      </c>
      <c r="B10" s="27"/>
      <c r="C10" s="27"/>
      <c r="D10" s="27"/>
      <c r="E10" s="27"/>
      <c r="F10" s="27"/>
    </row>
    <row r="11" spans="1:7" ht="14.25" x14ac:dyDescent="0.2">
      <c r="A11" s="31" t="s">
        <v>68</v>
      </c>
      <c r="B11" s="27"/>
      <c r="C11" s="27"/>
      <c r="D11" s="27"/>
      <c r="E11" s="27"/>
      <c r="F11" s="27"/>
    </row>
    <row r="12" spans="1:7" ht="14.25" x14ac:dyDescent="0.2">
      <c r="A12" s="31" t="s">
        <v>69</v>
      </c>
      <c r="B12" s="27"/>
      <c r="C12" s="27"/>
      <c r="D12" s="27"/>
      <c r="E12" s="27"/>
      <c r="F12" s="27"/>
    </row>
    <row r="13" spans="1:7" ht="14.25" x14ac:dyDescent="0.2">
      <c r="A13" s="31" t="s">
        <v>70</v>
      </c>
      <c r="B13" s="27"/>
      <c r="C13" s="27"/>
      <c r="D13" s="27"/>
      <c r="E13" s="27"/>
      <c r="F13" s="27"/>
    </row>
    <row r="15" spans="1:7" ht="37.5" x14ac:dyDescent="0.2">
      <c r="A15" s="51" t="s">
        <v>125</v>
      </c>
      <c r="B15" s="52">
        <f>MAX(B4:B13)</f>
        <v>0</v>
      </c>
      <c r="C15" s="52">
        <f t="shared" ref="C15:F15" si="0">MAX(C4:C13)</f>
        <v>0</v>
      </c>
      <c r="D15" s="52">
        <f t="shared" si="0"/>
        <v>0</v>
      </c>
      <c r="E15" s="52">
        <f t="shared" si="0"/>
        <v>0</v>
      </c>
      <c r="F15" s="52">
        <f t="shared" si="0"/>
        <v>0</v>
      </c>
      <c r="G15" s="36" t="s">
        <v>140</v>
      </c>
    </row>
  </sheetData>
  <mergeCells count="2">
    <mergeCell ref="A1:F1"/>
    <mergeCell ref="A2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33E6-196A-4AE6-90DD-A94ACEE12354}">
  <dimension ref="A1:C18"/>
  <sheetViews>
    <sheetView workbookViewId="0">
      <selection activeCell="B3" sqref="B3"/>
    </sheetView>
  </sheetViews>
  <sheetFormatPr defaultRowHeight="12.75" x14ac:dyDescent="0.2"/>
  <cols>
    <col min="1" max="1" width="122.85546875" customWidth="1"/>
  </cols>
  <sheetData>
    <row r="1" spans="1:3" ht="25.5" x14ac:dyDescent="0.2">
      <c r="A1" s="101" t="s">
        <v>186</v>
      </c>
      <c r="B1" s="100"/>
      <c r="C1" s="98"/>
    </row>
    <row r="2" spans="1:3" x14ac:dyDescent="0.2">
      <c r="A2" s="100"/>
      <c r="B2" s="100"/>
    </row>
    <row r="3" spans="1:3" x14ac:dyDescent="0.2">
      <c r="A3" s="100"/>
      <c r="B3" s="100"/>
    </row>
    <row r="4" spans="1:3" x14ac:dyDescent="0.2">
      <c r="A4" s="100"/>
      <c r="B4" s="100"/>
    </row>
    <row r="5" spans="1:3" x14ac:dyDescent="0.2">
      <c r="A5" s="99"/>
    </row>
    <row r="6" spans="1:3" x14ac:dyDescent="0.2">
      <c r="A6" s="99"/>
    </row>
    <row r="7" spans="1:3" x14ac:dyDescent="0.2">
      <c r="A7" s="99"/>
    </row>
    <row r="8" spans="1:3" x14ac:dyDescent="0.2">
      <c r="A8" s="99"/>
    </row>
    <row r="9" spans="1:3" x14ac:dyDescent="0.2">
      <c r="A9" s="99"/>
    </row>
    <row r="10" spans="1:3" x14ac:dyDescent="0.2">
      <c r="A10" s="99"/>
    </row>
    <row r="11" spans="1:3" x14ac:dyDescent="0.2">
      <c r="A11" s="99"/>
    </row>
    <row r="12" spans="1:3" x14ac:dyDescent="0.2">
      <c r="A12" s="99"/>
    </row>
    <row r="13" spans="1:3" x14ac:dyDescent="0.2">
      <c r="A13" s="99"/>
    </row>
    <row r="14" spans="1:3" x14ac:dyDescent="0.2">
      <c r="A14" s="99"/>
    </row>
    <row r="15" spans="1:3" x14ac:dyDescent="0.2">
      <c r="A15" s="99"/>
    </row>
    <row r="16" spans="1:3" x14ac:dyDescent="0.2">
      <c r="A16" s="99"/>
    </row>
    <row r="17" spans="1:1" x14ac:dyDescent="0.2">
      <c r="A17" s="99"/>
    </row>
    <row r="18" spans="1:1" x14ac:dyDescent="0.2">
      <c r="A18" s="9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topLeftCell="A31" workbookViewId="0">
      <selection activeCell="D47" sqref="D47:D53"/>
    </sheetView>
  </sheetViews>
  <sheetFormatPr defaultColWidth="17.28515625" defaultRowHeight="15.75" customHeight="1" x14ac:dyDescent="0.2"/>
  <cols>
    <col min="1" max="1" width="17.42578125" customWidth="1"/>
    <col min="2" max="2" width="48.85546875" customWidth="1"/>
    <col min="3" max="3" width="31" customWidth="1"/>
    <col min="4" max="4" width="34.5703125" customWidth="1"/>
    <col min="5" max="5" width="9.140625" customWidth="1"/>
  </cols>
  <sheetData>
    <row r="1" spans="1:6" ht="18.75" customHeight="1" x14ac:dyDescent="0.2">
      <c r="A1" s="157" t="s">
        <v>0</v>
      </c>
      <c r="B1" s="152"/>
      <c r="C1" s="152"/>
      <c r="D1" s="4"/>
      <c r="E1" s="4"/>
    </row>
    <row r="2" spans="1:6" ht="18.75" customHeight="1" x14ac:dyDescent="0.2">
      <c r="A2" s="158" t="s">
        <v>1</v>
      </c>
      <c r="B2" s="152"/>
      <c r="C2" s="152"/>
      <c r="D2" s="68"/>
      <c r="E2" s="1"/>
    </row>
    <row r="3" spans="1:6" ht="29.25" customHeight="1" x14ac:dyDescent="0.2">
      <c r="A3" s="3" t="s">
        <v>35</v>
      </c>
      <c r="B3" s="3" t="s">
        <v>43</v>
      </c>
      <c r="C3" s="3" t="s">
        <v>60</v>
      </c>
      <c r="D3" s="102" t="s">
        <v>9</v>
      </c>
      <c r="E3" s="1"/>
    </row>
    <row r="4" spans="1:6" ht="18.75" customHeight="1" x14ac:dyDescent="0.2">
      <c r="A4" s="140" t="s">
        <v>2</v>
      </c>
      <c r="B4" s="143" t="s">
        <v>193</v>
      </c>
      <c r="C4" s="140" t="s">
        <v>199</v>
      </c>
      <c r="D4" s="137" t="s">
        <v>194</v>
      </c>
      <c r="E4" s="1"/>
    </row>
    <row r="5" spans="1:6" ht="18.75" customHeight="1" x14ac:dyDescent="0.2">
      <c r="A5" s="141"/>
      <c r="B5" s="144"/>
      <c r="C5" s="141"/>
      <c r="D5" s="137"/>
      <c r="E5" s="1"/>
    </row>
    <row r="6" spans="1:6" ht="18.75" customHeight="1" x14ac:dyDescent="0.2">
      <c r="A6" s="141"/>
      <c r="B6" s="144"/>
      <c r="C6" s="141"/>
      <c r="D6" s="137"/>
      <c r="E6" s="1"/>
    </row>
    <row r="7" spans="1:6" s="76" customFormat="1" ht="18.75" customHeight="1" x14ac:dyDescent="0.2">
      <c r="A7" s="142"/>
      <c r="B7" s="145"/>
      <c r="C7" s="142"/>
      <c r="D7" s="137"/>
      <c r="E7" s="1"/>
    </row>
    <row r="8" spans="1:6" ht="18.75" customHeight="1" x14ac:dyDescent="0.2">
      <c r="A8" s="138" t="s">
        <v>3</v>
      </c>
      <c r="B8" s="139" t="s">
        <v>195</v>
      </c>
      <c r="C8" s="140" t="s">
        <v>144</v>
      </c>
      <c r="D8" s="161" t="s">
        <v>200</v>
      </c>
      <c r="E8" s="1"/>
    </row>
    <row r="9" spans="1:6" ht="18.75" customHeight="1" x14ac:dyDescent="0.2">
      <c r="A9" s="152"/>
      <c r="B9" s="153"/>
      <c r="C9" s="141"/>
      <c r="D9" s="161"/>
      <c r="E9" s="1"/>
    </row>
    <row r="10" spans="1:6" ht="18.75" customHeight="1" x14ac:dyDescent="0.2">
      <c r="A10" s="159"/>
      <c r="B10" s="160"/>
      <c r="C10" s="141"/>
      <c r="D10" s="161"/>
      <c r="E10" s="1"/>
    </row>
    <row r="11" spans="1:6" s="72" customFormat="1" ht="18.75" customHeight="1" x14ac:dyDescent="0.2">
      <c r="A11" s="138" t="s">
        <v>153</v>
      </c>
      <c r="B11" s="139" t="s">
        <v>218</v>
      </c>
      <c r="C11" s="138" t="s">
        <v>144</v>
      </c>
      <c r="D11" s="137" t="s">
        <v>197</v>
      </c>
      <c r="E11" s="1"/>
    </row>
    <row r="12" spans="1:6" ht="15.75" customHeight="1" x14ac:dyDescent="0.2">
      <c r="A12" s="138"/>
      <c r="B12" s="139"/>
      <c r="C12" s="138"/>
      <c r="D12" s="137"/>
      <c r="F12" s="77"/>
    </row>
    <row r="13" spans="1:6" ht="15.75" customHeight="1" x14ac:dyDescent="0.2">
      <c r="A13" s="138"/>
      <c r="B13" s="139"/>
      <c r="C13" s="138"/>
      <c r="D13" s="137"/>
      <c r="F13" s="77"/>
    </row>
    <row r="14" spans="1:6" ht="15.75" customHeight="1" x14ac:dyDescent="0.2">
      <c r="A14" s="138"/>
      <c r="B14" s="139"/>
      <c r="C14" s="138"/>
      <c r="D14" s="137"/>
      <c r="F14" s="77"/>
    </row>
    <row r="15" spans="1:6" s="72" customFormat="1" ht="15.75" customHeight="1" x14ac:dyDescent="0.2">
      <c r="A15" s="138" t="s">
        <v>154</v>
      </c>
      <c r="B15" s="139" t="s">
        <v>191</v>
      </c>
      <c r="C15" s="138" t="s">
        <v>143</v>
      </c>
      <c r="D15" s="137" t="s">
        <v>192</v>
      </c>
      <c r="F15" s="77"/>
    </row>
    <row r="16" spans="1:6" ht="15.75" customHeight="1" x14ac:dyDescent="0.2">
      <c r="A16" s="138"/>
      <c r="B16" s="139"/>
      <c r="C16" s="138"/>
      <c r="D16" s="137"/>
      <c r="F16" s="77"/>
    </row>
    <row r="17" spans="1:7" ht="15.75" customHeight="1" x14ac:dyDescent="0.2">
      <c r="A17" s="138"/>
      <c r="B17" s="139"/>
      <c r="C17" s="138"/>
      <c r="D17" s="137"/>
      <c r="F17" s="77"/>
    </row>
    <row r="18" spans="1:7" ht="15.75" customHeight="1" x14ac:dyDescent="0.2">
      <c r="A18" s="138"/>
      <c r="B18" s="139"/>
      <c r="C18" s="138"/>
      <c r="D18" s="137"/>
      <c r="F18" s="77"/>
    </row>
    <row r="19" spans="1:7" ht="15.75" customHeight="1" x14ac:dyDescent="0.2">
      <c r="A19" s="138" t="s">
        <v>155</v>
      </c>
      <c r="B19" s="139" t="s">
        <v>187</v>
      </c>
      <c r="C19" s="141" t="s">
        <v>143</v>
      </c>
      <c r="D19" s="162" t="s">
        <v>188</v>
      </c>
      <c r="F19" s="77"/>
    </row>
    <row r="20" spans="1:7" ht="15.75" customHeight="1" x14ac:dyDescent="0.2">
      <c r="A20" s="152"/>
      <c r="B20" s="153"/>
      <c r="C20" s="141"/>
      <c r="D20" s="163"/>
      <c r="F20" s="77"/>
    </row>
    <row r="21" spans="1:7" ht="15.75" customHeight="1" x14ac:dyDescent="0.2">
      <c r="A21" s="152"/>
      <c r="B21" s="153"/>
      <c r="C21" s="142"/>
      <c r="D21" s="164"/>
      <c r="F21" s="77"/>
    </row>
    <row r="22" spans="1:7" ht="15.75" customHeight="1" x14ac:dyDescent="0.2">
      <c r="A22" s="138" t="s">
        <v>156</v>
      </c>
      <c r="B22" s="139" t="s">
        <v>157</v>
      </c>
      <c r="C22" s="140" t="s">
        <v>143</v>
      </c>
      <c r="D22" s="149" t="s">
        <v>189</v>
      </c>
    </row>
    <row r="23" spans="1:7" ht="15.75" customHeight="1" x14ac:dyDescent="0.2">
      <c r="A23" s="152"/>
      <c r="B23" s="153"/>
      <c r="C23" s="141"/>
      <c r="D23" s="150"/>
    </row>
    <row r="24" spans="1:7" ht="15.75" customHeight="1" x14ac:dyDescent="0.2">
      <c r="A24" s="152"/>
      <c r="B24" s="153"/>
      <c r="C24" s="142"/>
      <c r="D24" s="151"/>
      <c r="E24" s="78"/>
      <c r="F24" s="78"/>
      <c r="G24" s="78"/>
    </row>
    <row r="25" spans="1:7" ht="15.75" customHeight="1" x14ac:dyDescent="0.2">
      <c r="A25" s="146" t="s">
        <v>158</v>
      </c>
      <c r="B25" s="143" t="s">
        <v>176</v>
      </c>
      <c r="C25" s="140" t="s">
        <v>144</v>
      </c>
      <c r="D25" s="154" t="s">
        <v>190</v>
      </c>
      <c r="E25" s="79"/>
      <c r="F25" s="78"/>
      <c r="G25" s="78"/>
    </row>
    <row r="26" spans="1:7" ht="15.75" customHeight="1" x14ac:dyDescent="0.2">
      <c r="A26" s="147"/>
      <c r="B26" s="144"/>
      <c r="C26" s="141"/>
      <c r="D26" s="155"/>
      <c r="E26" s="79"/>
      <c r="F26" s="78"/>
      <c r="G26" s="78"/>
    </row>
    <row r="27" spans="1:7" ht="15.75" customHeight="1" x14ac:dyDescent="0.2">
      <c r="A27" s="147"/>
      <c r="B27" s="144"/>
      <c r="C27" s="141"/>
      <c r="D27" s="155"/>
      <c r="E27" s="79"/>
      <c r="F27" s="78"/>
      <c r="G27" s="78"/>
    </row>
    <row r="28" spans="1:7" ht="15.75" customHeight="1" x14ac:dyDescent="0.2">
      <c r="A28" s="148"/>
      <c r="B28" s="145"/>
      <c r="C28" s="142"/>
      <c r="D28" s="156"/>
      <c r="E28" s="78"/>
      <c r="F28" s="78"/>
      <c r="G28" s="78"/>
    </row>
    <row r="29" spans="1:7" ht="15.75" customHeight="1" x14ac:dyDescent="0.2">
      <c r="A29" s="126" t="s">
        <v>159</v>
      </c>
      <c r="B29" s="129" t="s">
        <v>196</v>
      </c>
      <c r="C29" s="126" t="s">
        <v>144</v>
      </c>
      <c r="D29" s="134" t="s">
        <v>201</v>
      </c>
      <c r="E29" s="78"/>
      <c r="F29" s="78"/>
      <c r="G29" s="78"/>
    </row>
    <row r="30" spans="1:7" ht="15.75" customHeight="1" x14ac:dyDescent="0.2">
      <c r="A30" s="127"/>
      <c r="B30" s="130"/>
      <c r="C30" s="127"/>
      <c r="D30" s="135"/>
    </row>
    <row r="31" spans="1:7" ht="15.75" customHeight="1" x14ac:dyDescent="0.2">
      <c r="A31" s="128"/>
      <c r="B31" s="131"/>
      <c r="C31" s="133"/>
      <c r="D31" s="136"/>
    </row>
    <row r="32" spans="1:7" ht="15.75" customHeight="1" x14ac:dyDescent="0.2">
      <c r="A32" s="126" t="s">
        <v>160</v>
      </c>
      <c r="B32" s="129" t="s">
        <v>161</v>
      </c>
      <c r="C32" s="132" t="s">
        <v>144</v>
      </c>
      <c r="D32" s="134" t="s">
        <v>162</v>
      </c>
    </row>
    <row r="33" spans="1:4" ht="15.75" customHeight="1" x14ac:dyDescent="0.2">
      <c r="A33" s="127"/>
      <c r="B33" s="130"/>
      <c r="C33" s="127"/>
      <c r="D33" s="135"/>
    </row>
    <row r="34" spans="1:4" ht="15.75" customHeight="1" x14ac:dyDescent="0.2">
      <c r="A34" s="128"/>
      <c r="B34" s="131"/>
      <c r="C34" s="133"/>
      <c r="D34" s="136"/>
    </row>
    <row r="35" spans="1:4" ht="15.75" customHeight="1" x14ac:dyDescent="0.2">
      <c r="A35" s="126" t="s">
        <v>163</v>
      </c>
      <c r="B35" s="129" t="s">
        <v>164</v>
      </c>
      <c r="C35" s="132" t="s">
        <v>144</v>
      </c>
      <c r="D35" s="134" t="s">
        <v>170</v>
      </c>
    </row>
    <row r="36" spans="1:4" ht="15.75" customHeight="1" x14ac:dyDescent="0.2">
      <c r="A36" s="127"/>
      <c r="B36" s="130"/>
      <c r="C36" s="127"/>
      <c r="D36" s="135"/>
    </row>
    <row r="37" spans="1:4" ht="15.75" customHeight="1" x14ac:dyDescent="0.2">
      <c r="A37" s="128"/>
      <c r="B37" s="131"/>
      <c r="C37" s="133"/>
      <c r="D37" s="136"/>
    </row>
    <row r="38" spans="1:4" ht="15.75" customHeight="1" x14ac:dyDescent="0.2">
      <c r="A38" s="126" t="s">
        <v>165</v>
      </c>
      <c r="B38" s="129" t="s">
        <v>166</v>
      </c>
      <c r="C38" s="132" t="s">
        <v>143</v>
      </c>
      <c r="D38" s="134" t="s">
        <v>169</v>
      </c>
    </row>
    <row r="39" spans="1:4" ht="15.75" customHeight="1" x14ac:dyDescent="0.2">
      <c r="A39" s="127"/>
      <c r="B39" s="130"/>
      <c r="C39" s="127"/>
      <c r="D39" s="135"/>
    </row>
    <row r="40" spans="1:4" ht="15.75" customHeight="1" x14ac:dyDescent="0.2">
      <c r="A40" s="128"/>
      <c r="B40" s="131"/>
      <c r="C40" s="133"/>
      <c r="D40" s="136"/>
    </row>
    <row r="41" spans="1:4" ht="15.75" customHeight="1" x14ac:dyDescent="0.2">
      <c r="A41" s="123" t="s">
        <v>167</v>
      </c>
      <c r="B41" s="124" t="s">
        <v>202</v>
      </c>
      <c r="C41" s="123" t="s">
        <v>143</v>
      </c>
      <c r="D41" s="125" t="s">
        <v>203</v>
      </c>
    </row>
    <row r="42" spans="1:4" ht="15.75" customHeight="1" x14ac:dyDescent="0.2">
      <c r="A42" s="123"/>
      <c r="B42" s="124"/>
      <c r="C42" s="123"/>
      <c r="D42" s="125"/>
    </row>
    <row r="43" spans="1:4" s="82" customFormat="1" ht="15.75" customHeight="1" x14ac:dyDescent="0.2">
      <c r="A43" s="123"/>
      <c r="B43" s="124"/>
      <c r="C43" s="123"/>
      <c r="D43" s="125"/>
    </row>
    <row r="44" spans="1:4" s="76" customFormat="1" ht="15.75" customHeight="1" x14ac:dyDescent="0.2">
      <c r="A44" s="123" t="s">
        <v>168</v>
      </c>
      <c r="B44" s="124" t="s">
        <v>204</v>
      </c>
      <c r="C44" s="123" t="s">
        <v>143</v>
      </c>
      <c r="D44" s="125" t="s">
        <v>205</v>
      </c>
    </row>
    <row r="45" spans="1:4" s="76" customFormat="1" ht="15.75" customHeight="1" x14ac:dyDescent="0.2">
      <c r="A45" s="123"/>
      <c r="B45" s="124"/>
      <c r="C45" s="123"/>
      <c r="D45" s="125"/>
    </row>
    <row r="46" spans="1:4" s="82" customFormat="1" ht="15.75" customHeight="1" x14ac:dyDescent="0.2">
      <c r="A46" s="123"/>
      <c r="B46" s="124"/>
      <c r="C46" s="123"/>
      <c r="D46" s="125"/>
    </row>
    <row r="47" spans="1:4" s="76" customFormat="1" ht="15.75" customHeight="1" x14ac:dyDescent="0.2">
      <c r="A47" s="123" t="s">
        <v>212</v>
      </c>
      <c r="B47" s="124" t="s">
        <v>327</v>
      </c>
      <c r="C47" s="123" t="s">
        <v>144</v>
      </c>
      <c r="D47" s="125" t="s">
        <v>328</v>
      </c>
    </row>
    <row r="48" spans="1:4" s="76" customFormat="1" ht="15.75" customHeight="1" x14ac:dyDescent="0.2">
      <c r="A48" s="123"/>
      <c r="B48" s="124"/>
      <c r="C48" s="123"/>
      <c r="D48" s="125"/>
    </row>
    <row r="49" spans="1:5" s="82" customFormat="1" ht="15.75" customHeight="1" x14ac:dyDescent="0.2">
      <c r="A49" s="123"/>
      <c r="B49" s="124"/>
      <c r="C49" s="123"/>
      <c r="D49" s="125"/>
    </row>
    <row r="50" spans="1:5" ht="15.75" customHeight="1" x14ac:dyDescent="0.2">
      <c r="A50" s="123"/>
      <c r="B50" s="124"/>
      <c r="C50" s="123"/>
      <c r="D50" s="125"/>
      <c r="E50" s="82"/>
    </row>
    <row r="51" spans="1:5" ht="15.75" customHeight="1" x14ac:dyDescent="0.2">
      <c r="A51" s="123"/>
      <c r="B51" s="124"/>
      <c r="C51" s="123"/>
      <c r="D51" s="125"/>
      <c r="E51" s="82"/>
    </row>
    <row r="52" spans="1:5" ht="15.75" customHeight="1" x14ac:dyDescent="0.2">
      <c r="A52" s="123"/>
      <c r="B52" s="124"/>
      <c r="C52" s="123"/>
      <c r="D52" s="125"/>
      <c r="E52" s="82"/>
    </row>
    <row r="53" spans="1:5" ht="15.75" customHeight="1" x14ac:dyDescent="0.2">
      <c r="A53" s="123"/>
      <c r="B53" s="124"/>
      <c r="C53" s="123"/>
      <c r="D53" s="125"/>
    </row>
  </sheetData>
  <mergeCells count="58">
    <mergeCell ref="D4:D7"/>
    <mergeCell ref="D47:D53"/>
    <mergeCell ref="A47:A53"/>
    <mergeCell ref="B47:B53"/>
    <mergeCell ref="C47:C53"/>
    <mergeCell ref="A19:A21"/>
    <mergeCell ref="B19:B21"/>
    <mergeCell ref="A8:A10"/>
    <mergeCell ref="B8:B10"/>
    <mergeCell ref="C8:C10"/>
    <mergeCell ref="D8:D10"/>
    <mergeCell ref="C19:C21"/>
    <mergeCell ref="D19:D21"/>
    <mergeCell ref="D15:D18"/>
    <mergeCell ref="C4:C7"/>
    <mergeCell ref="B4:B7"/>
    <mergeCell ref="A1:C1"/>
    <mergeCell ref="A2:C2"/>
    <mergeCell ref="C15:C18"/>
    <mergeCell ref="B15:B18"/>
    <mergeCell ref="A15:A18"/>
    <mergeCell ref="A4:A7"/>
    <mergeCell ref="A29:A31"/>
    <mergeCell ref="B29:B31"/>
    <mergeCell ref="C29:C31"/>
    <mergeCell ref="C22:C24"/>
    <mergeCell ref="D22:D24"/>
    <mergeCell ref="A22:A24"/>
    <mergeCell ref="B22:B24"/>
    <mergeCell ref="D25:D28"/>
    <mergeCell ref="D11:D14"/>
    <mergeCell ref="C11:C14"/>
    <mergeCell ref="B11:B14"/>
    <mergeCell ref="A11:A14"/>
    <mergeCell ref="A35:A37"/>
    <mergeCell ref="B35:B37"/>
    <mergeCell ref="C35:C37"/>
    <mergeCell ref="D35:D37"/>
    <mergeCell ref="D29:D31"/>
    <mergeCell ref="A32:A34"/>
    <mergeCell ref="B32:B34"/>
    <mergeCell ref="C32:C34"/>
    <mergeCell ref="D32:D34"/>
    <mergeCell ref="C25:C28"/>
    <mergeCell ref="B25:B28"/>
    <mergeCell ref="A25:A28"/>
    <mergeCell ref="A44:A46"/>
    <mergeCell ref="B44:B46"/>
    <mergeCell ref="C44:C46"/>
    <mergeCell ref="D44:D46"/>
    <mergeCell ref="A38:A40"/>
    <mergeCell ref="B38:B40"/>
    <mergeCell ref="C38:C40"/>
    <mergeCell ref="D38:D40"/>
    <mergeCell ref="A41:A43"/>
    <mergeCell ref="B41:B43"/>
    <mergeCell ref="C41:C43"/>
    <mergeCell ref="D41:D43"/>
  </mergeCell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5"/>
  <sheetViews>
    <sheetView topLeftCell="A55" zoomScale="115" zoomScaleNormal="115" workbookViewId="0">
      <selection activeCell="A85" sqref="A85"/>
    </sheetView>
  </sheetViews>
  <sheetFormatPr defaultColWidth="17.28515625" defaultRowHeight="15.75" customHeight="1" x14ac:dyDescent="0.2"/>
  <cols>
    <col min="1" max="1" width="13.7109375" customWidth="1"/>
    <col min="2" max="2" width="16.140625" customWidth="1"/>
    <col min="3" max="3" width="14.42578125" customWidth="1"/>
    <col min="4" max="4" width="9.42578125" customWidth="1"/>
    <col min="5" max="5" width="14.42578125" customWidth="1"/>
    <col min="6" max="6" width="11.7109375" customWidth="1"/>
    <col min="7" max="7" width="10.42578125" customWidth="1"/>
    <col min="8" max="8" width="15.28515625" customWidth="1"/>
    <col min="9" max="9" width="16.42578125" customWidth="1"/>
    <col min="10" max="10" width="15.42578125" customWidth="1"/>
    <col min="11" max="11" width="56.140625" customWidth="1"/>
  </cols>
  <sheetData>
    <row r="1" spans="1:11" ht="18.75" customHeight="1" x14ac:dyDescent="0.2">
      <c r="A1" s="158" t="s">
        <v>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.75" customHeight="1" x14ac:dyDescent="0.2">
      <c r="A2" s="180" t="s">
        <v>81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</row>
    <row r="3" spans="1:11" ht="18.75" customHeight="1" x14ac:dyDescent="0.2">
      <c r="A3" s="181" t="s">
        <v>38</v>
      </c>
      <c r="B3" s="181" t="s">
        <v>5</v>
      </c>
      <c r="C3" s="181" t="s">
        <v>62</v>
      </c>
      <c r="D3" s="152"/>
      <c r="E3" s="152"/>
      <c r="F3" s="152"/>
      <c r="G3" s="152"/>
      <c r="H3" s="152"/>
      <c r="I3" s="152"/>
      <c r="J3" s="152"/>
      <c r="K3" s="152"/>
    </row>
    <row r="4" spans="1:11" ht="25.5" customHeight="1" x14ac:dyDescent="0.2">
      <c r="A4" s="152"/>
      <c r="B4" s="152"/>
      <c r="C4" s="65" t="s">
        <v>145</v>
      </c>
      <c r="D4" s="65" t="s">
        <v>6</v>
      </c>
      <c r="E4" s="65" t="s">
        <v>146</v>
      </c>
      <c r="F4" s="65" t="s">
        <v>7</v>
      </c>
      <c r="G4" s="65" t="s">
        <v>147</v>
      </c>
      <c r="H4" s="65" t="s">
        <v>8</v>
      </c>
      <c r="I4" s="65" t="s">
        <v>148</v>
      </c>
      <c r="J4" s="5" t="s">
        <v>74</v>
      </c>
      <c r="K4" s="5" t="s">
        <v>9</v>
      </c>
    </row>
    <row r="5" spans="1:11" ht="14.25" x14ac:dyDescent="0.2">
      <c r="A5" s="177" t="str">
        <f>'1.1 Primary Assets'!B4:B4</f>
        <v>Prediction and Dynamic flight adjustment</v>
      </c>
      <c r="B5" s="91" t="s">
        <v>10</v>
      </c>
      <c r="C5" s="38">
        <v>1</v>
      </c>
      <c r="D5" s="38">
        <v>1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91">
        <f>MAX(C5:I5)</f>
        <v>1</v>
      </c>
      <c r="K5" s="16" t="s">
        <v>214</v>
      </c>
    </row>
    <row r="6" spans="1:11" ht="25.5" x14ac:dyDescent="0.2">
      <c r="A6" s="178"/>
      <c r="B6" s="91" t="s">
        <v>11</v>
      </c>
      <c r="C6" s="38">
        <v>1</v>
      </c>
      <c r="D6" s="38">
        <v>5</v>
      </c>
      <c r="E6" s="38">
        <v>5</v>
      </c>
      <c r="F6" s="38">
        <v>5</v>
      </c>
      <c r="G6" s="38">
        <v>5</v>
      </c>
      <c r="H6" s="38">
        <v>1</v>
      </c>
      <c r="I6" s="38">
        <v>2</v>
      </c>
      <c r="J6" s="91">
        <f t="shared" ref="J6:J10" si="0">MAX(C6:I6)</f>
        <v>5</v>
      </c>
      <c r="K6" s="16" t="s">
        <v>215</v>
      </c>
    </row>
    <row r="7" spans="1:11" ht="14.25" x14ac:dyDescent="0.2">
      <c r="A7" s="178"/>
      <c r="B7" s="91" t="s">
        <v>12</v>
      </c>
      <c r="C7" s="38">
        <v>1</v>
      </c>
      <c r="D7" s="38">
        <v>5</v>
      </c>
      <c r="E7" s="38">
        <v>5</v>
      </c>
      <c r="F7" s="38">
        <v>5</v>
      </c>
      <c r="G7" s="38">
        <v>5</v>
      </c>
      <c r="H7" s="38">
        <v>1</v>
      </c>
      <c r="I7" s="38">
        <v>1</v>
      </c>
      <c r="J7" s="91">
        <f t="shared" si="0"/>
        <v>5</v>
      </c>
      <c r="K7" s="16" t="s">
        <v>174</v>
      </c>
    </row>
    <row r="8" spans="1:11" ht="25.5" x14ac:dyDescent="0.2">
      <c r="A8" s="177" t="str">
        <f>'1.1 Primary Assets'!B8:B8</f>
        <v>Lost link management</v>
      </c>
      <c r="B8" s="91" t="s">
        <v>13</v>
      </c>
      <c r="C8" s="38">
        <v>1</v>
      </c>
      <c r="D8" s="38">
        <v>1</v>
      </c>
      <c r="E8" s="38">
        <v>2</v>
      </c>
      <c r="F8" s="38">
        <v>3</v>
      </c>
      <c r="G8" s="38">
        <v>2</v>
      </c>
      <c r="H8" s="38">
        <v>1</v>
      </c>
      <c r="I8" s="38">
        <v>1</v>
      </c>
      <c r="J8" s="91">
        <f t="shared" si="0"/>
        <v>3</v>
      </c>
      <c r="K8" s="16" t="s">
        <v>216</v>
      </c>
    </row>
    <row r="9" spans="1:11" ht="25.5" x14ac:dyDescent="0.2">
      <c r="A9" s="178"/>
      <c r="B9" s="91" t="s">
        <v>14</v>
      </c>
      <c r="C9" s="38">
        <v>1</v>
      </c>
      <c r="D9" s="38">
        <v>1</v>
      </c>
      <c r="E9" s="38">
        <v>1</v>
      </c>
      <c r="F9" s="71">
        <v>5</v>
      </c>
      <c r="G9" s="38">
        <v>5</v>
      </c>
      <c r="H9" s="38">
        <v>1</v>
      </c>
      <c r="I9" s="38">
        <v>1</v>
      </c>
      <c r="J9" s="91">
        <f t="shared" si="0"/>
        <v>5</v>
      </c>
      <c r="K9" s="16" t="s">
        <v>217</v>
      </c>
    </row>
    <row r="10" spans="1:11" ht="14.25" x14ac:dyDescent="0.2">
      <c r="A10" s="178"/>
      <c r="B10" s="91" t="s">
        <v>15</v>
      </c>
      <c r="C10" s="38">
        <v>1</v>
      </c>
      <c r="D10" s="38">
        <v>5</v>
      </c>
      <c r="E10" s="38">
        <v>5</v>
      </c>
      <c r="F10" s="38">
        <v>5</v>
      </c>
      <c r="G10" s="38">
        <v>5</v>
      </c>
      <c r="H10" s="38">
        <v>1</v>
      </c>
      <c r="I10" s="38">
        <v>1</v>
      </c>
      <c r="J10" s="91">
        <f t="shared" si="0"/>
        <v>5</v>
      </c>
      <c r="K10" s="16" t="s">
        <v>175</v>
      </c>
    </row>
    <row r="11" spans="1:11" s="72" customFormat="1" ht="14.25" customHeight="1" x14ac:dyDescent="0.2">
      <c r="A11" s="174" t="str">
        <f>'1.1 Primary Assets'!B11:B11</f>
        <v>Providing a secure communication between client and UAV network and UAV network itself</v>
      </c>
      <c r="B11" s="167" t="s">
        <v>16</v>
      </c>
      <c r="C11" s="165">
        <v>1</v>
      </c>
      <c r="D11" s="165">
        <v>1</v>
      </c>
      <c r="E11" s="165">
        <v>1</v>
      </c>
      <c r="F11" s="165">
        <v>4</v>
      </c>
      <c r="G11" s="165">
        <v>4</v>
      </c>
      <c r="H11" s="165">
        <v>5</v>
      </c>
      <c r="I11" s="165">
        <v>1</v>
      </c>
      <c r="J11" s="167">
        <f>MAX(C11:I11)</f>
        <v>5</v>
      </c>
      <c r="K11" s="149" t="s">
        <v>226</v>
      </c>
    </row>
    <row r="12" spans="1:11" s="72" customFormat="1" ht="14.25" customHeight="1" x14ac:dyDescent="0.2">
      <c r="A12" s="175"/>
      <c r="B12" s="173"/>
      <c r="C12" s="172"/>
      <c r="D12" s="172"/>
      <c r="E12" s="172"/>
      <c r="F12" s="172"/>
      <c r="G12" s="172"/>
      <c r="H12" s="172"/>
      <c r="I12" s="172"/>
      <c r="J12" s="173"/>
      <c r="K12" s="150"/>
    </row>
    <row r="13" spans="1:11" ht="18.75" customHeight="1" x14ac:dyDescent="0.2">
      <c r="A13" s="175"/>
      <c r="B13" s="168"/>
      <c r="C13" s="166"/>
      <c r="D13" s="166"/>
      <c r="E13" s="166"/>
      <c r="F13" s="166"/>
      <c r="G13" s="166"/>
      <c r="H13" s="166"/>
      <c r="I13" s="166"/>
      <c r="J13" s="168"/>
      <c r="K13" s="151"/>
    </row>
    <row r="14" spans="1:11" ht="18.75" customHeight="1" x14ac:dyDescent="0.2">
      <c r="A14" s="175"/>
      <c r="B14" s="167" t="s">
        <v>17</v>
      </c>
      <c r="C14" s="165">
        <v>1</v>
      </c>
      <c r="D14" s="165">
        <v>5</v>
      </c>
      <c r="E14" s="165">
        <v>5</v>
      </c>
      <c r="F14" s="165">
        <v>5</v>
      </c>
      <c r="G14" s="165">
        <v>5</v>
      </c>
      <c r="H14" s="165">
        <v>1</v>
      </c>
      <c r="I14" s="165">
        <v>2</v>
      </c>
      <c r="J14" s="167">
        <f>MAX(C14:I14)</f>
        <v>5</v>
      </c>
      <c r="K14" s="149" t="s">
        <v>219</v>
      </c>
    </row>
    <row r="15" spans="1:11" s="72" customFormat="1" ht="18.75" customHeight="1" x14ac:dyDescent="0.2">
      <c r="A15" s="175"/>
      <c r="B15" s="168"/>
      <c r="C15" s="166"/>
      <c r="D15" s="166"/>
      <c r="E15" s="166"/>
      <c r="F15" s="166"/>
      <c r="G15" s="166"/>
      <c r="H15" s="166"/>
      <c r="I15" s="166"/>
      <c r="J15" s="168"/>
      <c r="K15" s="151"/>
    </row>
    <row r="16" spans="1:11" ht="18" customHeight="1" x14ac:dyDescent="0.2">
      <c r="A16" s="175"/>
      <c r="B16" s="167" t="s">
        <v>18</v>
      </c>
      <c r="C16" s="165">
        <v>1</v>
      </c>
      <c r="D16" s="165">
        <v>5</v>
      </c>
      <c r="E16" s="165">
        <v>5</v>
      </c>
      <c r="F16" s="165">
        <v>5</v>
      </c>
      <c r="G16" s="165">
        <v>5</v>
      </c>
      <c r="H16" s="165">
        <v>1</v>
      </c>
      <c r="I16" s="165">
        <v>1</v>
      </c>
      <c r="J16" s="167">
        <f>MAX(C16:I16)</f>
        <v>5</v>
      </c>
      <c r="K16" s="149" t="s">
        <v>220</v>
      </c>
    </row>
    <row r="17" spans="1:11" s="72" customFormat="1" ht="18" customHeight="1" x14ac:dyDescent="0.2">
      <c r="A17" s="175"/>
      <c r="B17" s="173"/>
      <c r="C17" s="172"/>
      <c r="D17" s="172"/>
      <c r="E17" s="172"/>
      <c r="F17" s="172"/>
      <c r="G17" s="172"/>
      <c r="H17" s="172"/>
      <c r="I17" s="172"/>
      <c r="J17" s="173"/>
      <c r="K17" s="150"/>
    </row>
    <row r="18" spans="1:11" s="72" customFormat="1" ht="18" customHeight="1" x14ac:dyDescent="0.2">
      <c r="A18" s="176"/>
      <c r="B18" s="168"/>
      <c r="C18" s="166"/>
      <c r="D18" s="166"/>
      <c r="E18" s="166"/>
      <c r="F18" s="166"/>
      <c r="G18" s="166"/>
      <c r="H18" s="166"/>
      <c r="I18" s="166"/>
      <c r="J18" s="168"/>
      <c r="K18" s="151"/>
    </row>
    <row r="19" spans="1:11" s="29" customFormat="1" ht="18.75" customHeight="1" x14ac:dyDescent="0.2">
      <c r="A19" s="177" t="str">
        <f>'1.1 Primary Assets'!B15:B15</f>
        <v>Dynamic geo-fencing</v>
      </c>
      <c r="B19" s="167" t="s">
        <v>10</v>
      </c>
      <c r="C19" s="165">
        <v>1</v>
      </c>
      <c r="D19" s="165">
        <v>1</v>
      </c>
      <c r="E19" s="165">
        <v>1</v>
      </c>
      <c r="F19" s="165">
        <v>1</v>
      </c>
      <c r="G19" s="165">
        <v>1</v>
      </c>
      <c r="H19" s="165">
        <v>1</v>
      </c>
      <c r="I19" s="165">
        <v>1</v>
      </c>
      <c r="J19" s="167">
        <f>MAX(C19:I19)</f>
        <v>1</v>
      </c>
      <c r="K19" s="149" t="s">
        <v>225</v>
      </c>
    </row>
    <row r="20" spans="1:11" s="76" customFormat="1" ht="18.75" customHeight="1" x14ac:dyDescent="0.2">
      <c r="A20" s="177"/>
      <c r="B20" s="168"/>
      <c r="C20" s="166"/>
      <c r="D20" s="166"/>
      <c r="E20" s="166"/>
      <c r="F20" s="166"/>
      <c r="G20" s="166"/>
      <c r="H20" s="166"/>
      <c r="I20" s="166"/>
      <c r="J20" s="168"/>
      <c r="K20" s="151"/>
    </row>
    <row r="21" spans="1:11" s="29" customFormat="1" ht="18.75" customHeight="1" x14ac:dyDescent="0.2">
      <c r="A21" s="178"/>
      <c r="B21" s="167" t="s">
        <v>11</v>
      </c>
      <c r="C21" s="165">
        <v>1</v>
      </c>
      <c r="D21" s="165">
        <v>1</v>
      </c>
      <c r="E21" s="165">
        <v>1</v>
      </c>
      <c r="F21" s="165">
        <v>4</v>
      </c>
      <c r="G21" s="165">
        <v>4</v>
      </c>
      <c r="H21" s="165">
        <v>1</v>
      </c>
      <c r="I21" s="165">
        <v>5</v>
      </c>
      <c r="J21" s="167">
        <f>MAX(C21:I21)</f>
        <v>5</v>
      </c>
      <c r="K21" s="149" t="s">
        <v>177</v>
      </c>
    </row>
    <row r="22" spans="1:11" s="72" customFormat="1" ht="18.75" customHeight="1" x14ac:dyDescent="0.2">
      <c r="A22" s="178"/>
      <c r="B22" s="168"/>
      <c r="C22" s="166"/>
      <c r="D22" s="166"/>
      <c r="E22" s="166"/>
      <c r="F22" s="166"/>
      <c r="G22" s="166"/>
      <c r="H22" s="166"/>
      <c r="I22" s="166"/>
      <c r="J22" s="168"/>
      <c r="K22" s="151"/>
    </row>
    <row r="23" spans="1:11" s="72" customFormat="1" ht="18.75" customHeight="1" x14ac:dyDescent="0.2">
      <c r="A23" s="178"/>
      <c r="B23" s="167" t="s">
        <v>12</v>
      </c>
      <c r="C23" s="165">
        <v>1</v>
      </c>
      <c r="D23" s="165">
        <v>5</v>
      </c>
      <c r="E23" s="165">
        <v>5</v>
      </c>
      <c r="F23" s="165">
        <v>4</v>
      </c>
      <c r="G23" s="165">
        <v>4</v>
      </c>
      <c r="H23" s="165">
        <v>1</v>
      </c>
      <c r="I23" s="165">
        <v>1</v>
      </c>
      <c r="J23" s="167">
        <f>MAX(C23:I23)</f>
        <v>5</v>
      </c>
      <c r="K23" s="149" t="s">
        <v>178</v>
      </c>
    </row>
    <row r="24" spans="1:11" s="29" customFormat="1" ht="18.75" customHeight="1" x14ac:dyDescent="0.2">
      <c r="A24" s="178"/>
      <c r="B24" s="168"/>
      <c r="C24" s="166"/>
      <c r="D24" s="166"/>
      <c r="E24" s="166"/>
      <c r="F24" s="166"/>
      <c r="G24" s="166"/>
      <c r="H24" s="166"/>
      <c r="I24" s="166"/>
      <c r="J24" s="168"/>
      <c r="K24" s="151"/>
    </row>
    <row r="25" spans="1:11" s="29" customFormat="1" ht="18.75" customHeight="1" x14ac:dyDescent="0.2">
      <c r="A25" s="149" t="str">
        <f>'1.1 Primary Assets'!B19:B19</f>
        <v>Meteo data</v>
      </c>
      <c r="B25" s="167" t="s">
        <v>10</v>
      </c>
      <c r="C25" s="165">
        <v>1</v>
      </c>
      <c r="D25" s="165">
        <v>1</v>
      </c>
      <c r="E25" s="165">
        <v>1</v>
      </c>
      <c r="F25" s="165">
        <v>1</v>
      </c>
      <c r="G25" s="165">
        <v>1</v>
      </c>
      <c r="H25" s="165">
        <v>1</v>
      </c>
      <c r="I25" s="165">
        <v>1</v>
      </c>
      <c r="J25" s="167">
        <f>MAX(C25:I25)</f>
        <v>1</v>
      </c>
      <c r="K25" s="149" t="s">
        <v>221</v>
      </c>
    </row>
    <row r="26" spans="1:11" s="72" customFormat="1" ht="18.75" customHeight="1" x14ac:dyDescent="0.2">
      <c r="A26" s="150"/>
      <c r="B26" s="168"/>
      <c r="C26" s="166"/>
      <c r="D26" s="166"/>
      <c r="E26" s="166"/>
      <c r="F26" s="166"/>
      <c r="G26" s="166"/>
      <c r="H26" s="166"/>
      <c r="I26" s="166"/>
      <c r="J26" s="168"/>
      <c r="K26" s="151"/>
    </row>
    <row r="27" spans="1:11" s="72" customFormat="1" ht="18.75" customHeight="1" x14ac:dyDescent="0.2">
      <c r="A27" s="150"/>
      <c r="B27" s="167" t="s">
        <v>11</v>
      </c>
      <c r="C27" s="165">
        <v>1</v>
      </c>
      <c r="D27" s="165">
        <v>5</v>
      </c>
      <c r="E27" s="165">
        <v>5</v>
      </c>
      <c r="F27" s="165">
        <v>5</v>
      </c>
      <c r="G27" s="165">
        <v>5</v>
      </c>
      <c r="H27" s="165">
        <v>1</v>
      </c>
      <c r="I27" s="165">
        <v>1</v>
      </c>
      <c r="J27" s="167">
        <f>MAX(C27:I27)</f>
        <v>5</v>
      </c>
      <c r="K27" s="149" t="s">
        <v>222</v>
      </c>
    </row>
    <row r="28" spans="1:11" s="29" customFormat="1" ht="18.75" customHeight="1" x14ac:dyDescent="0.2">
      <c r="A28" s="150"/>
      <c r="B28" s="168"/>
      <c r="C28" s="166"/>
      <c r="D28" s="166"/>
      <c r="E28" s="166"/>
      <c r="F28" s="166"/>
      <c r="G28" s="166"/>
      <c r="H28" s="166"/>
      <c r="I28" s="166"/>
      <c r="J28" s="168"/>
      <c r="K28" s="151"/>
    </row>
    <row r="29" spans="1:11" s="29" customFormat="1" ht="18.75" customHeight="1" x14ac:dyDescent="0.2">
      <c r="A29" s="150"/>
      <c r="B29" s="167" t="s">
        <v>12</v>
      </c>
      <c r="C29" s="165">
        <v>1</v>
      </c>
      <c r="D29" s="165">
        <v>5</v>
      </c>
      <c r="E29" s="165">
        <v>5</v>
      </c>
      <c r="F29" s="169">
        <v>4</v>
      </c>
      <c r="G29" s="165">
        <v>4</v>
      </c>
      <c r="H29" s="165">
        <v>1</v>
      </c>
      <c r="I29" s="165">
        <v>1</v>
      </c>
      <c r="J29" s="167">
        <f>MAX(C29:I29)</f>
        <v>5</v>
      </c>
      <c r="K29" s="149" t="s">
        <v>179</v>
      </c>
    </row>
    <row r="30" spans="1:11" s="72" customFormat="1" ht="18.75" customHeight="1" x14ac:dyDescent="0.2">
      <c r="A30" s="151"/>
      <c r="B30" s="168"/>
      <c r="C30" s="166"/>
      <c r="D30" s="166"/>
      <c r="E30" s="166"/>
      <c r="F30" s="170"/>
      <c r="G30" s="166"/>
      <c r="H30" s="166"/>
      <c r="I30" s="166"/>
      <c r="J30" s="168"/>
      <c r="K30" s="151"/>
    </row>
    <row r="31" spans="1:11" ht="12.75" customHeight="1" x14ac:dyDescent="0.2">
      <c r="A31" s="149" t="str">
        <f>'1.1 Primary Assets'!B22:B22</f>
        <v>Defining obstacles and terrain</v>
      </c>
      <c r="B31" s="167" t="s">
        <v>10</v>
      </c>
      <c r="C31" s="165">
        <v>1</v>
      </c>
      <c r="D31" s="165">
        <v>1</v>
      </c>
      <c r="E31" s="165">
        <v>1</v>
      </c>
      <c r="F31" s="165">
        <v>1</v>
      </c>
      <c r="G31" s="165">
        <v>1</v>
      </c>
      <c r="H31" s="165">
        <v>1</v>
      </c>
      <c r="I31" s="165">
        <v>1</v>
      </c>
      <c r="J31" s="167">
        <f>MAX(C31:I31)</f>
        <v>1</v>
      </c>
      <c r="K31" s="149" t="s">
        <v>223</v>
      </c>
    </row>
    <row r="32" spans="1:11" s="72" customFormat="1" ht="12.75" customHeight="1" x14ac:dyDescent="0.2">
      <c r="A32" s="150"/>
      <c r="B32" s="168"/>
      <c r="C32" s="166"/>
      <c r="D32" s="166"/>
      <c r="E32" s="166"/>
      <c r="F32" s="166"/>
      <c r="G32" s="166"/>
      <c r="H32" s="166"/>
      <c r="I32" s="166"/>
      <c r="J32" s="168"/>
      <c r="K32" s="151"/>
    </row>
    <row r="33" spans="1:11" ht="12.75" customHeight="1" x14ac:dyDescent="0.2">
      <c r="A33" s="150"/>
      <c r="B33" s="167" t="s">
        <v>11</v>
      </c>
      <c r="C33" s="165">
        <v>1</v>
      </c>
      <c r="D33" s="165">
        <v>5</v>
      </c>
      <c r="E33" s="165">
        <v>5</v>
      </c>
      <c r="F33" s="165">
        <v>4</v>
      </c>
      <c r="G33" s="165">
        <v>4</v>
      </c>
      <c r="H33" s="165">
        <v>1</v>
      </c>
      <c r="I33" s="165">
        <v>1</v>
      </c>
      <c r="J33" s="167">
        <f>MAX(C33:I33)</f>
        <v>5</v>
      </c>
      <c r="K33" s="149" t="s">
        <v>180</v>
      </c>
    </row>
    <row r="34" spans="1:11" s="72" customFormat="1" ht="12.75" customHeight="1" x14ac:dyDescent="0.2">
      <c r="A34" s="150"/>
      <c r="B34" s="168"/>
      <c r="C34" s="166"/>
      <c r="D34" s="166"/>
      <c r="E34" s="166"/>
      <c r="F34" s="166"/>
      <c r="G34" s="166"/>
      <c r="H34" s="166"/>
      <c r="I34" s="166"/>
      <c r="J34" s="168"/>
      <c r="K34" s="151"/>
    </row>
    <row r="35" spans="1:11" ht="12.75" customHeight="1" x14ac:dyDescent="0.2">
      <c r="A35" s="150"/>
      <c r="B35" s="167" t="s">
        <v>12</v>
      </c>
      <c r="C35" s="165">
        <v>1</v>
      </c>
      <c r="D35" s="165">
        <v>5</v>
      </c>
      <c r="E35" s="165">
        <v>5</v>
      </c>
      <c r="F35" s="165">
        <v>4</v>
      </c>
      <c r="G35" s="165">
        <v>4</v>
      </c>
      <c r="H35" s="165">
        <v>1</v>
      </c>
      <c r="I35" s="165">
        <v>1</v>
      </c>
      <c r="J35" s="167">
        <f>MAX(C35:I35)</f>
        <v>5</v>
      </c>
      <c r="K35" s="149" t="s">
        <v>181</v>
      </c>
    </row>
    <row r="36" spans="1:11" s="72" customFormat="1" ht="12.75" customHeight="1" x14ac:dyDescent="0.2">
      <c r="A36" s="151"/>
      <c r="B36" s="168"/>
      <c r="C36" s="166"/>
      <c r="D36" s="166"/>
      <c r="E36" s="166"/>
      <c r="F36" s="166"/>
      <c r="G36" s="166"/>
      <c r="H36" s="166"/>
      <c r="I36" s="166"/>
      <c r="J36" s="168"/>
      <c r="K36" s="151"/>
    </row>
    <row r="37" spans="1:11" ht="12.75" customHeight="1" x14ac:dyDescent="0.2">
      <c r="A37" s="177" t="str">
        <f>'1.1 Primary Assets'!B25:B25</f>
        <v>Flight and flight planning</v>
      </c>
      <c r="B37" s="167" t="s">
        <v>10</v>
      </c>
      <c r="C37" s="165">
        <v>1</v>
      </c>
      <c r="D37" s="165">
        <v>1</v>
      </c>
      <c r="E37" s="165">
        <v>1</v>
      </c>
      <c r="F37" s="165">
        <v>1</v>
      </c>
      <c r="G37" s="165">
        <v>1</v>
      </c>
      <c r="H37" s="165">
        <v>5</v>
      </c>
      <c r="I37" s="165">
        <v>1</v>
      </c>
      <c r="J37" s="167">
        <f>MAX(C37:I37)</f>
        <v>5</v>
      </c>
      <c r="K37" s="149" t="s">
        <v>224</v>
      </c>
    </row>
    <row r="38" spans="1:11" s="72" customFormat="1" ht="12.75" customHeight="1" x14ac:dyDescent="0.2">
      <c r="A38" s="177"/>
      <c r="B38" s="168"/>
      <c r="C38" s="166"/>
      <c r="D38" s="166"/>
      <c r="E38" s="166"/>
      <c r="F38" s="166"/>
      <c r="G38" s="166"/>
      <c r="H38" s="166"/>
      <c r="I38" s="166"/>
      <c r="J38" s="168"/>
      <c r="K38" s="151"/>
    </row>
    <row r="39" spans="1:11" ht="12.75" customHeight="1" x14ac:dyDescent="0.2">
      <c r="A39" s="178"/>
      <c r="B39" s="167" t="s">
        <v>11</v>
      </c>
      <c r="C39" s="165">
        <v>1</v>
      </c>
      <c r="D39" s="165">
        <v>5</v>
      </c>
      <c r="E39" s="165">
        <v>5</v>
      </c>
      <c r="F39" s="165">
        <v>4</v>
      </c>
      <c r="G39" s="165">
        <v>4</v>
      </c>
      <c r="H39" s="165">
        <v>1</v>
      </c>
      <c r="I39" s="165">
        <v>2</v>
      </c>
      <c r="J39" s="167">
        <f>MAX(C39:I39)</f>
        <v>5</v>
      </c>
      <c r="K39" s="149" t="s">
        <v>182</v>
      </c>
    </row>
    <row r="40" spans="1:11" s="72" customFormat="1" ht="12.75" customHeight="1" x14ac:dyDescent="0.2">
      <c r="A40" s="178"/>
      <c r="B40" s="168"/>
      <c r="C40" s="166"/>
      <c r="D40" s="166"/>
      <c r="E40" s="166"/>
      <c r="F40" s="166"/>
      <c r="G40" s="166"/>
      <c r="H40" s="166"/>
      <c r="I40" s="166"/>
      <c r="J40" s="168"/>
      <c r="K40" s="151"/>
    </row>
    <row r="41" spans="1:11" ht="12.75" customHeight="1" x14ac:dyDescent="0.2">
      <c r="A41" s="178"/>
      <c r="B41" s="91" t="s">
        <v>12</v>
      </c>
      <c r="C41" s="38">
        <v>1</v>
      </c>
      <c r="D41" s="38">
        <v>5</v>
      </c>
      <c r="E41" s="38">
        <v>5</v>
      </c>
      <c r="F41" s="38">
        <v>4</v>
      </c>
      <c r="G41" s="38">
        <v>4</v>
      </c>
      <c r="H41" s="38">
        <v>1</v>
      </c>
      <c r="I41" s="38">
        <v>1</v>
      </c>
      <c r="J41" s="92">
        <f>MAX(C41:I41)</f>
        <v>5</v>
      </c>
      <c r="K41" s="16" t="s">
        <v>183</v>
      </c>
    </row>
    <row r="42" spans="1:11" ht="12.75" customHeight="1" x14ac:dyDescent="0.2">
      <c r="A42" s="149" t="str">
        <f>'1.1 Primary Assets'!B29:B29</f>
        <v>Emergency landing</v>
      </c>
      <c r="B42" s="167" t="s">
        <v>10</v>
      </c>
      <c r="C42" s="165">
        <v>1</v>
      </c>
      <c r="D42" s="165">
        <v>1</v>
      </c>
      <c r="E42" s="165">
        <v>1</v>
      </c>
      <c r="F42" s="165">
        <v>1</v>
      </c>
      <c r="G42" s="165">
        <v>1</v>
      </c>
      <c r="H42" s="165">
        <v>1</v>
      </c>
      <c r="I42" s="165">
        <v>1</v>
      </c>
      <c r="J42" s="167">
        <f>MAX(C42:I42)</f>
        <v>1</v>
      </c>
      <c r="K42" s="149" t="s">
        <v>228</v>
      </c>
    </row>
    <row r="43" spans="1:11" s="72" customFormat="1" ht="12.75" customHeight="1" x14ac:dyDescent="0.2">
      <c r="A43" s="150"/>
      <c r="B43" s="168"/>
      <c r="C43" s="166"/>
      <c r="D43" s="166"/>
      <c r="E43" s="166"/>
      <c r="F43" s="166"/>
      <c r="G43" s="166"/>
      <c r="H43" s="166"/>
      <c r="I43" s="166"/>
      <c r="J43" s="168"/>
      <c r="K43" s="151"/>
    </row>
    <row r="44" spans="1:11" ht="12.75" customHeight="1" x14ac:dyDescent="0.2">
      <c r="A44" s="150"/>
      <c r="B44" s="167" t="s">
        <v>11</v>
      </c>
      <c r="C44" s="165">
        <v>1</v>
      </c>
      <c r="D44" s="165">
        <v>5</v>
      </c>
      <c r="E44" s="165">
        <v>5</v>
      </c>
      <c r="F44" s="165">
        <v>4</v>
      </c>
      <c r="G44" s="165">
        <v>4</v>
      </c>
      <c r="H44" s="165">
        <v>1</v>
      </c>
      <c r="I44" s="165">
        <v>2</v>
      </c>
      <c r="J44" s="171">
        <v>5</v>
      </c>
      <c r="K44" s="149" t="s">
        <v>227</v>
      </c>
    </row>
    <row r="45" spans="1:11" s="72" customFormat="1" ht="12.75" customHeight="1" x14ac:dyDescent="0.2">
      <c r="A45" s="150"/>
      <c r="B45" s="168"/>
      <c r="C45" s="166"/>
      <c r="D45" s="166"/>
      <c r="E45" s="166"/>
      <c r="F45" s="166"/>
      <c r="G45" s="166"/>
      <c r="H45" s="166"/>
      <c r="I45" s="166"/>
      <c r="J45" s="171"/>
      <c r="K45" s="151"/>
    </row>
    <row r="46" spans="1:11" ht="12.75" customHeight="1" x14ac:dyDescent="0.2">
      <c r="A46" s="150"/>
      <c r="B46" s="167" t="s">
        <v>12</v>
      </c>
      <c r="C46" s="165">
        <v>1</v>
      </c>
      <c r="D46" s="165">
        <v>5</v>
      </c>
      <c r="E46" s="165">
        <v>5</v>
      </c>
      <c r="F46" s="165">
        <v>4</v>
      </c>
      <c r="G46" s="165">
        <v>4</v>
      </c>
      <c r="H46" s="165">
        <v>1</v>
      </c>
      <c r="I46" s="165">
        <v>1</v>
      </c>
      <c r="J46" s="167">
        <f>MAX(C46:I46)</f>
        <v>5</v>
      </c>
      <c r="K46" s="149" t="s">
        <v>229</v>
      </c>
    </row>
    <row r="47" spans="1:11" s="72" customFormat="1" ht="12.75" customHeight="1" x14ac:dyDescent="0.2">
      <c r="A47" s="151"/>
      <c r="B47" s="168"/>
      <c r="C47" s="166"/>
      <c r="D47" s="166"/>
      <c r="E47" s="166"/>
      <c r="F47" s="166"/>
      <c r="G47" s="166"/>
      <c r="H47" s="166"/>
      <c r="I47" s="166"/>
      <c r="J47" s="168"/>
      <c r="K47" s="151"/>
    </row>
    <row r="48" spans="1:11" ht="12.75" customHeight="1" x14ac:dyDescent="0.2">
      <c r="A48" s="149" t="str">
        <f>'1.1 Primary Assets'!B32:B32</f>
        <v>Surveillance</v>
      </c>
      <c r="B48" s="167" t="s">
        <v>10</v>
      </c>
      <c r="C48" s="165">
        <v>1</v>
      </c>
      <c r="D48" s="165">
        <v>1</v>
      </c>
      <c r="E48" s="165">
        <v>1</v>
      </c>
      <c r="F48" s="165">
        <v>1</v>
      </c>
      <c r="G48" s="165">
        <v>1</v>
      </c>
      <c r="H48" s="165">
        <v>1</v>
      </c>
      <c r="I48" s="165">
        <v>1</v>
      </c>
      <c r="J48" s="167">
        <f>MAX(C48:I48)</f>
        <v>1</v>
      </c>
      <c r="K48" s="149" t="s">
        <v>230</v>
      </c>
    </row>
    <row r="49" spans="1:11" s="72" customFormat="1" ht="12.75" customHeight="1" x14ac:dyDescent="0.2">
      <c r="A49" s="150"/>
      <c r="B49" s="168"/>
      <c r="C49" s="166"/>
      <c r="D49" s="166"/>
      <c r="E49" s="166"/>
      <c r="F49" s="166"/>
      <c r="G49" s="166"/>
      <c r="H49" s="166"/>
      <c r="I49" s="166"/>
      <c r="J49" s="168"/>
      <c r="K49" s="151"/>
    </row>
    <row r="50" spans="1:11" ht="12.75" customHeight="1" x14ac:dyDescent="0.2">
      <c r="A50" s="150"/>
      <c r="B50" s="167" t="s">
        <v>11</v>
      </c>
      <c r="C50" s="165">
        <v>1</v>
      </c>
      <c r="D50" s="165">
        <v>1</v>
      </c>
      <c r="E50" s="165">
        <v>1</v>
      </c>
      <c r="F50" s="165">
        <v>5</v>
      </c>
      <c r="G50" s="165">
        <v>4</v>
      </c>
      <c r="H50" s="165">
        <v>1</v>
      </c>
      <c r="I50" s="165">
        <v>1</v>
      </c>
      <c r="J50" s="167">
        <f>MAX(C50:I50)</f>
        <v>5</v>
      </c>
      <c r="K50" s="149" t="s">
        <v>231</v>
      </c>
    </row>
    <row r="51" spans="1:11" s="72" customFormat="1" ht="12.75" customHeight="1" x14ac:dyDescent="0.2">
      <c r="A51" s="150"/>
      <c r="B51" s="168"/>
      <c r="C51" s="166"/>
      <c r="D51" s="166"/>
      <c r="E51" s="166"/>
      <c r="F51" s="166"/>
      <c r="G51" s="166"/>
      <c r="H51" s="166"/>
      <c r="I51" s="166"/>
      <c r="J51" s="168"/>
      <c r="K51" s="151"/>
    </row>
    <row r="52" spans="1:11" ht="12.75" customHeight="1" x14ac:dyDescent="0.2">
      <c r="A52" s="150"/>
      <c r="B52" s="167" t="s">
        <v>12</v>
      </c>
      <c r="C52" s="165">
        <v>1</v>
      </c>
      <c r="D52" s="165">
        <v>5</v>
      </c>
      <c r="E52" s="169">
        <v>5</v>
      </c>
      <c r="F52" s="165">
        <v>4</v>
      </c>
      <c r="G52" s="165">
        <v>4</v>
      </c>
      <c r="H52" s="165">
        <v>1</v>
      </c>
      <c r="I52" s="165">
        <v>1</v>
      </c>
      <c r="J52" s="167">
        <f>MAX(C52:I52)</f>
        <v>5</v>
      </c>
      <c r="K52" s="149" t="s">
        <v>232</v>
      </c>
    </row>
    <row r="53" spans="1:11" s="72" customFormat="1" ht="12.75" customHeight="1" x14ac:dyDescent="0.2">
      <c r="A53" s="151"/>
      <c r="B53" s="168"/>
      <c r="C53" s="166"/>
      <c r="D53" s="166"/>
      <c r="E53" s="170"/>
      <c r="F53" s="166"/>
      <c r="G53" s="166"/>
      <c r="H53" s="166"/>
      <c r="I53" s="166"/>
      <c r="J53" s="168"/>
      <c r="K53" s="151"/>
    </row>
    <row r="54" spans="1:11" ht="12.75" customHeight="1" x14ac:dyDescent="0.2">
      <c r="A54" s="149" t="str">
        <f>'1.1 Primary Assets'!B35:B35</f>
        <v>Maintain safe separation</v>
      </c>
      <c r="B54" s="167" t="s">
        <v>10</v>
      </c>
      <c r="C54" s="165">
        <v>1</v>
      </c>
      <c r="D54" s="165">
        <v>1</v>
      </c>
      <c r="E54" s="165">
        <v>1</v>
      </c>
      <c r="F54" s="165">
        <v>1</v>
      </c>
      <c r="G54" s="165">
        <v>1</v>
      </c>
      <c r="H54" s="165">
        <v>1</v>
      </c>
      <c r="I54" s="165">
        <v>1</v>
      </c>
      <c r="J54" s="167">
        <f>MAX(C54:I54)</f>
        <v>1</v>
      </c>
      <c r="K54" s="149" t="s">
        <v>233</v>
      </c>
    </row>
    <row r="55" spans="1:11" s="72" customFormat="1" ht="12.75" customHeight="1" x14ac:dyDescent="0.2">
      <c r="A55" s="150"/>
      <c r="B55" s="168"/>
      <c r="C55" s="166"/>
      <c r="D55" s="166"/>
      <c r="E55" s="166"/>
      <c r="F55" s="166"/>
      <c r="G55" s="166"/>
      <c r="H55" s="166"/>
      <c r="I55" s="166"/>
      <c r="J55" s="168"/>
      <c r="K55" s="151"/>
    </row>
    <row r="56" spans="1:11" ht="12.75" customHeight="1" x14ac:dyDescent="0.2">
      <c r="A56" s="150"/>
      <c r="B56" s="167" t="s">
        <v>11</v>
      </c>
      <c r="C56" s="165">
        <v>1</v>
      </c>
      <c r="D56" s="165">
        <v>5</v>
      </c>
      <c r="E56" s="165">
        <v>5</v>
      </c>
      <c r="F56" s="165">
        <v>4</v>
      </c>
      <c r="G56" s="165">
        <v>4</v>
      </c>
      <c r="H56" s="165">
        <v>1</v>
      </c>
      <c r="I56" s="165">
        <v>4</v>
      </c>
      <c r="J56" s="167">
        <f>MAX(C56:I56)</f>
        <v>5</v>
      </c>
      <c r="K56" s="149" t="s">
        <v>184</v>
      </c>
    </row>
    <row r="57" spans="1:11" s="72" customFormat="1" ht="12.75" customHeight="1" x14ac:dyDescent="0.2">
      <c r="A57" s="150"/>
      <c r="B57" s="168"/>
      <c r="C57" s="166"/>
      <c r="D57" s="166"/>
      <c r="E57" s="166"/>
      <c r="F57" s="166"/>
      <c r="G57" s="166"/>
      <c r="H57" s="166"/>
      <c r="I57" s="166"/>
      <c r="J57" s="168"/>
      <c r="K57" s="151"/>
    </row>
    <row r="58" spans="1:11" ht="12.75" customHeight="1" x14ac:dyDescent="0.2">
      <c r="A58" s="150"/>
      <c r="B58" s="167" t="s">
        <v>12</v>
      </c>
      <c r="C58" s="165">
        <v>1</v>
      </c>
      <c r="D58" s="165">
        <v>5</v>
      </c>
      <c r="E58" s="165">
        <v>5</v>
      </c>
      <c r="F58" s="165">
        <v>4</v>
      </c>
      <c r="G58" s="165">
        <v>4</v>
      </c>
      <c r="H58" s="165">
        <v>1</v>
      </c>
      <c r="I58" s="165">
        <v>1</v>
      </c>
      <c r="J58" s="167">
        <f>MAX(C58:I58)</f>
        <v>5</v>
      </c>
      <c r="K58" s="149" t="s">
        <v>185</v>
      </c>
    </row>
    <row r="59" spans="1:11" s="72" customFormat="1" ht="12.75" customHeight="1" x14ac:dyDescent="0.2">
      <c r="A59" s="151"/>
      <c r="B59" s="168"/>
      <c r="C59" s="166"/>
      <c r="D59" s="166"/>
      <c r="E59" s="166"/>
      <c r="F59" s="166"/>
      <c r="G59" s="166"/>
      <c r="H59" s="166"/>
      <c r="I59" s="166"/>
      <c r="J59" s="168"/>
      <c r="K59" s="151"/>
    </row>
    <row r="60" spans="1:11" ht="12.75" customHeight="1" x14ac:dyDescent="0.2">
      <c r="A60" s="149" t="str">
        <f>'1.1 Primary Assets'!B38:B38</f>
        <v>Identification</v>
      </c>
      <c r="B60" s="167" t="s">
        <v>10</v>
      </c>
      <c r="C60" s="165">
        <v>1</v>
      </c>
      <c r="D60" s="165">
        <v>1</v>
      </c>
      <c r="E60" s="165">
        <v>1</v>
      </c>
      <c r="F60" s="165">
        <v>1</v>
      </c>
      <c r="G60" s="165">
        <v>1</v>
      </c>
      <c r="H60" s="165">
        <v>1</v>
      </c>
      <c r="I60" s="165">
        <v>1</v>
      </c>
      <c r="J60" s="167">
        <f>MAX(C60:I60)</f>
        <v>1</v>
      </c>
      <c r="K60" s="149" t="s">
        <v>234</v>
      </c>
    </row>
    <row r="61" spans="1:11" s="72" customFormat="1" ht="12.75" customHeight="1" x14ac:dyDescent="0.2">
      <c r="A61" s="150"/>
      <c r="B61" s="168"/>
      <c r="C61" s="166"/>
      <c r="D61" s="166"/>
      <c r="E61" s="166"/>
      <c r="F61" s="166"/>
      <c r="G61" s="166"/>
      <c r="H61" s="166"/>
      <c r="I61" s="166"/>
      <c r="J61" s="168"/>
      <c r="K61" s="151"/>
    </row>
    <row r="62" spans="1:11" ht="12.75" customHeight="1" x14ac:dyDescent="0.2">
      <c r="A62" s="150"/>
      <c r="B62" s="167" t="s">
        <v>11</v>
      </c>
      <c r="C62" s="165">
        <v>1</v>
      </c>
      <c r="D62" s="165">
        <v>1</v>
      </c>
      <c r="E62" s="165">
        <v>1</v>
      </c>
      <c r="F62" s="165">
        <v>4</v>
      </c>
      <c r="G62" s="165">
        <v>5</v>
      </c>
      <c r="H62" s="165">
        <v>1</v>
      </c>
      <c r="I62" s="165">
        <v>1</v>
      </c>
      <c r="J62" s="167">
        <f>MAX(C62:I62)</f>
        <v>5</v>
      </c>
      <c r="K62" s="149" t="s">
        <v>235</v>
      </c>
    </row>
    <row r="63" spans="1:11" s="72" customFormat="1" ht="12.75" customHeight="1" x14ac:dyDescent="0.2">
      <c r="A63" s="150"/>
      <c r="B63" s="168"/>
      <c r="C63" s="166"/>
      <c r="D63" s="166"/>
      <c r="E63" s="166"/>
      <c r="F63" s="166"/>
      <c r="G63" s="166"/>
      <c r="H63" s="166"/>
      <c r="I63" s="166"/>
      <c r="J63" s="168"/>
      <c r="K63" s="151"/>
    </row>
    <row r="64" spans="1:11" ht="12.75" customHeight="1" x14ac:dyDescent="0.2">
      <c r="A64" s="150"/>
      <c r="B64" s="167" t="s">
        <v>12</v>
      </c>
      <c r="C64" s="165">
        <v>1</v>
      </c>
      <c r="D64" s="165">
        <v>5</v>
      </c>
      <c r="E64" s="165">
        <v>5</v>
      </c>
      <c r="F64" s="165">
        <v>4</v>
      </c>
      <c r="G64" s="165">
        <v>4</v>
      </c>
      <c r="H64" s="165">
        <v>1</v>
      </c>
      <c r="I64" s="165">
        <v>1</v>
      </c>
      <c r="J64" s="167">
        <f>MAX(C64:I64)</f>
        <v>5</v>
      </c>
      <c r="K64" s="149" t="s">
        <v>236</v>
      </c>
    </row>
    <row r="65" spans="1:11" s="72" customFormat="1" ht="12.75" customHeight="1" x14ac:dyDescent="0.2">
      <c r="A65" s="151"/>
      <c r="B65" s="168"/>
      <c r="C65" s="166"/>
      <c r="D65" s="166"/>
      <c r="E65" s="166"/>
      <c r="F65" s="166"/>
      <c r="G65" s="166"/>
      <c r="H65" s="166"/>
      <c r="I65" s="166"/>
      <c r="J65" s="168"/>
      <c r="K65" s="151"/>
    </row>
    <row r="66" spans="1:11" ht="12.75" customHeight="1" x14ac:dyDescent="0.2">
      <c r="A66" s="149" t="str">
        <f>'1.1 Primary Assets'!B41:B41</f>
        <v>Air traffic</v>
      </c>
      <c r="B66" s="167" t="s">
        <v>10</v>
      </c>
      <c r="C66" s="165">
        <v>1</v>
      </c>
      <c r="D66" s="165">
        <v>1</v>
      </c>
      <c r="E66" s="165">
        <v>1</v>
      </c>
      <c r="F66" s="165">
        <v>1</v>
      </c>
      <c r="G66" s="165">
        <v>1</v>
      </c>
      <c r="H66" s="165">
        <v>1</v>
      </c>
      <c r="I66" s="165">
        <v>1</v>
      </c>
      <c r="J66" s="167">
        <f>MAX(C66:I66)</f>
        <v>1</v>
      </c>
      <c r="K66" s="149" t="s">
        <v>237</v>
      </c>
    </row>
    <row r="67" spans="1:11" s="72" customFormat="1" ht="12.75" customHeight="1" x14ac:dyDescent="0.2">
      <c r="A67" s="150"/>
      <c r="B67" s="168"/>
      <c r="C67" s="166"/>
      <c r="D67" s="166"/>
      <c r="E67" s="166"/>
      <c r="F67" s="166"/>
      <c r="G67" s="166"/>
      <c r="H67" s="166"/>
      <c r="I67" s="166"/>
      <c r="J67" s="168"/>
      <c r="K67" s="151"/>
    </row>
    <row r="68" spans="1:11" ht="12.75" customHeight="1" x14ac:dyDescent="0.2">
      <c r="A68" s="150"/>
      <c r="B68" s="167" t="s">
        <v>11</v>
      </c>
      <c r="C68" s="165">
        <v>1</v>
      </c>
      <c r="D68" s="165">
        <v>5</v>
      </c>
      <c r="E68" s="165">
        <v>5</v>
      </c>
      <c r="F68" s="165">
        <v>4</v>
      </c>
      <c r="G68" s="165">
        <v>4</v>
      </c>
      <c r="H68" s="165">
        <v>1</v>
      </c>
      <c r="I68" s="165">
        <v>2</v>
      </c>
      <c r="J68" s="167">
        <f>MAX(C68:I68)</f>
        <v>5</v>
      </c>
      <c r="K68" s="149" t="s">
        <v>238</v>
      </c>
    </row>
    <row r="69" spans="1:11" s="72" customFormat="1" ht="12.75" customHeight="1" x14ac:dyDescent="0.2">
      <c r="A69" s="150"/>
      <c r="B69" s="168"/>
      <c r="C69" s="166"/>
      <c r="D69" s="166"/>
      <c r="E69" s="166"/>
      <c r="F69" s="166"/>
      <c r="G69" s="166"/>
      <c r="H69" s="166"/>
      <c r="I69" s="166"/>
      <c r="J69" s="168"/>
      <c r="K69" s="151"/>
    </row>
    <row r="70" spans="1:11" ht="12.75" customHeight="1" x14ac:dyDescent="0.2">
      <c r="A70" s="150"/>
      <c r="B70" s="167" t="s">
        <v>12</v>
      </c>
      <c r="C70" s="165">
        <v>1</v>
      </c>
      <c r="D70" s="165">
        <v>5</v>
      </c>
      <c r="E70" s="165">
        <v>5</v>
      </c>
      <c r="F70" s="165">
        <v>4</v>
      </c>
      <c r="G70" s="165">
        <v>4</v>
      </c>
      <c r="H70" s="165">
        <v>1</v>
      </c>
      <c r="I70" s="165">
        <v>1</v>
      </c>
      <c r="J70" s="167">
        <f>MAX(C70:I70)</f>
        <v>5</v>
      </c>
      <c r="K70" s="149" t="s">
        <v>239</v>
      </c>
    </row>
    <row r="71" spans="1:11" s="72" customFormat="1" ht="12.75" customHeight="1" x14ac:dyDescent="0.2">
      <c r="A71" s="151"/>
      <c r="B71" s="168"/>
      <c r="C71" s="166"/>
      <c r="D71" s="166"/>
      <c r="E71" s="166"/>
      <c r="F71" s="166"/>
      <c r="G71" s="166"/>
      <c r="H71" s="166"/>
      <c r="I71" s="166"/>
      <c r="J71" s="168"/>
      <c r="K71" s="151"/>
    </row>
    <row r="72" spans="1:11" ht="12.75" customHeight="1" x14ac:dyDescent="0.2">
      <c r="A72" s="149" t="str">
        <f>'1.1 Primary Assets'!B44:B44</f>
        <v>Horizontal and vertical space</v>
      </c>
      <c r="B72" s="167" t="s">
        <v>10</v>
      </c>
      <c r="C72" s="165">
        <v>1</v>
      </c>
      <c r="D72" s="165">
        <v>1</v>
      </c>
      <c r="E72" s="165">
        <v>1</v>
      </c>
      <c r="F72" s="165">
        <v>1</v>
      </c>
      <c r="G72" s="165">
        <v>1</v>
      </c>
      <c r="H72" s="165">
        <v>1</v>
      </c>
      <c r="I72" s="165">
        <v>1</v>
      </c>
      <c r="J72" s="167">
        <f>MAX(C72:I72)</f>
        <v>1</v>
      </c>
      <c r="K72" s="149" t="s">
        <v>240</v>
      </c>
    </row>
    <row r="73" spans="1:11" s="72" customFormat="1" ht="12.75" customHeight="1" x14ac:dyDescent="0.2">
      <c r="A73" s="150"/>
      <c r="B73" s="168"/>
      <c r="C73" s="166"/>
      <c r="D73" s="166"/>
      <c r="E73" s="166"/>
      <c r="F73" s="166"/>
      <c r="G73" s="166"/>
      <c r="H73" s="166"/>
      <c r="I73" s="166"/>
      <c r="J73" s="168"/>
      <c r="K73" s="151"/>
    </row>
    <row r="74" spans="1:11" ht="12.75" customHeight="1" x14ac:dyDescent="0.2">
      <c r="A74" s="150"/>
      <c r="B74" s="167" t="s">
        <v>11</v>
      </c>
      <c r="C74" s="165">
        <v>1</v>
      </c>
      <c r="D74" s="165">
        <v>4</v>
      </c>
      <c r="E74" s="165">
        <v>4</v>
      </c>
      <c r="F74" s="165">
        <v>4</v>
      </c>
      <c r="G74" s="165">
        <v>5</v>
      </c>
      <c r="H74" s="165">
        <v>1</v>
      </c>
      <c r="I74" s="165">
        <v>2</v>
      </c>
      <c r="J74" s="167">
        <f>MAX(C74:I74)</f>
        <v>5</v>
      </c>
      <c r="K74" s="149" t="s">
        <v>241</v>
      </c>
    </row>
    <row r="75" spans="1:11" s="72" customFormat="1" ht="12.75" customHeight="1" x14ac:dyDescent="0.2">
      <c r="A75" s="150"/>
      <c r="B75" s="168"/>
      <c r="C75" s="166"/>
      <c r="D75" s="166"/>
      <c r="E75" s="166"/>
      <c r="F75" s="166"/>
      <c r="G75" s="166"/>
      <c r="H75" s="166"/>
      <c r="I75" s="166"/>
      <c r="J75" s="168"/>
      <c r="K75" s="151"/>
    </row>
    <row r="76" spans="1:11" ht="12.75" customHeight="1" x14ac:dyDescent="0.2">
      <c r="A76" s="150"/>
      <c r="B76" s="167" t="s">
        <v>12</v>
      </c>
      <c r="C76" s="165">
        <v>1</v>
      </c>
      <c r="D76" s="165">
        <v>5</v>
      </c>
      <c r="E76" s="165">
        <v>5</v>
      </c>
      <c r="F76" s="165">
        <v>4</v>
      </c>
      <c r="G76" s="165">
        <v>4</v>
      </c>
      <c r="H76" s="165">
        <v>1</v>
      </c>
      <c r="I76" s="165">
        <v>1</v>
      </c>
      <c r="J76" s="167">
        <f>MAX(C76:I76)</f>
        <v>5</v>
      </c>
      <c r="K76" s="149" t="s">
        <v>242</v>
      </c>
    </row>
    <row r="77" spans="1:11" s="76" customFormat="1" ht="12.75" customHeight="1" x14ac:dyDescent="0.2">
      <c r="A77" s="151"/>
      <c r="B77" s="168"/>
      <c r="C77" s="166"/>
      <c r="D77" s="166"/>
      <c r="E77" s="166"/>
      <c r="F77" s="166"/>
      <c r="G77" s="166"/>
      <c r="H77" s="166"/>
      <c r="I77" s="166"/>
      <c r="J77" s="168"/>
      <c r="K77" s="151"/>
    </row>
    <row r="78" spans="1:11" ht="12.75" customHeight="1" x14ac:dyDescent="0.2">
      <c r="A78" s="177" t="str">
        <f>'1.1 Primary Assets'!B47:B47</f>
        <v>Storing information</v>
      </c>
      <c r="B78" s="182" t="s">
        <v>10</v>
      </c>
      <c r="C78" s="165">
        <v>1</v>
      </c>
      <c r="D78" s="165">
        <v>1</v>
      </c>
      <c r="E78" s="165">
        <v>1</v>
      </c>
      <c r="F78" s="165">
        <v>5</v>
      </c>
      <c r="G78" s="165">
        <v>5</v>
      </c>
      <c r="H78" s="165">
        <v>5</v>
      </c>
      <c r="I78" s="165">
        <v>1</v>
      </c>
      <c r="J78" s="167">
        <f>MAX(C78:I78)</f>
        <v>5</v>
      </c>
      <c r="K78" s="149" t="s">
        <v>243</v>
      </c>
    </row>
    <row r="79" spans="1:11" ht="12.75" customHeight="1" x14ac:dyDescent="0.2">
      <c r="A79" s="177"/>
      <c r="B79" s="183"/>
      <c r="C79" s="166"/>
      <c r="D79" s="166"/>
      <c r="E79" s="166"/>
      <c r="F79" s="166"/>
      <c r="G79" s="166"/>
      <c r="H79" s="166"/>
      <c r="I79" s="166"/>
      <c r="J79" s="168"/>
      <c r="K79" s="151"/>
    </row>
    <row r="80" spans="1:11" ht="12.75" customHeight="1" x14ac:dyDescent="0.2">
      <c r="A80" s="177"/>
      <c r="B80" s="182" t="s">
        <v>11</v>
      </c>
      <c r="C80" s="165">
        <v>1</v>
      </c>
      <c r="D80" s="165">
        <v>1</v>
      </c>
      <c r="E80" s="165">
        <v>1</v>
      </c>
      <c r="F80" s="165">
        <v>5</v>
      </c>
      <c r="G80" s="165">
        <v>5</v>
      </c>
      <c r="H80" s="165">
        <v>5</v>
      </c>
      <c r="I80" s="165">
        <v>1</v>
      </c>
      <c r="J80" s="167">
        <f>MAX(C80:I80)</f>
        <v>5</v>
      </c>
      <c r="K80" s="149" t="s">
        <v>244</v>
      </c>
    </row>
    <row r="81" spans="1:11" ht="12.75" customHeight="1" x14ac:dyDescent="0.2">
      <c r="A81" s="177"/>
      <c r="B81" s="183"/>
      <c r="C81" s="166"/>
      <c r="D81" s="166"/>
      <c r="E81" s="166"/>
      <c r="F81" s="166"/>
      <c r="G81" s="166"/>
      <c r="H81" s="166"/>
      <c r="I81" s="166"/>
      <c r="J81" s="168"/>
      <c r="K81" s="151"/>
    </row>
    <row r="82" spans="1:11" ht="12.75" customHeight="1" x14ac:dyDescent="0.2">
      <c r="A82" s="179"/>
      <c r="B82" s="171" t="s">
        <v>12</v>
      </c>
      <c r="C82" s="184">
        <v>5</v>
      </c>
      <c r="D82" s="184">
        <v>5</v>
      </c>
      <c r="E82" s="184">
        <v>5</v>
      </c>
      <c r="F82" s="184">
        <v>5</v>
      </c>
      <c r="G82" s="184">
        <v>5</v>
      </c>
      <c r="H82" s="184">
        <v>5</v>
      </c>
      <c r="I82" s="184">
        <v>1</v>
      </c>
      <c r="J82" s="171">
        <f>MAX(C82:I82)</f>
        <v>5</v>
      </c>
      <c r="K82" s="177" t="s">
        <v>245</v>
      </c>
    </row>
    <row r="83" spans="1:11" s="76" customFormat="1" ht="12.75" customHeight="1" x14ac:dyDescent="0.2">
      <c r="A83" s="179"/>
      <c r="B83" s="171"/>
      <c r="C83" s="184"/>
      <c r="D83" s="184"/>
      <c r="E83" s="184"/>
      <c r="F83" s="184"/>
      <c r="G83" s="184"/>
      <c r="H83" s="184"/>
      <c r="I83" s="184"/>
      <c r="J83" s="171"/>
      <c r="K83" s="177"/>
    </row>
    <row r="84" spans="1:11" ht="12.75" customHeight="1" x14ac:dyDescent="0.2">
      <c r="A84" s="89"/>
      <c r="B84" s="87"/>
      <c r="C84" s="103"/>
      <c r="D84" s="88"/>
      <c r="E84" s="88"/>
      <c r="F84" s="88"/>
      <c r="G84" s="88"/>
      <c r="H84" s="88"/>
      <c r="I84" s="88"/>
      <c r="J84" s="87"/>
      <c r="K84" s="88"/>
    </row>
    <row r="85" spans="1:11" ht="12.75" customHeight="1" x14ac:dyDescent="0.2">
      <c r="C85" s="103"/>
    </row>
    <row r="86" spans="1:11" ht="12.75" customHeight="1" x14ac:dyDescent="0.2"/>
    <row r="87" spans="1:11" ht="12.75" customHeight="1" x14ac:dyDescent="0.2"/>
    <row r="88" spans="1:11" ht="12.75" customHeight="1" x14ac:dyDescent="0.2"/>
    <row r="89" spans="1:11" ht="12.75" customHeight="1" x14ac:dyDescent="0.2"/>
    <row r="90" spans="1:11" ht="12.75" customHeight="1" x14ac:dyDescent="0.2"/>
    <row r="91" spans="1:11" ht="12.75" customHeight="1" x14ac:dyDescent="0.2"/>
    <row r="92" spans="1:11" ht="12.75" customHeight="1" x14ac:dyDescent="0.2"/>
    <row r="93" spans="1:11" ht="12.75" customHeight="1" x14ac:dyDescent="0.2"/>
    <row r="94" spans="1:11" ht="12.75" customHeight="1" x14ac:dyDescent="0.2"/>
    <row r="95" spans="1:11" ht="12.75" customHeight="1" x14ac:dyDescent="0.2"/>
  </sheetData>
  <mergeCells count="369">
    <mergeCell ref="K82:K83"/>
    <mergeCell ref="J82:J83"/>
    <mergeCell ref="I82:I83"/>
    <mergeCell ref="H82:H83"/>
    <mergeCell ref="G82:G83"/>
    <mergeCell ref="F82:F83"/>
    <mergeCell ref="E82:E83"/>
    <mergeCell ref="C82:C83"/>
    <mergeCell ref="B82:B83"/>
    <mergeCell ref="D82:D83"/>
    <mergeCell ref="B78:B79"/>
    <mergeCell ref="C78:C79"/>
    <mergeCell ref="D78:D79"/>
    <mergeCell ref="E78:E79"/>
    <mergeCell ref="F78:F79"/>
    <mergeCell ref="G78:G79"/>
    <mergeCell ref="H78:H79"/>
    <mergeCell ref="I78:I79"/>
    <mergeCell ref="B80:B81"/>
    <mergeCell ref="C80:C81"/>
    <mergeCell ref="D80:D81"/>
    <mergeCell ref="E80:E81"/>
    <mergeCell ref="F80:F81"/>
    <mergeCell ref="G80:G81"/>
    <mergeCell ref="H80:H81"/>
    <mergeCell ref="I80:I81"/>
    <mergeCell ref="A78:A83"/>
    <mergeCell ref="A2:K2"/>
    <mergeCell ref="A1:K1"/>
    <mergeCell ref="A5:A7"/>
    <mergeCell ref="A8:A10"/>
    <mergeCell ref="C3:K3"/>
    <mergeCell ref="A3:A4"/>
    <mergeCell ref="B3:B4"/>
    <mergeCell ref="A19:A24"/>
    <mergeCell ref="K11:K13"/>
    <mergeCell ref="J11:J13"/>
    <mergeCell ref="I11:I13"/>
    <mergeCell ref="H11:H13"/>
    <mergeCell ref="G11:G13"/>
    <mergeCell ref="F11:F13"/>
    <mergeCell ref="K19:K20"/>
    <mergeCell ref="J19:J20"/>
    <mergeCell ref="I19:I20"/>
    <mergeCell ref="G19:G20"/>
    <mergeCell ref="F19:F20"/>
    <mergeCell ref="D19:D20"/>
    <mergeCell ref="C19:C20"/>
    <mergeCell ref="B19:B20"/>
    <mergeCell ref="E19:E20"/>
    <mergeCell ref="H19:H20"/>
    <mergeCell ref="E11:E13"/>
    <mergeCell ref="D11:D13"/>
    <mergeCell ref="C11:C13"/>
    <mergeCell ref="B11:B13"/>
    <mergeCell ref="B16:B18"/>
    <mergeCell ref="A11:A18"/>
    <mergeCell ref="A37:A41"/>
    <mergeCell ref="A42:A47"/>
    <mergeCell ref="G33:G34"/>
    <mergeCell ref="G21:G22"/>
    <mergeCell ref="F21:F22"/>
    <mergeCell ref="E21:E22"/>
    <mergeCell ref="D21:D22"/>
    <mergeCell ref="C21:C22"/>
    <mergeCell ref="B42:B43"/>
    <mergeCell ref="D39:D40"/>
    <mergeCell ref="C39:C40"/>
    <mergeCell ref="F44:F45"/>
    <mergeCell ref="E44:E45"/>
    <mergeCell ref="D44:D45"/>
    <mergeCell ref="C44:C45"/>
    <mergeCell ref="B44:B45"/>
    <mergeCell ref="B46:B47"/>
    <mergeCell ref="A48:A53"/>
    <mergeCell ref="E76:E77"/>
    <mergeCell ref="D76:D77"/>
    <mergeCell ref="C76:C77"/>
    <mergeCell ref="B76:B77"/>
    <mergeCell ref="A72:A77"/>
    <mergeCell ref="F14:F15"/>
    <mergeCell ref="E14:E15"/>
    <mergeCell ref="D14:D15"/>
    <mergeCell ref="C14:C15"/>
    <mergeCell ref="B14:B15"/>
    <mergeCell ref="C16:C18"/>
    <mergeCell ref="B23:B24"/>
    <mergeCell ref="C70:C71"/>
    <mergeCell ref="C72:C73"/>
    <mergeCell ref="C74:C75"/>
    <mergeCell ref="B29:B30"/>
    <mergeCell ref="B25:B26"/>
    <mergeCell ref="E27:E28"/>
    <mergeCell ref="D27:D28"/>
    <mergeCell ref="C27:C28"/>
    <mergeCell ref="B27:B28"/>
    <mergeCell ref="F29:F30"/>
    <mergeCell ref="E29:E30"/>
    <mergeCell ref="K14:K15"/>
    <mergeCell ref="J14:J15"/>
    <mergeCell ref="I14:I15"/>
    <mergeCell ref="H14:H15"/>
    <mergeCell ref="G14:G15"/>
    <mergeCell ref="G16:G18"/>
    <mergeCell ref="F16:F18"/>
    <mergeCell ref="E16:E18"/>
    <mergeCell ref="D16:D18"/>
    <mergeCell ref="K16:K18"/>
    <mergeCell ref="J16:J18"/>
    <mergeCell ref="I16:I18"/>
    <mergeCell ref="H16:H18"/>
    <mergeCell ref="J80:J81"/>
    <mergeCell ref="K80:K81"/>
    <mergeCell ref="K76:K77"/>
    <mergeCell ref="J76:J77"/>
    <mergeCell ref="I76:I77"/>
    <mergeCell ref="H76:H77"/>
    <mergeCell ref="F76:F77"/>
    <mergeCell ref="G76:G77"/>
    <mergeCell ref="G23:G24"/>
    <mergeCell ref="F25:F26"/>
    <mergeCell ref="K25:K26"/>
    <mergeCell ref="J25:J26"/>
    <mergeCell ref="I25:I26"/>
    <mergeCell ref="H25:H26"/>
    <mergeCell ref="G25:G26"/>
    <mergeCell ref="F27:F28"/>
    <mergeCell ref="K33:K34"/>
    <mergeCell ref="J33:J34"/>
    <mergeCell ref="I33:I34"/>
    <mergeCell ref="H33:H34"/>
    <mergeCell ref="K31:K32"/>
    <mergeCell ref="J31:J32"/>
    <mergeCell ref="I31:I32"/>
    <mergeCell ref="J78:J79"/>
    <mergeCell ref="A25:A30"/>
    <mergeCell ref="K35:K36"/>
    <mergeCell ref="J35:J36"/>
    <mergeCell ref="I35:I36"/>
    <mergeCell ref="H35:H36"/>
    <mergeCell ref="G35:G36"/>
    <mergeCell ref="F35:F36"/>
    <mergeCell ref="E35:E36"/>
    <mergeCell ref="D35:D36"/>
    <mergeCell ref="C35:C36"/>
    <mergeCell ref="B35:B36"/>
    <mergeCell ref="A31:A36"/>
    <mergeCell ref="F33:F34"/>
    <mergeCell ref="E33:E34"/>
    <mergeCell ref="D33:D34"/>
    <mergeCell ref="C33:C34"/>
    <mergeCell ref="K29:K30"/>
    <mergeCell ref="J29:J30"/>
    <mergeCell ref="I29:I30"/>
    <mergeCell ref="H29:H30"/>
    <mergeCell ref="G29:G30"/>
    <mergeCell ref="H31:H32"/>
    <mergeCell ref="B21:B22"/>
    <mergeCell ref="K78:K79"/>
    <mergeCell ref="K27:K28"/>
    <mergeCell ref="J27:J28"/>
    <mergeCell ref="I27:I28"/>
    <mergeCell ref="K23:K24"/>
    <mergeCell ref="J23:J24"/>
    <mergeCell ref="I23:I24"/>
    <mergeCell ref="H23:H24"/>
    <mergeCell ref="C60:C61"/>
    <mergeCell ref="C62:C63"/>
    <mergeCell ref="C66:C67"/>
    <mergeCell ref="C68:C69"/>
    <mergeCell ref="J37:J38"/>
    <mergeCell ref="K39:K40"/>
    <mergeCell ref="J39:J40"/>
    <mergeCell ref="I39:I40"/>
    <mergeCell ref="H39:H40"/>
    <mergeCell ref="K37:K38"/>
    <mergeCell ref="I37:I38"/>
    <mergeCell ref="H37:H38"/>
    <mergeCell ref="G37:G38"/>
    <mergeCell ref="F37:F38"/>
    <mergeCell ref="E37:E38"/>
    <mergeCell ref="D29:D30"/>
    <mergeCell ref="C29:C30"/>
    <mergeCell ref="H27:H28"/>
    <mergeCell ref="G27:G28"/>
    <mergeCell ref="F23:F24"/>
    <mergeCell ref="E23:E24"/>
    <mergeCell ref="D23:D24"/>
    <mergeCell ref="C23:C24"/>
    <mergeCell ref="E25:E26"/>
    <mergeCell ref="D25:D26"/>
    <mergeCell ref="C25:C26"/>
    <mergeCell ref="B37:B38"/>
    <mergeCell ref="G31:G32"/>
    <mergeCell ref="F31:F32"/>
    <mergeCell ref="E31:E32"/>
    <mergeCell ref="D31:D32"/>
    <mergeCell ref="C31:C32"/>
    <mergeCell ref="B31:B32"/>
    <mergeCell ref="B39:B40"/>
    <mergeCell ref="G39:G40"/>
    <mergeCell ref="F39:F40"/>
    <mergeCell ref="E39:E40"/>
    <mergeCell ref="B33:B34"/>
    <mergeCell ref="D37:D38"/>
    <mergeCell ref="C37:C38"/>
    <mergeCell ref="K21:K22"/>
    <mergeCell ref="J21:J22"/>
    <mergeCell ref="K42:K43"/>
    <mergeCell ref="J42:J43"/>
    <mergeCell ref="I42:I43"/>
    <mergeCell ref="H42:H43"/>
    <mergeCell ref="G42:G43"/>
    <mergeCell ref="F42:F43"/>
    <mergeCell ref="E42:E43"/>
    <mergeCell ref="I21:I22"/>
    <mergeCell ref="H21:H22"/>
    <mergeCell ref="C42:C43"/>
    <mergeCell ref="J44:J45"/>
    <mergeCell ref="K44:K45"/>
    <mergeCell ref="I44:I45"/>
    <mergeCell ref="H44:H45"/>
    <mergeCell ref="G44:G45"/>
    <mergeCell ref="F46:F47"/>
    <mergeCell ref="E46:E47"/>
    <mergeCell ref="D46:D47"/>
    <mergeCell ref="C46:C47"/>
    <mergeCell ref="K46:K47"/>
    <mergeCell ref="J46:J47"/>
    <mergeCell ref="I46:I47"/>
    <mergeCell ref="H46:H47"/>
    <mergeCell ref="G46:G47"/>
    <mergeCell ref="D42:D43"/>
    <mergeCell ref="K50:K51"/>
    <mergeCell ref="B50:B51"/>
    <mergeCell ref="C50:C51"/>
    <mergeCell ref="D50:D51"/>
    <mergeCell ref="F50:F51"/>
    <mergeCell ref="E50:E51"/>
    <mergeCell ref="F48:F49"/>
    <mergeCell ref="E48:E49"/>
    <mergeCell ref="D48:D49"/>
    <mergeCell ref="C48:C49"/>
    <mergeCell ref="B48:B49"/>
    <mergeCell ref="K48:K49"/>
    <mergeCell ref="J48:J49"/>
    <mergeCell ref="I48:I49"/>
    <mergeCell ref="H48:H49"/>
    <mergeCell ref="G48:G49"/>
    <mergeCell ref="B52:B53"/>
    <mergeCell ref="C52:C53"/>
    <mergeCell ref="D52:D53"/>
    <mergeCell ref="E52:E53"/>
    <mergeCell ref="F52:F53"/>
    <mergeCell ref="G50:G51"/>
    <mergeCell ref="H50:H51"/>
    <mergeCell ref="I50:I51"/>
    <mergeCell ref="J50:J51"/>
    <mergeCell ref="K54:K55"/>
    <mergeCell ref="J54:J55"/>
    <mergeCell ref="I54:I55"/>
    <mergeCell ref="H54:H55"/>
    <mergeCell ref="G54:G55"/>
    <mergeCell ref="G52:G53"/>
    <mergeCell ref="H52:H53"/>
    <mergeCell ref="I52:I53"/>
    <mergeCell ref="J52:J53"/>
    <mergeCell ref="K52:K53"/>
    <mergeCell ref="F56:F57"/>
    <mergeCell ref="G56:G57"/>
    <mergeCell ref="H56:H57"/>
    <mergeCell ref="I56:I57"/>
    <mergeCell ref="J56:J57"/>
    <mergeCell ref="B56:B57"/>
    <mergeCell ref="A54:A59"/>
    <mergeCell ref="C56:C57"/>
    <mergeCell ref="D56:D57"/>
    <mergeCell ref="E56:E57"/>
    <mergeCell ref="B58:B59"/>
    <mergeCell ref="C58:C59"/>
    <mergeCell ref="D58:D59"/>
    <mergeCell ref="E58:E59"/>
    <mergeCell ref="F54:F55"/>
    <mergeCell ref="E54:E55"/>
    <mergeCell ref="D54:D55"/>
    <mergeCell ref="C54:C55"/>
    <mergeCell ref="B54:B55"/>
    <mergeCell ref="K66:K67"/>
    <mergeCell ref="K68:K69"/>
    <mergeCell ref="K70:K71"/>
    <mergeCell ref="K72:K73"/>
    <mergeCell ref="K74:K75"/>
    <mergeCell ref="K56:K57"/>
    <mergeCell ref="K58:K59"/>
    <mergeCell ref="K60:K61"/>
    <mergeCell ref="K62:K63"/>
    <mergeCell ref="K64:K65"/>
    <mergeCell ref="J66:J67"/>
    <mergeCell ref="J68:J69"/>
    <mergeCell ref="J70:J71"/>
    <mergeCell ref="J72:J73"/>
    <mergeCell ref="J74:J75"/>
    <mergeCell ref="J58:J59"/>
    <mergeCell ref="I58:I59"/>
    <mergeCell ref="J60:J61"/>
    <mergeCell ref="J62:J63"/>
    <mergeCell ref="J64:J65"/>
    <mergeCell ref="H64:H65"/>
    <mergeCell ref="H66:H67"/>
    <mergeCell ref="I74:I75"/>
    <mergeCell ref="I72:I73"/>
    <mergeCell ref="I70:I71"/>
    <mergeCell ref="I68:I69"/>
    <mergeCell ref="I60:I61"/>
    <mergeCell ref="I62:I63"/>
    <mergeCell ref="I64:I65"/>
    <mergeCell ref="I66:I67"/>
    <mergeCell ref="B74:B75"/>
    <mergeCell ref="E60:E61"/>
    <mergeCell ref="D60:D61"/>
    <mergeCell ref="F58:F59"/>
    <mergeCell ref="F60:F61"/>
    <mergeCell ref="F62:F63"/>
    <mergeCell ref="F64:F65"/>
    <mergeCell ref="F66:F67"/>
    <mergeCell ref="H68:H69"/>
    <mergeCell ref="H70:H71"/>
    <mergeCell ref="H72:H73"/>
    <mergeCell ref="H74:H75"/>
    <mergeCell ref="G58:G59"/>
    <mergeCell ref="G60:G61"/>
    <mergeCell ref="G64:G65"/>
    <mergeCell ref="G62:G63"/>
    <mergeCell ref="G66:G67"/>
    <mergeCell ref="G68:G69"/>
    <mergeCell ref="G70:G71"/>
    <mergeCell ref="G72:G73"/>
    <mergeCell ref="G74:G75"/>
    <mergeCell ref="H58:H59"/>
    <mergeCell ref="H60:H61"/>
    <mergeCell ref="H62:H63"/>
    <mergeCell ref="A60:A65"/>
    <mergeCell ref="A66:A71"/>
    <mergeCell ref="B60:B61"/>
    <mergeCell ref="B62:B63"/>
    <mergeCell ref="B64:B65"/>
    <mergeCell ref="B66:B67"/>
    <mergeCell ref="B68:B69"/>
    <mergeCell ref="B70:B71"/>
    <mergeCell ref="B72:B73"/>
    <mergeCell ref="D62:D63"/>
    <mergeCell ref="E62:E63"/>
    <mergeCell ref="E64:E65"/>
    <mergeCell ref="D64:D65"/>
    <mergeCell ref="C64:C65"/>
    <mergeCell ref="F68:F69"/>
    <mergeCell ref="F70:F71"/>
    <mergeCell ref="F72:F73"/>
    <mergeCell ref="F74:F75"/>
    <mergeCell ref="E66:E67"/>
    <mergeCell ref="E68:E69"/>
    <mergeCell ref="E70:E71"/>
    <mergeCell ref="E72:E73"/>
    <mergeCell ref="E74:E75"/>
    <mergeCell ref="D66:D67"/>
    <mergeCell ref="D68:D69"/>
    <mergeCell ref="D70:D71"/>
    <mergeCell ref="D72:D73"/>
    <mergeCell ref="D74:D75"/>
  </mergeCell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6"/>
  <sheetViews>
    <sheetView workbookViewId="0">
      <selection activeCell="O5" sqref="O5"/>
    </sheetView>
  </sheetViews>
  <sheetFormatPr defaultColWidth="17.28515625" defaultRowHeight="15.75" customHeight="1" x14ac:dyDescent="0.2"/>
  <cols>
    <col min="1" max="1" width="26.28515625" customWidth="1"/>
    <col min="2" max="4" width="17" customWidth="1"/>
    <col min="7" max="7" width="17.28515625" style="72"/>
  </cols>
  <sheetData>
    <row r="1" spans="1:16" ht="22.5" customHeight="1" x14ac:dyDescent="0.2">
      <c r="A1" s="190" t="s">
        <v>19</v>
      </c>
      <c r="B1" s="191"/>
      <c r="C1" s="191"/>
      <c r="D1" s="191"/>
      <c r="E1" s="191"/>
      <c r="F1" s="191"/>
      <c r="G1"/>
    </row>
    <row r="2" spans="1:16" ht="17.25" customHeight="1" x14ac:dyDescent="0.2">
      <c r="A2" s="192" t="s">
        <v>37</v>
      </c>
      <c r="B2" s="193"/>
      <c r="C2" s="193"/>
      <c r="D2" s="193"/>
      <c r="E2" s="193"/>
      <c r="F2" s="193"/>
      <c r="G2"/>
      <c r="N2" s="82"/>
      <c r="O2" s="82"/>
      <c r="P2" s="82"/>
    </row>
    <row r="3" spans="1:16" ht="54.75" customHeight="1" x14ac:dyDescent="0.2">
      <c r="A3" s="3" t="s">
        <v>42</v>
      </c>
      <c r="B3" s="83" t="str">
        <f>'1.2 Impact Assessment'!A5</f>
        <v>Prediction and Dynamic flight adjustment</v>
      </c>
      <c r="C3" s="83" t="str">
        <f>'1.2 Impact Assessment'!A8</f>
        <v>Lost link management</v>
      </c>
      <c r="D3" s="90" t="str">
        <f>'1.2 Impact Assessment'!A11</f>
        <v>Providing a secure communication between client and UAV network and UAV network itself</v>
      </c>
      <c r="E3" s="83" t="str">
        <f>'1.2 Impact Assessment'!A19</f>
        <v>Dynamic geo-fencing</v>
      </c>
      <c r="F3" s="83" t="str">
        <f>'1.2 Impact Assessment'!A25</f>
        <v>Meteo data</v>
      </c>
      <c r="G3" s="83" t="str">
        <f>'1.2 Impact Assessment'!A31</f>
        <v>Defining obstacles and terrain</v>
      </c>
      <c r="H3" s="83" t="str">
        <f>'1.2 Impact Assessment'!A37</f>
        <v>Flight and flight planning</v>
      </c>
      <c r="I3" s="83" t="str">
        <f>'1.2 Impact Assessment'!A42</f>
        <v>Emergency landing</v>
      </c>
      <c r="J3" s="83" t="str">
        <f>'1.2 Impact Assessment'!A48</f>
        <v>Surveillance</v>
      </c>
      <c r="K3" s="83" t="str">
        <f>'1.2 Impact Assessment'!A54</f>
        <v>Maintain safe separation</v>
      </c>
      <c r="L3" s="83" t="str">
        <f>'1.2 Impact Assessment'!A60</f>
        <v>Identification</v>
      </c>
      <c r="M3" s="83" t="str">
        <f>'1.2 Impact Assessment'!A66</f>
        <v>Air traffic</v>
      </c>
      <c r="N3" s="83" t="str">
        <f>'1.2 Impact Assessment'!A72</f>
        <v>Horizontal and vertical space</v>
      </c>
      <c r="O3" s="83" t="str">
        <f>'1.2 Impact Assessment'!A78</f>
        <v>Storing information</v>
      </c>
      <c r="P3" s="86"/>
    </row>
    <row r="4" spans="1:16" ht="14.25" x14ac:dyDescent="0.2">
      <c r="A4" s="64" t="s">
        <v>145</v>
      </c>
      <c r="B4" s="75" t="s">
        <v>142</v>
      </c>
      <c r="C4" s="75" t="s">
        <v>142</v>
      </c>
      <c r="D4" s="75" t="s">
        <v>142</v>
      </c>
      <c r="E4" s="75" t="s">
        <v>142</v>
      </c>
      <c r="F4" s="75" t="s">
        <v>142</v>
      </c>
      <c r="G4" s="75" t="s">
        <v>142</v>
      </c>
      <c r="H4" s="75" t="s">
        <v>142</v>
      </c>
      <c r="I4" s="75" t="s">
        <v>142</v>
      </c>
      <c r="J4" s="75" t="s">
        <v>142</v>
      </c>
      <c r="K4" s="75" t="s">
        <v>142</v>
      </c>
      <c r="L4" s="75" t="s">
        <v>142</v>
      </c>
      <c r="M4" s="75" t="s">
        <v>142</v>
      </c>
      <c r="N4" s="75" t="s">
        <v>142</v>
      </c>
      <c r="O4" s="75" t="s">
        <v>142</v>
      </c>
      <c r="P4" s="79"/>
    </row>
    <row r="5" spans="1:16" s="76" customFormat="1" ht="14.25" x14ac:dyDescent="0.2">
      <c r="A5" s="234" t="s">
        <v>320</v>
      </c>
      <c r="B5" s="75" t="s">
        <v>142</v>
      </c>
      <c r="C5" s="75"/>
      <c r="D5" s="73"/>
      <c r="E5" s="119"/>
      <c r="F5" s="75"/>
      <c r="G5" s="75"/>
      <c r="H5" s="75" t="s">
        <v>142</v>
      </c>
      <c r="I5" s="75" t="s">
        <v>142</v>
      </c>
      <c r="J5" s="75"/>
      <c r="K5" s="75"/>
      <c r="L5" s="75"/>
      <c r="M5" s="75"/>
      <c r="N5" s="119" t="s">
        <v>142</v>
      </c>
      <c r="O5" s="119" t="s">
        <v>142</v>
      </c>
      <c r="P5" s="80"/>
    </row>
    <row r="6" spans="1:16" ht="15.75" customHeight="1" x14ac:dyDescent="0.2">
      <c r="A6" s="31" t="s">
        <v>206</v>
      </c>
      <c r="B6" s="75" t="s">
        <v>142</v>
      </c>
      <c r="C6" s="69"/>
      <c r="D6" s="27"/>
      <c r="E6" s="27"/>
      <c r="F6" s="69"/>
      <c r="G6" s="69"/>
      <c r="H6" s="75"/>
      <c r="I6" s="69"/>
      <c r="J6" s="71"/>
      <c r="K6" s="69"/>
      <c r="L6" s="69"/>
      <c r="M6" s="71"/>
      <c r="N6" s="69"/>
      <c r="O6" s="73"/>
      <c r="P6" s="85"/>
    </row>
    <row r="7" spans="1:16" s="72" customFormat="1" ht="15.75" customHeight="1" x14ac:dyDescent="0.2">
      <c r="A7" s="70" t="s">
        <v>173</v>
      </c>
      <c r="B7" s="69"/>
      <c r="C7" s="75" t="s">
        <v>142</v>
      </c>
      <c r="D7" s="69"/>
      <c r="E7" s="69"/>
      <c r="F7" s="69"/>
      <c r="G7" s="71"/>
      <c r="H7" s="75" t="s">
        <v>142</v>
      </c>
      <c r="I7" s="71" t="s">
        <v>142</v>
      </c>
      <c r="J7" s="75" t="s">
        <v>142</v>
      </c>
      <c r="K7" s="75" t="s">
        <v>142</v>
      </c>
      <c r="L7" s="75" t="s">
        <v>142</v>
      </c>
      <c r="M7" s="75" t="s">
        <v>142</v>
      </c>
      <c r="N7" s="71" t="s">
        <v>142</v>
      </c>
      <c r="O7" s="75"/>
      <c r="P7" s="85"/>
    </row>
    <row r="8" spans="1:16" s="76" customFormat="1" ht="15.75" customHeight="1" x14ac:dyDescent="0.2">
      <c r="A8" s="143" t="s">
        <v>208</v>
      </c>
      <c r="B8" s="187"/>
      <c r="C8" s="187"/>
      <c r="D8" s="187" t="s">
        <v>142</v>
      </c>
      <c r="E8" s="187" t="s">
        <v>142</v>
      </c>
      <c r="F8" s="187" t="s">
        <v>142</v>
      </c>
      <c r="G8" s="187" t="s">
        <v>142</v>
      </c>
      <c r="H8" s="187" t="s">
        <v>142</v>
      </c>
      <c r="I8" s="187" t="s">
        <v>142</v>
      </c>
      <c r="J8" s="187" t="s">
        <v>142</v>
      </c>
      <c r="K8" s="187" t="s">
        <v>142</v>
      </c>
      <c r="L8" s="187" t="s">
        <v>142</v>
      </c>
      <c r="M8" s="187" t="s">
        <v>142</v>
      </c>
      <c r="N8" s="187" t="s">
        <v>142</v>
      </c>
      <c r="O8" s="187" t="s">
        <v>142</v>
      </c>
      <c r="P8" s="85"/>
    </row>
    <row r="9" spans="1:16" s="76" customFormat="1" ht="15.75" customHeight="1" x14ac:dyDescent="0.2">
      <c r="A9" s="144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85"/>
    </row>
    <row r="10" spans="1:16" s="76" customFormat="1" ht="15.75" customHeight="1" x14ac:dyDescent="0.2">
      <c r="A10" s="145"/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85"/>
    </row>
    <row r="11" spans="1:16" s="76" customFormat="1" ht="15.75" customHeight="1" x14ac:dyDescent="0.2">
      <c r="A11" s="143" t="s">
        <v>207</v>
      </c>
      <c r="B11" s="187" t="s">
        <v>142</v>
      </c>
      <c r="C11" s="187" t="s">
        <v>142</v>
      </c>
      <c r="D11" s="187" t="s">
        <v>142</v>
      </c>
      <c r="E11" s="187" t="s">
        <v>142</v>
      </c>
      <c r="F11" s="187" t="s">
        <v>142</v>
      </c>
      <c r="G11" s="187" t="s">
        <v>142</v>
      </c>
      <c r="H11" s="187" t="s">
        <v>142</v>
      </c>
      <c r="I11" s="187" t="s">
        <v>142</v>
      </c>
      <c r="J11" s="187" t="s">
        <v>142</v>
      </c>
      <c r="K11" s="187" t="s">
        <v>142</v>
      </c>
      <c r="L11" s="187" t="s">
        <v>142</v>
      </c>
      <c r="M11" s="187" t="s">
        <v>142</v>
      </c>
      <c r="N11" s="187" t="s">
        <v>142</v>
      </c>
      <c r="O11" s="187" t="s">
        <v>142</v>
      </c>
      <c r="P11" s="85"/>
    </row>
    <row r="12" spans="1:16" s="76" customFormat="1" ht="15.75" customHeight="1" x14ac:dyDescent="0.2">
      <c r="A12" s="144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85"/>
    </row>
    <row r="13" spans="1:16" s="76" customFormat="1" ht="15.75" customHeight="1" x14ac:dyDescent="0.2">
      <c r="A13" s="145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85"/>
    </row>
    <row r="14" spans="1:16" s="76" customFormat="1" ht="15.75" customHeight="1" x14ac:dyDescent="0.2">
      <c r="A14" s="143" t="s">
        <v>209</v>
      </c>
      <c r="B14" s="187" t="s">
        <v>142</v>
      </c>
      <c r="C14" s="187" t="s">
        <v>142</v>
      </c>
      <c r="D14" s="187" t="s">
        <v>142</v>
      </c>
      <c r="E14" s="187" t="s">
        <v>142</v>
      </c>
      <c r="F14" s="187" t="s">
        <v>142</v>
      </c>
      <c r="G14" s="187" t="s">
        <v>142</v>
      </c>
      <c r="H14" s="187" t="s">
        <v>142</v>
      </c>
      <c r="I14" s="187" t="s">
        <v>142</v>
      </c>
      <c r="J14" s="187" t="s">
        <v>142</v>
      </c>
      <c r="K14" s="187" t="s">
        <v>142</v>
      </c>
      <c r="L14" s="187" t="s">
        <v>142</v>
      </c>
      <c r="M14" s="187" t="s">
        <v>142</v>
      </c>
      <c r="N14" s="187" t="s">
        <v>142</v>
      </c>
      <c r="O14" s="187" t="s">
        <v>142</v>
      </c>
      <c r="P14" s="85"/>
    </row>
    <row r="15" spans="1:16" s="76" customFormat="1" ht="15.75" customHeight="1" x14ac:dyDescent="0.2">
      <c r="A15" s="144"/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85"/>
    </row>
    <row r="16" spans="1:16" s="76" customFormat="1" ht="15.75" customHeight="1" x14ac:dyDescent="0.2">
      <c r="A16" s="145"/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85"/>
    </row>
    <row r="17" spans="1:16" s="76" customFormat="1" ht="15.75" customHeight="1" x14ac:dyDescent="0.2">
      <c r="A17" s="74" t="s">
        <v>210</v>
      </c>
      <c r="B17" s="75" t="s">
        <v>142</v>
      </c>
      <c r="C17" s="75" t="s">
        <v>142</v>
      </c>
      <c r="D17" s="73"/>
      <c r="E17" s="73" t="s">
        <v>142</v>
      </c>
      <c r="F17" s="73" t="s">
        <v>142</v>
      </c>
      <c r="G17" s="73" t="s">
        <v>142</v>
      </c>
      <c r="H17" s="73" t="s">
        <v>142</v>
      </c>
      <c r="I17" s="73" t="s">
        <v>142</v>
      </c>
      <c r="J17" s="73" t="s">
        <v>142</v>
      </c>
      <c r="K17" s="73" t="s">
        <v>142</v>
      </c>
      <c r="L17" s="73" t="s">
        <v>142</v>
      </c>
      <c r="M17" s="73" t="s">
        <v>142</v>
      </c>
      <c r="N17" s="73" t="s">
        <v>142</v>
      </c>
      <c r="O17" s="73" t="s">
        <v>142</v>
      </c>
      <c r="P17" s="85"/>
    </row>
    <row r="18" spans="1:16" s="76" customFormat="1" ht="15.75" customHeight="1" x14ac:dyDescent="0.2">
      <c r="A18" s="74" t="s">
        <v>211</v>
      </c>
      <c r="B18" s="75" t="s">
        <v>142</v>
      </c>
      <c r="C18" s="75" t="s">
        <v>142</v>
      </c>
      <c r="D18" s="73"/>
      <c r="E18" s="73" t="s">
        <v>142</v>
      </c>
      <c r="F18" s="73" t="s">
        <v>142</v>
      </c>
      <c r="G18" s="73" t="s">
        <v>142</v>
      </c>
      <c r="H18" s="73" t="s">
        <v>142</v>
      </c>
      <c r="I18" s="73" t="s">
        <v>142</v>
      </c>
      <c r="J18" s="73" t="s">
        <v>142</v>
      </c>
      <c r="K18" s="73" t="s">
        <v>142</v>
      </c>
      <c r="L18" s="73" t="s">
        <v>142</v>
      </c>
      <c r="M18" s="73" t="s">
        <v>142</v>
      </c>
      <c r="N18" s="73" t="s">
        <v>142</v>
      </c>
      <c r="O18" s="73" t="s">
        <v>142</v>
      </c>
      <c r="P18" s="85"/>
    </row>
    <row r="19" spans="1:16" s="72" customFormat="1" ht="15.75" customHeight="1" x14ac:dyDescent="0.2">
      <c r="A19" s="84" t="s">
        <v>172</v>
      </c>
      <c r="B19" s="75" t="s">
        <v>142</v>
      </c>
      <c r="C19" s="75" t="s">
        <v>142</v>
      </c>
      <c r="D19" s="69"/>
      <c r="E19" s="69" t="s">
        <v>142</v>
      </c>
      <c r="F19" s="73" t="s">
        <v>142</v>
      </c>
      <c r="G19" s="73" t="s">
        <v>142</v>
      </c>
      <c r="H19" s="73" t="s">
        <v>142</v>
      </c>
      <c r="I19" s="73" t="s">
        <v>142</v>
      </c>
      <c r="J19" s="73" t="s">
        <v>142</v>
      </c>
      <c r="K19" s="73" t="s">
        <v>142</v>
      </c>
      <c r="L19" s="73" t="s">
        <v>142</v>
      </c>
      <c r="M19" s="73" t="s">
        <v>142</v>
      </c>
      <c r="N19" s="73" t="s">
        <v>142</v>
      </c>
      <c r="O19" s="73" t="s">
        <v>142</v>
      </c>
      <c r="P19" s="85"/>
    </row>
    <row r="20" spans="1:16" s="76" customFormat="1" ht="15.75" customHeight="1" x14ac:dyDescent="0.2">
      <c r="A20" s="81" t="s">
        <v>171</v>
      </c>
      <c r="B20" s="75" t="s">
        <v>142</v>
      </c>
      <c r="C20" s="75" t="s">
        <v>142</v>
      </c>
      <c r="D20" s="75" t="s">
        <v>142</v>
      </c>
      <c r="E20" s="73" t="s">
        <v>142</v>
      </c>
      <c r="F20" s="73" t="s">
        <v>142</v>
      </c>
      <c r="G20" s="73" t="s">
        <v>142</v>
      </c>
      <c r="H20" s="73" t="s">
        <v>142</v>
      </c>
      <c r="I20" s="73" t="s">
        <v>142</v>
      </c>
      <c r="J20" s="73" t="s">
        <v>142</v>
      </c>
      <c r="K20" s="73" t="s">
        <v>142</v>
      </c>
      <c r="L20" s="73" t="s">
        <v>142</v>
      </c>
      <c r="M20" s="73" t="s">
        <v>142</v>
      </c>
      <c r="N20" s="73" t="s">
        <v>142</v>
      </c>
      <c r="O20" s="73" t="s">
        <v>142</v>
      </c>
      <c r="P20" s="85"/>
    </row>
    <row r="21" spans="1:16" s="72" customFormat="1" ht="15.75" customHeight="1" x14ac:dyDescent="0.2">
      <c r="A21" s="143" t="s">
        <v>263</v>
      </c>
      <c r="B21" s="194" t="s">
        <v>142</v>
      </c>
      <c r="C21" s="187"/>
      <c r="D21" s="187"/>
      <c r="E21" s="140"/>
      <c r="F21" s="140" t="s">
        <v>142</v>
      </c>
      <c r="G21" s="187"/>
      <c r="H21" s="140" t="s">
        <v>142</v>
      </c>
      <c r="I21" s="187"/>
      <c r="J21" s="187"/>
      <c r="K21" s="187"/>
      <c r="L21" s="187"/>
      <c r="M21" s="187"/>
      <c r="N21" s="185"/>
      <c r="O21" s="185"/>
      <c r="P21" s="103"/>
    </row>
    <row r="22" spans="1:16" s="72" customFormat="1" ht="15.75" customHeight="1" x14ac:dyDescent="0.2">
      <c r="A22" s="145"/>
      <c r="B22" s="195"/>
      <c r="C22" s="188"/>
      <c r="D22" s="188"/>
      <c r="E22" s="188"/>
      <c r="F22" s="188"/>
      <c r="G22" s="188"/>
      <c r="H22" s="142"/>
      <c r="I22" s="188"/>
      <c r="J22" s="188"/>
      <c r="K22" s="188"/>
      <c r="L22" s="188"/>
      <c r="M22" s="188"/>
      <c r="N22" s="185"/>
      <c r="O22" s="185"/>
      <c r="P22" s="103"/>
    </row>
    <row r="23" spans="1:16" s="72" customFormat="1" ht="15.75" customHeight="1" x14ac:dyDescent="0.2">
      <c r="A23" s="139" t="s">
        <v>198</v>
      </c>
      <c r="B23" s="186" t="s">
        <v>142</v>
      </c>
      <c r="C23" s="185"/>
      <c r="D23" s="185"/>
      <c r="E23" s="140" t="s">
        <v>142</v>
      </c>
      <c r="F23" s="185"/>
      <c r="G23" s="138" t="s">
        <v>142</v>
      </c>
      <c r="H23" s="140" t="s">
        <v>142</v>
      </c>
      <c r="I23" s="140" t="s">
        <v>142</v>
      </c>
      <c r="J23" s="185"/>
      <c r="K23" s="140" t="s">
        <v>142</v>
      </c>
      <c r="L23" s="185"/>
      <c r="M23" s="185"/>
      <c r="N23" s="185"/>
      <c r="O23" s="185"/>
      <c r="P23" s="103"/>
    </row>
    <row r="24" spans="1:16" s="72" customFormat="1" ht="15.75" customHeight="1" x14ac:dyDescent="0.2">
      <c r="A24" s="139"/>
      <c r="B24" s="186"/>
      <c r="C24" s="185"/>
      <c r="D24" s="185"/>
      <c r="E24" s="142"/>
      <c r="F24" s="185"/>
      <c r="G24" s="185"/>
      <c r="H24" s="142"/>
      <c r="I24" s="142"/>
      <c r="J24" s="185"/>
      <c r="K24" s="142"/>
      <c r="L24" s="185"/>
      <c r="M24" s="185"/>
      <c r="N24" s="185"/>
      <c r="O24" s="185"/>
      <c r="P24" s="103"/>
    </row>
    <row r="25" spans="1:16" s="76" customFormat="1" ht="15.75" customHeight="1" x14ac:dyDescent="0.2">
      <c r="A25" s="139" t="s">
        <v>213</v>
      </c>
      <c r="B25" s="186" t="s">
        <v>142</v>
      </c>
      <c r="C25" s="185"/>
      <c r="D25" s="185"/>
      <c r="E25" s="140" t="s">
        <v>142</v>
      </c>
      <c r="F25" s="185"/>
      <c r="G25" s="138"/>
      <c r="H25" s="140" t="s">
        <v>142</v>
      </c>
      <c r="I25" s="140" t="s">
        <v>142</v>
      </c>
      <c r="J25" s="185"/>
      <c r="K25" s="140" t="s">
        <v>142</v>
      </c>
      <c r="L25" s="185"/>
      <c r="M25" s="140" t="s">
        <v>142</v>
      </c>
      <c r="N25" s="185"/>
      <c r="O25" s="185"/>
      <c r="P25" s="103"/>
    </row>
    <row r="26" spans="1:16" s="76" customFormat="1" ht="15.75" customHeight="1" x14ac:dyDescent="0.2">
      <c r="A26" s="139"/>
      <c r="B26" s="186"/>
      <c r="C26" s="185"/>
      <c r="D26" s="185"/>
      <c r="E26" s="142"/>
      <c r="F26" s="185"/>
      <c r="G26" s="185"/>
      <c r="H26" s="142"/>
      <c r="I26" s="142"/>
      <c r="J26" s="185"/>
      <c r="K26" s="142"/>
      <c r="L26" s="185"/>
      <c r="M26" s="142"/>
      <c r="N26" s="185"/>
      <c r="O26" s="185"/>
      <c r="P26" s="103"/>
    </row>
  </sheetData>
  <mergeCells count="92">
    <mergeCell ref="F25:F26"/>
    <mergeCell ref="G25:G26"/>
    <mergeCell ref="H25:H26"/>
    <mergeCell ref="I25:I26"/>
    <mergeCell ref="J25:J26"/>
    <mergeCell ref="A25:A26"/>
    <mergeCell ref="B25:B26"/>
    <mergeCell ref="C25:C26"/>
    <mergeCell ref="D25:D26"/>
    <mergeCell ref="E25:E26"/>
    <mergeCell ref="O21:O22"/>
    <mergeCell ref="G21:G22"/>
    <mergeCell ref="H21:H22"/>
    <mergeCell ref="I21:I22"/>
    <mergeCell ref="A21:A22"/>
    <mergeCell ref="B21:B22"/>
    <mergeCell ref="C21:C22"/>
    <mergeCell ref="D21:D22"/>
    <mergeCell ref="E21:E22"/>
    <mergeCell ref="G11:G13"/>
    <mergeCell ref="H11:H13"/>
    <mergeCell ref="I11:I13"/>
    <mergeCell ref="O8:O10"/>
    <mergeCell ref="O11:O13"/>
    <mergeCell ref="O14:O16"/>
    <mergeCell ref="J11:J13"/>
    <mergeCell ref="K11:K13"/>
    <mergeCell ref="N14:N16"/>
    <mergeCell ref="M14:M16"/>
    <mergeCell ref="L14:L16"/>
    <mergeCell ref="L11:L13"/>
    <mergeCell ref="G14:G16"/>
    <mergeCell ref="J14:J16"/>
    <mergeCell ref="K14:K16"/>
    <mergeCell ref="I14:I16"/>
    <mergeCell ref="H14:H16"/>
    <mergeCell ref="M11:M13"/>
    <mergeCell ref="N11:N13"/>
    <mergeCell ref="N8:N10"/>
    <mergeCell ref="M8:M10"/>
    <mergeCell ref="L8:L10"/>
    <mergeCell ref="K8:K10"/>
    <mergeCell ref="J8:J10"/>
    <mergeCell ref="I8:I10"/>
    <mergeCell ref="H8:H10"/>
    <mergeCell ref="A1:F1"/>
    <mergeCell ref="A2:F2"/>
    <mergeCell ref="G8:G10"/>
    <mergeCell ref="A8:A10"/>
    <mergeCell ref="A14:A16"/>
    <mergeCell ref="A11:A13"/>
    <mergeCell ref="B8:B10"/>
    <mergeCell ref="C8:C10"/>
    <mergeCell ref="F8:F10"/>
    <mergeCell ref="E8:E10"/>
    <mergeCell ref="C14:C16"/>
    <mergeCell ref="B11:B13"/>
    <mergeCell ref="C11:C13"/>
    <mergeCell ref="D8:D10"/>
    <mergeCell ref="D11:D13"/>
    <mergeCell ref="B14:B16"/>
    <mergeCell ref="D14:D16"/>
    <mergeCell ref="E11:E13"/>
    <mergeCell ref="F11:F13"/>
    <mergeCell ref="F14:F16"/>
    <mergeCell ref="E14:E16"/>
    <mergeCell ref="J21:J22"/>
    <mergeCell ref="K21:K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F21:F22"/>
    <mergeCell ref="L23:L24"/>
    <mergeCell ref="M23:M24"/>
    <mergeCell ref="N23:N24"/>
    <mergeCell ref="L21:L22"/>
    <mergeCell ref="M21:M22"/>
    <mergeCell ref="N21:N22"/>
    <mergeCell ref="O23:O24"/>
    <mergeCell ref="K25:K26"/>
    <mergeCell ref="L25:L26"/>
    <mergeCell ref="M25:M26"/>
    <mergeCell ref="N25:N26"/>
    <mergeCell ref="O25:O26"/>
  </mergeCell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46"/>
  <sheetViews>
    <sheetView zoomScale="85" zoomScaleNormal="85" workbookViewId="0">
      <selection activeCell="C10" sqref="C10"/>
    </sheetView>
  </sheetViews>
  <sheetFormatPr defaultColWidth="17.28515625" defaultRowHeight="15.75" customHeight="1" x14ac:dyDescent="0.2"/>
  <cols>
    <col min="1" max="1" width="28" customWidth="1"/>
    <col min="2" max="2" width="25.42578125" customWidth="1"/>
    <col min="3" max="3" width="26.42578125" style="23" customWidth="1"/>
    <col min="4" max="15" width="5.140625" customWidth="1"/>
    <col min="16" max="45" width="5.140625" style="97" customWidth="1"/>
    <col min="46" max="47" width="14.42578125" style="29" customWidth="1"/>
    <col min="48" max="48" width="32.85546875" customWidth="1"/>
  </cols>
  <sheetData>
    <row r="1" spans="1:48" s="48" customFormat="1" ht="23.1" customHeight="1" x14ac:dyDescent="0.35">
      <c r="A1" s="211" t="s">
        <v>102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</row>
    <row r="2" spans="1:48" s="47" customFormat="1" ht="22.5" customHeight="1" x14ac:dyDescent="0.3">
      <c r="A2" s="190" t="s">
        <v>84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</row>
    <row r="3" spans="1:48" ht="41.25" customHeight="1" x14ac:dyDescent="0.2">
      <c r="A3" s="181" t="s">
        <v>39</v>
      </c>
      <c r="B3" s="181" t="s">
        <v>75</v>
      </c>
      <c r="C3" s="181" t="s">
        <v>61</v>
      </c>
      <c r="D3" s="181" t="s">
        <v>20</v>
      </c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205" t="s">
        <v>71</v>
      </c>
      <c r="AU3" s="205" t="s">
        <v>72</v>
      </c>
      <c r="AV3" s="208" t="s">
        <v>129</v>
      </c>
    </row>
    <row r="4" spans="1:48" s="97" customFormat="1" ht="41.25" customHeight="1" x14ac:dyDescent="0.2">
      <c r="A4" s="181"/>
      <c r="B4" s="181"/>
      <c r="C4" s="181"/>
      <c r="D4" s="199" t="str">
        <f>'1.3 Supporting Asset'!B3</f>
        <v>Prediction and Dynamic flight adjustment</v>
      </c>
      <c r="E4" s="200"/>
      <c r="F4" s="201"/>
      <c r="G4" s="199" t="str">
        <f>'1.3 Supporting Asset'!C3</f>
        <v>Lost link management</v>
      </c>
      <c r="H4" s="200"/>
      <c r="I4" s="201"/>
      <c r="J4" s="199" t="str">
        <f>'1.3 Supporting Asset'!D3</f>
        <v>Providing a secure communication between client and UAV network and UAV network itself</v>
      </c>
      <c r="K4" s="200"/>
      <c r="L4" s="201"/>
      <c r="M4" s="199" t="str">
        <f>'1.3 Supporting Asset'!E3</f>
        <v>Dynamic geo-fencing</v>
      </c>
      <c r="N4" s="200"/>
      <c r="O4" s="201"/>
      <c r="P4" s="199" t="str">
        <f>'1.3 Supporting Asset'!F3</f>
        <v>Meteo data</v>
      </c>
      <c r="Q4" s="200"/>
      <c r="R4" s="201"/>
      <c r="S4" s="199" t="str">
        <f>'1.3 Supporting Asset'!G3</f>
        <v>Defining obstacles and terrain</v>
      </c>
      <c r="T4" s="200"/>
      <c r="U4" s="201"/>
      <c r="V4" s="199" t="str">
        <f>'1.3 Supporting Asset'!H3</f>
        <v>Flight and flight planning</v>
      </c>
      <c r="W4" s="200"/>
      <c r="X4" s="201"/>
      <c r="Y4" s="199" t="str">
        <f>'1.3 Supporting Asset'!I3</f>
        <v>Emergency landing</v>
      </c>
      <c r="Z4" s="200"/>
      <c r="AA4" s="201"/>
      <c r="AB4" s="199" t="str">
        <f>'1.3 Supporting Asset'!J3</f>
        <v>Surveillance</v>
      </c>
      <c r="AC4" s="200"/>
      <c r="AD4" s="201"/>
      <c r="AE4" s="199" t="str">
        <f>'1.3 Supporting Asset'!K3</f>
        <v>Maintain safe separation</v>
      </c>
      <c r="AF4" s="200"/>
      <c r="AG4" s="201"/>
      <c r="AH4" s="199" t="str">
        <f>'1.3 Supporting Asset'!L3</f>
        <v>Identification</v>
      </c>
      <c r="AI4" s="200"/>
      <c r="AJ4" s="201"/>
      <c r="AK4" s="199" t="str">
        <f>'1.3 Supporting Asset'!M3</f>
        <v>Air traffic</v>
      </c>
      <c r="AL4" s="200"/>
      <c r="AM4" s="201"/>
      <c r="AN4" s="199" t="str">
        <f>'1.3 Supporting Asset'!N3</f>
        <v>Horizontal and vertical space</v>
      </c>
      <c r="AO4" s="200"/>
      <c r="AP4" s="201"/>
      <c r="AQ4" s="199" t="str">
        <f>'1.3 Supporting Asset'!O3</f>
        <v>Storing information</v>
      </c>
      <c r="AR4" s="200"/>
      <c r="AS4" s="201"/>
      <c r="AT4" s="206"/>
      <c r="AU4" s="206"/>
      <c r="AV4" s="209"/>
    </row>
    <row r="5" spans="1:48" ht="117.75" customHeight="1" x14ac:dyDescent="0.2">
      <c r="A5" s="152"/>
      <c r="B5" s="152"/>
      <c r="C5" s="152"/>
      <c r="D5" s="202"/>
      <c r="E5" s="203"/>
      <c r="F5" s="204"/>
      <c r="G5" s="202"/>
      <c r="H5" s="203"/>
      <c r="I5" s="204"/>
      <c r="J5" s="202"/>
      <c r="K5" s="203"/>
      <c r="L5" s="204"/>
      <c r="M5" s="202"/>
      <c r="N5" s="203"/>
      <c r="O5" s="204"/>
      <c r="P5" s="202"/>
      <c r="Q5" s="203"/>
      <c r="R5" s="204"/>
      <c r="S5" s="202"/>
      <c r="T5" s="203"/>
      <c r="U5" s="204"/>
      <c r="V5" s="202"/>
      <c r="W5" s="203"/>
      <c r="X5" s="204"/>
      <c r="Y5" s="202"/>
      <c r="Z5" s="203"/>
      <c r="AA5" s="204"/>
      <c r="AB5" s="202"/>
      <c r="AC5" s="203"/>
      <c r="AD5" s="204"/>
      <c r="AE5" s="202"/>
      <c r="AF5" s="203"/>
      <c r="AG5" s="204"/>
      <c r="AH5" s="202"/>
      <c r="AI5" s="203"/>
      <c r="AJ5" s="204"/>
      <c r="AK5" s="202"/>
      <c r="AL5" s="203"/>
      <c r="AM5" s="204"/>
      <c r="AN5" s="202"/>
      <c r="AO5" s="203"/>
      <c r="AP5" s="204"/>
      <c r="AQ5" s="202"/>
      <c r="AR5" s="203"/>
      <c r="AS5" s="204"/>
      <c r="AT5" s="207"/>
      <c r="AU5" s="207"/>
      <c r="AV5" s="210"/>
    </row>
    <row r="6" spans="1:48" ht="27" customHeight="1" x14ac:dyDescent="0.2">
      <c r="A6" s="152"/>
      <c r="B6" s="152"/>
      <c r="C6" s="152"/>
      <c r="D6" s="7" t="s">
        <v>21</v>
      </c>
      <c r="E6" s="7" t="s">
        <v>22</v>
      </c>
      <c r="F6" s="7" t="s">
        <v>23</v>
      </c>
      <c r="G6" s="7" t="s">
        <v>24</v>
      </c>
      <c r="H6" s="7" t="s">
        <v>25</v>
      </c>
      <c r="I6" s="7" t="s">
        <v>26</v>
      </c>
      <c r="J6" s="7" t="s">
        <v>27</v>
      </c>
      <c r="K6" s="7" t="s">
        <v>28</v>
      </c>
      <c r="L6" s="7" t="s">
        <v>29</v>
      </c>
      <c r="M6" s="7" t="s">
        <v>30</v>
      </c>
      <c r="N6" s="7" t="s">
        <v>31</v>
      </c>
      <c r="O6" s="7" t="s">
        <v>32</v>
      </c>
      <c r="P6" s="96" t="s">
        <v>10</v>
      </c>
      <c r="Q6" s="96" t="s">
        <v>11</v>
      </c>
      <c r="R6" s="96" t="s">
        <v>12</v>
      </c>
      <c r="S6" s="96" t="s">
        <v>10</v>
      </c>
      <c r="T6" s="96" t="s">
        <v>11</v>
      </c>
      <c r="U6" s="96" t="s">
        <v>12</v>
      </c>
      <c r="V6" s="96" t="s">
        <v>10</v>
      </c>
      <c r="W6" s="96" t="s">
        <v>11</v>
      </c>
      <c r="X6" s="96" t="s">
        <v>12</v>
      </c>
      <c r="Y6" s="96" t="s">
        <v>10</v>
      </c>
      <c r="Z6" s="96" t="s">
        <v>11</v>
      </c>
      <c r="AA6" s="96" t="s">
        <v>12</v>
      </c>
      <c r="AB6" s="96" t="s">
        <v>10</v>
      </c>
      <c r="AC6" s="96" t="s">
        <v>11</v>
      </c>
      <c r="AD6" s="96" t="s">
        <v>12</v>
      </c>
      <c r="AE6" s="96" t="s">
        <v>10</v>
      </c>
      <c r="AF6" s="96" t="s">
        <v>11</v>
      </c>
      <c r="AG6" s="96" t="s">
        <v>12</v>
      </c>
      <c r="AH6" s="96" t="s">
        <v>10</v>
      </c>
      <c r="AI6" s="96" t="s">
        <v>11</v>
      </c>
      <c r="AJ6" s="96" t="s">
        <v>12</v>
      </c>
      <c r="AK6" s="96" t="s">
        <v>10</v>
      </c>
      <c r="AL6" s="96" t="s">
        <v>11</v>
      </c>
      <c r="AM6" s="96" t="s">
        <v>12</v>
      </c>
      <c r="AN6" s="96" t="s">
        <v>10</v>
      </c>
      <c r="AO6" s="96" t="s">
        <v>11</v>
      </c>
      <c r="AP6" s="96" t="s">
        <v>12</v>
      </c>
      <c r="AQ6" s="96" t="s">
        <v>10</v>
      </c>
      <c r="AR6" s="96" t="s">
        <v>11</v>
      </c>
      <c r="AS6" s="96" t="s">
        <v>12</v>
      </c>
      <c r="AT6" s="37" t="s">
        <v>73</v>
      </c>
      <c r="AU6" s="37" t="s">
        <v>87</v>
      </c>
      <c r="AV6" s="28"/>
    </row>
    <row r="7" spans="1:48" s="15" customFormat="1" ht="27" customHeight="1" x14ac:dyDescent="0.2">
      <c r="A7" s="196" t="s">
        <v>85</v>
      </c>
      <c r="B7" s="197"/>
      <c r="C7" s="198"/>
      <c r="D7" s="33">
        <f>'1.2 Impact Assessment'!J5</f>
        <v>1</v>
      </c>
      <c r="E7" s="33">
        <f>'1.2 Impact Assessment'!J6</f>
        <v>5</v>
      </c>
      <c r="F7" s="33">
        <f>'1.2 Impact Assessment'!J7</f>
        <v>5</v>
      </c>
      <c r="G7" s="33">
        <f>'1.2 Impact Assessment'!J8</f>
        <v>3</v>
      </c>
      <c r="H7" s="33">
        <f>'1.2 Impact Assessment'!J9</f>
        <v>5</v>
      </c>
      <c r="I7" s="33">
        <f>'1.2 Impact Assessment'!J10</f>
        <v>5</v>
      </c>
      <c r="J7" s="33">
        <f>'1.2 Impact Assessment'!J11</f>
        <v>5</v>
      </c>
      <c r="K7" s="33">
        <f>'1.2 Impact Assessment'!J14</f>
        <v>5</v>
      </c>
      <c r="L7" s="33">
        <f>'1.2 Impact Assessment'!J16</f>
        <v>5</v>
      </c>
      <c r="M7" s="27">
        <f>'1.2 Impact Assessment'!J25</f>
        <v>1</v>
      </c>
      <c r="N7" s="27">
        <f>'1.2 Impact Assessment'!J27</f>
        <v>5</v>
      </c>
      <c r="O7" s="27">
        <f>'1.2 Impact Assessment'!J29</f>
        <v>5</v>
      </c>
      <c r="P7" s="96">
        <f>'1.2 Impact Assessment'!J19</f>
        <v>1</v>
      </c>
      <c r="Q7" s="96">
        <f>'1.2 Impact Assessment'!J21</f>
        <v>5</v>
      </c>
      <c r="R7" s="96">
        <f>'1.2 Impact Assessment'!J23</f>
        <v>5</v>
      </c>
      <c r="S7" s="96">
        <f>'1.2 Impact Assessment'!J31</f>
        <v>1</v>
      </c>
      <c r="T7" s="96">
        <f>'1.2 Impact Assessment'!J33</f>
        <v>5</v>
      </c>
      <c r="U7" s="96">
        <f>'1.2 Impact Assessment'!J35</f>
        <v>5</v>
      </c>
      <c r="V7" s="96">
        <f>'1.2 Impact Assessment'!J37</f>
        <v>5</v>
      </c>
      <c r="W7" s="96">
        <f>'1.2 Impact Assessment'!J39</f>
        <v>5</v>
      </c>
      <c r="X7" s="96">
        <f>'1.2 Impact Assessment'!J41</f>
        <v>5</v>
      </c>
      <c r="Y7" s="96">
        <f>'1.2 Impact Assessment'!J42</f>
        <v>1</v>
      </c>
      <c r="Z7" s="96">
        <f>'1.2 Impact Assessment'!J44</f>
        <v>5</v>
      </c>
      <c r="AA7" s="96">
        <f>'1.2 Impact Assessment'!J46</f>
        <v>5</v>
      </c>
      <c r="AB7" s="96">
        <f>'1.2 Impact Assessment'!J48</f>
        <v>1</v>
      </c>
      <c r="AC7" s="96">
        <f>'1.2 Impact Assessment'!J50</f>
        <v>5</v>
      </c>
      <c r="AD7" s="96">
        <f>'1.2 Impact Assessment'!J52</f>
        <v>5</v>
      </c>
      <c r="AE7" s="96">
        <f>'1.2 Impact Assessment'!J54</f>
        <v>1</v>
      </c>
      <c r="AF7" s="96">
        <f>'1.2 Impact Assessment'!J56</f>
        <v>5</v>
      </c>
      <c r="AG7" s="96">
        <f>'1.2 Impact Assessment'!J58</f>
        <v>5</v>
      </c>
      <c r="AH7" s="96">
        <f>'1.2 Impact Assessment'!J60</f>
        <v>1</v>
      </c>
      <c r="AI7" s="96">
        <f>'1.2 Impact Assessment'!J62</f>
        <v>5</v>
      </c>
      <c r="AJ7" s="96">
        <f>'1.2 Impact Assessment'!J64</f>
        <v>5</v>
      </c>
      <c r="AK7" s="96">
        <f>'1.2 Impact Assessment'!J66</f>
        <v>1</v>
      </c>
      <c r="AL7" s="96">
        <f>'1.2 Impact Assessment'!J68</f>
        <v>5</v>
      </c>
      <c r="AM7" s="96">
        <f>'1.2 Impact Assessment'!J70</f>
        <v>5</v>
      </c>
      <c r="AN7" s="96">
        <f>'1.2 Impact Assessment'!J72</f>
        <v>1</v>
      </c>
      <c r="AO7" s="96">
        <f>'1.2 Impact Assessment'!J74</f>
        <v>5</v>
      </c>
      <c r="AP7" s="96">
        <f>'1.2 Impact Assessment'!J76</f>
        <v>5</v>
      </c>
      <c r="AQ7" s="96">
        <f>'1.2 Impact Assessment'!J78</f>
        <v>5</v>
      </c>
      <c r="AR7" s="96">
        <f>'1.2 Impact Assessment'!J80</f>
        <v>5</v>
      </c>
      <c r="AS7" s="96">
        <f>'1.2 Impact Assessment'!J82</f>
        <v>5</v>
      </c>
      <c r="AT7" s="6"/>
      <c r="AU7" s="6"/>
      <c r="AV7" s="28"/>
    </row>
    <row r="8" spans="1:48" s="118" customFormat="1" ht="36" customHeight="1" x14ac:dyDescent="0.2">
      <c r="A8" s="213" t="str">
        <f>'1.3 Supporting Asset'!A4</f>
        <v>Personnel</v>
      </c>
      <c r="B8" s="234" t="s">
        <v>312</v>
      </c>
      <c r="C8" s="234" t="s">
        <v>314</v>
      </c>
      <c r="D8" s="117" t="s">
        <v>86</v>
      </c>
      <c r="E8" s="117" t="s">
        <v>86</v>
      </c>
      <c r="F8" s="117" t="s">
        <v>86</v>
      </c>
      <c r="G8" s="117" t="s">
        <v>86</v>
      </c>
      <c r="H8" s="117" t="s">
        <v>86</v>
      </c>
      <c r="I8" s="117" t="s">
        <v>86</v>
      </c>
      <c r="J8" s="117" t="s">
        <v>86</v>
      </c>
      <c r="K8" s="117" t="s">
        <v>86</v>
      </c>
      <c r="L8" s="117" t="s">
        <v>86</v>
      </c>
      <c r="M8" s="117" t="s">
        <v>86</v>
      </c>
      <c r="N8" s="117" t="s">
        <v>86</v>
      </c>
      <c r="O8" s="117" t="s">
        <v>86</v>
      </c>
      <c r="P8" s="117" t="s">
        <v>86</v>
      </c>
      <c r="Q8" s="117" t="s">
        <v>86</v>
      </c>
      <c r="R8" s="117" t="s">
        <v>86</v>
      </c>
      <c r="S8" s="117" t="s">
        <v>86</v>
      </c>
      <c r="T8" s="117" t="s">
        <v>86</v>
      </c>
      <c r="U8" s="117" t="s">
        <v>86</v>
      </c>
      <c r="V8" s="117" t="s">
        <v>86</v>
      </c>
      <c r="W8" s="117" t="s">
        <v>86</v>
      </c>
      <c r="X8" s="117" t="s">
        <v>86</v>
      </c>
      <c r="Y8" s="117" t="s">
        <v>86</v>
      </c>
      <c r="Z8" s="117" t="s">
        <v>86</v>
      </c>
      <c r="AA8" s="117" t="s">
        <v>86</v>
      </c>
      <c r="AB8" s="117" t="s">
        <v>86</v>
      </c>
      <c r="AC8" s="117" t="s">
        <v>86</v>
      </c>
      <c r="AD8" s="117" t="s">
        <v>86</v>
      </c>
      <c r="AE8" s="117" t="s">
        <v>86</v>
      </c>
      <c r="AF8" s="117" t="s">
        <v>86</v>
      </c>
      <c r="AG8" s="117" t="s">
        <v>86</v>
      </c>
      <c r="AH8" s="117" t="s">
        <v>86</v>
      </c>
      <c r="AI8" s="117" t="s">
        <v>86</v>
      </c>
      <c r="AJ8" s="117" t="s">
        <v>86</v>
      </c>
      <c r="AK8" s="117" t="s">
        <v>86</v>
      </c>
      <c r="AL8" s="117" t="s">
        <v>86</v>
      </c>
      <c r="AM8" s="117" t="s">
        <v>86</v>
      </c>
      <c r="AN8" s="117" t="s">
        <v>86</v>
      </c>
      <c r="AO8" s="117" t="s">
        <v>86</v>
      </c>
      <c r="AP8" s="117" t="s">
        <v>86</v>
      </c>
      <c r="AQ8" s="117" t="s">
        <v>86</v>
      </c>
      <c r="AR8" s="117" t="s">
        <v>86</v>
      </c>
      <c r="AS8" s="117" t="s">
        <v>86</v>
      </c>
      <c r="AT8" s="6">
        <f t="shared" ref="AT8:AT12" si="0">MAX(IF(D8="Y",D$7,1),IF(E8="Y",E$7,1),IF(F8="Y",F$7,1),IF(G8="Y",G$7,1),IF(H8="Y",H$7,1),IF(I8="Y",I$7,1),IF(J8="Y",J$7,1),IF(K8="Y",K$7,1),IF(L8="Y",L$7,1),IF(M8="Y",M$7,1),IF(N8="Y",N$7,1),IF(O8="Y",O$7,1),IF(P8="Y",P$7,1),IF(Q8="Y",Q$7,1),IF(R8="Y",R$7,1),IF(S8="Y",S$7,1),IF(T8="Y",T$7,1),IF(U8="Y",U$7,1),IF(V8="Y",V$7,1),IF(W8="Y",W$7,1),IF(X8="Y",X$7,1),IF(Y8="Y",Y$7,1),IF(Z8="Y",Z$7,1),IF(AA8="Y",AA$7,1),IF(AB8="Y",AB$7,1),IF(AC8="Y",AC$7,1),IF(AD8="Y",AD$7,1),IF(AE8="Y",AE$7,1),IF(AF8="Y",AF$7,1),IF(AG8="Y",AG$7,1),IF(AH8="Y",AH$7,1),IF(AI8="Y",AI$7,1),IF(AJ8="Y",AJ$7,1),IF(AK8="Y",AK$7,1),IF(AL8="Y",AL$7,1),IF(AM8="Y",AM$7,1),IF(AN8="Y",AN$7,1),IF(AO8="Y",AO$7,1),IF(AP8="Y",AP$7,1),IF(AQ8="Y",AQ$7,1),IF(AR8="Y",AR$7,1),IF(AS8="Y",AS$7,1),)</f>
        <v>5</v>
      </c>
      <c r="AU8" s="6">
        <v>3</v>
      </c>
      <c r="AV8" s="40" t="s">
        <v>316</v>
      </c>
    </row>
    <row r="9" spans="1:48" s="118" customFormat="1" ht="36" customHeight="1" x14ac:dyDescent="0.2">
      <c r="A9" s="214"/>
      <c r="B9" s="234" t="s">
        <v>313</v>
      </c>
      <c r="C9" s="234" t="s">
        <v>315</v>
      </c>
      <c r="D9" s="117" t="s">
        <v>86</v>
      </c>
      <c r="E9" s="117" t="s">
        <v>86</v>
      </c>
      <c r="F9" s="117" t="s">
        <v>86</v>
      </c>
      <c r="G9" s="117" t="s">
        <v>86</v>
      </c>
      <c r="H9" s="117" t="s">
        <v>86</v>
      </c>
      <c r="I9" s="117" t="s">
        <v>86</v>
      </c>
      <c r="J9" s="117" t="s">
        <v>86</v>
      </c>
      <c r="K9" s="117" t="s">
        <v>86</v>
      </c>
      <c r="L9" s="117" t="s">
        <v>86</v>
      </c>
      <c r="M9" s="117" t="s">
        <v>86</v>
      </c>
      <c r="N9" s="117" t="s">
        <v>86</v>
      </c>
      <c r="O9" s="117" t="s">
        <v>86</v>
      </c>
      <c r="P9" s="117" t="s">
        <v>86</v>
      </c>
      <c r="Q9" s="117" t="s">
        <v>86</v>
      </c>
      <c r="R9" s="117" t="s">
        <v>86</v>
      </c>
      <c r="S9" s="117" t="s">
        <v>86</v>
      </c>
      <c r="T9" s="117" t="s">
        <v>86</v>
      </c>
      <c r="U9" s="117" t="s">
        <v>86</v>
      </c>
      <c r="V9" s="117" t="s">
        <v>86</v>
      </c>
      <c r="W9" s="117" t="s">
        <v>86</v>
      </c>
      <c r="X9" s="117" t="s">
        <v>86</v>
      </c>
      <c r="Y9" s="117" t="s">
        <v>86</v>
      </c>
      <c r="Z9" s="117" t="s">
        <v>86</v>
      </c>
      <c r="AA9" s="117" t="s">
        <v>86</v>
      </c>
      <c r="AB9" s="117" t="s">
        <v>86</v>
      </c>
      <c r="AC9" s="117" t="s">
        <v>86</v>
      </c>
      <c r="AD9" s="117" t="s">
        <v>86</v>
      </c>
      <c r="AE9" s="117" t="s">
        <v>86</v>
      </c>
      <c r="AF9" s="117" t="s">
        <v>86</v>
      </c>
      <c r="AG9" s="117" t="s">
        <v>86</v>
      </c>
      <c r="AH9" s="117" t="s">
        <v>86</v>
      </c>
      <c r="AI9" s="117" t="s">
        <v>86</v>
      </c>
      <c r="AJ9" s="117" t="s">
        <v>86</v>
      </c>
      <c r="AK9" s="117" t="s">
        <v>86</v>
      </c>
      <c r="AL9" s="117" t="s">
        <v>86</v>
      </c>
      <c r="AM9" s="117" t="s">
        <v>86</v>
      </c>
      <c r="AN9" s="117" t="s">
        <v>86</v>
      </c>
      <c r="AO9" s="117" t="s">
        <v>86</v>
      </c>
      <c r="AP9" s="117" t="s">
        <v>86</v>
      </c>
      <c r="AQ9" s="117" t="s">
        <v>86</v>
      </c>
      <c r="AR9" s="117" t="s">
        <v>86</v>
      </c>
      <c r="AS9" s="117" t="s">
        <v>86</v>
      </c>
      <c r="AT9" s="6">
        <f t="shared" si="0"/>
        <v>5</v>
      </c>
      <c r="AU9" s="6">
        <v>3</v>
      </c>
      <c r="AV9" s="83" t="s">
        <v>317</v>
      </c>
    </row>
    <row r="10" spans="1:48" s="122" customFormat="1" ht="36" customHeight="1" x14ac:dyDescent="0.2">
      <c r="A10" s="238"/>
      <c r="B10" s="234" t="s">
        <v>325</v>
      </c>
      <c r="C10" s="234" t="s">
        <v>326</v>
      </c>
      <c r="D10" s="120" t="s">
        <v>86</v>
      </c>
      <c r="E10" s="120" t="s">
        <v>86</v>
      </c>
      <c r="F10" s="120" t="s">
        <v>86</v>
      </c>
      <c r="G10" s="120" t="s">
        <v>86</v>
      </c>
      <c r="H10" s="120" t="s">
        <v>86</v>
      </c>
      <c r="I10" s="120" t="s">
        <v>86</v>
      </c>
      <c r="J10" s="120" t="s">
        <v>86</v>
      </c>
      <c r="K10" s="120" t="s">
        <v>86</v>
      </c>
      <c r="L10" s="120" t="s">
        <v>86</v>
      </c>
      <c r="M10" s="120" t="s">
        <v>86</v>
      </c>
      <c r="N10" s="120" t="s">
        <v>86</v>
      </c>
      <c r="O10" s="120" t="s">
        <v>86</v>
      </c>
      <c r="P10" s="120" t="s">
        <v>86</v>
      </c>
      <c r="Q10" s="120" t="s">
        <v>86</v>
      </c>
      <c r="R10" s="120" t="s">
        <v>86</v>
      </c>
      <c r="S10" s="120" t="s">
        <v>86</v>
      </c>
      <c r="T10" s="120" t="s">
        <v>86</v>
      </c>
      <c r="U10" s="120" t="s">
        <v>86</v>
      </c>
      <c r="V10" s="120" t="s">
        <v>86</v>
      </c>
      <c r="W10" s="120" t="s">
        <v>86</v>
      </c>
      <c r="X10" s="120" t="s">
        <v>86</v>
      </c>
      <c r="Y10" s="120" t="s">
        <v>86</v>
      </c>
      <c r="Z10" s="120" t="s">
        <v>86</v>
      </c>
      <c r="AA10" s="120" t="s">
        <v>86</v>
      </c>
      <c r="AB10" s="120" t="s">
        <v>86</v>
      </c>
      <c r="AC10" s="120" t="s">
        <v>86</v>
      </c>
      <c r="AD10" s="120" t="s">
        <v>86</v>
      </c>
      <c r="AE10" s="120" t="s">
        <v>86</v>
      </c>
      <c r="AF10" s="120" t="s">
        <v>86</v>
      </c>
      <c r="AG10" s="120" t="s">
        <v>86</v>
      </c>
      <c r="AH10" s="120" t="s">
        <v>86</v>
      </c>
      <c r="AI10" s="120" t="s">
        <v>86</v>
      </c>
      <c r="AJ10" s="120" t="s">
        <v>86</v>
      </c>
      <c r="AK10" s="120" t="s">
        <v>86</v>
      </c>
      <c r="AL10" s="120" t="s">
        <v>86</v>
      </c>
      <c r="AM10" s="120" t="s">
        <v>86</v>
      </c>
      <c r="AN10" s="120" t="s">
        <v>86</v>
      </c>
      <c r="AO10" s="120" t="s">
        <v>86</v>
      </c>
      <c r="AP10" s="120" t="s">
        <v>86</v>
      </c>
      <c r="AQ10" s="120" t="s">
        <v>86</v>
      </c>
      <c r="AR10" s="120" t="s">
        <v>86</v>
      </c>
      <c r="AS10" s="120" t="s">
        <v>86</v>
      </c>
      <c r="AT10" s="6">
        <f t="shared" si="0"/>
        <v>5</v>
      </c>
      <c r="AU10" s="6">
        <v>3</v>
      </c>
      <c r="AV10" s="83" t="s">
        <v>329</v>
      </c>
    </row>
    <row r="11" spans="1:48" ht="31.5" customHeight="1" x14ac:dyDescent="0.2">
      <c r="A11" s="235" t="str">
        <f>'1.3 Supporting Asset'!A5</f>
        <v>Drone</v>
      </c>
      <c r="B11" s="110" t="s">
        <v>246</v>
      </c>
      <c r="C11" s="110" t="s">
        <v>268</v>
      </c>
      <c r="D11" s="39"/>
      <c r="E11" s="39"/>
      <c r="F11" s="95" t="s">
        <v>86</v>
      </c>
      <c r="G11" s="39"/>
      <c r="H11" s="39"/>
      <c r="I11" s="39"/>
      <c r="J11" s="39"/>
      <c r="K11" s="39"/>
      <c r="L11" s="39"/>
      <c r="M11" s="39"/>
      <c r="N11" s="39"/>
      <c r="O11" s="95" t="s">
        <v>86</v>
      </c>
      <c r="P11" s="39"/>
      <c r="Q11" s="95"/>
      <c r="R11" s="39"/>
      <c r="S11" s="39"/>
      <c r="T11" s="39"/>
      <c r="U11" s="39"/>
      <c r="V11" s="39"/>
      <c r="W11" s="39"/>
      <c r="X11" s="95" t="s">
        <v>86</v>
      </c>
      <c r="Y11" s="39"/>
      <c r="Z11" s="39"/>
      <c r="AA11" s="95" t="s">
        <v>86</v>
      </c>
      <c r="AB11" s="39"/>
      <c r="AC11" s="39"/>
      <c r="AD11" s="39"/>
      <c r="AE11" s="39"/>
      <c r="AF11" s="39"/>
      <c r="AG11" s="95" t="s">
        <v>86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95"/>
      <c r="AT11" s="6">
        <f t="shared" si="0"/>
        <v>5</v>
      </c>
      <c r="AU11" s="6">
        <f t="shared" ref="AU11:AU12" si="1">AT11</f>
        <v>5</v>
      </c>
      <c r="AV11" s="28"/>
    </row>
    <row r="12" spans="1:48" ht="31.5" customHeight="1" x14ac:dyDescent="0.2">
      <c r="A12" s="236"/>
      <c r="B12" s="110" t="s">
        <v>269</v>
      </c>
      <c r="C12" s="110" t="s">
        <v>270</v>
      </c>
      <c r="D12" s="95" t="s">
        <v>86</v>
      </c>
      <c r="E12" s="95" t="s">
        <v>86</v>
      </c>
      <c r="F12" s="95" t="s">
        <v>86</v>
      </c>
      <c r="G12" s="39"/>
      <c r="H12" s="39"/>
      <c r="I12" s="39"/>
      <c r="J12" s="39"/>
      <c r="K12" s="39"/>
      <c r="L12" s="39"/>
      <c r="M12" s="95" t="s">
        <v>86</v>
      </c>
      <c r="N12" s="95" t="s">
        <v>86</v>
      </c>
      <c r="O12" s="95" t="s">
        <v>86</v>
      </c>
      <c r="P12" s="39"/>
      <c r="Q12" s="39"/>
      <c r="R12" s="39"/>
      <c r="S12" s="39"/>
      <c r="T12" s="39"/>
      <c r="U12" s="39"/>
      <c r="V12" s="95" t="s">
        <v>86</v>
      </c>
      <c r="W12" s="95" t="s">
        <v>86</v>
      </c>
      <c r="X12" s="95" t="s">
        <v>86</v>
      </c>
      <c r="Y12" s="95" t="s">
        <v>86</v>
      </c>
      <c r="Z12" s="95" t="s">
        <v>86</v>
      </c>
      <c r="AA12" s="95" t="s">
        <v>86</v>
      </c>
      <c r="AB12" s="39"/>
      <c r="AC12" s="39"/>
      <c r="AD12" s="39"/>
      <c r="AE12" s="95" t="s">
        <v>86</v>
      </c>
      <c r="AF12" s="95" t="s">
        <v>86</v>
      </c>
      <c r="AG12" s="95" t="s">
        <v>86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6">
        <f t="shared" si="0"/>
        <v>5</v>
      </c>
      <c r="AU12" s="6">
        <f t="shared" si="1"/>
        <v>5</v>
      </c>
      <c r="AV12" s="28"/>
    </row>
    <row r="13" spans="1:48" ht="63.75" customHeight="1" x14ac:dyDescent="0.2">
      <c r="A13" s="93" t="str">
        <f>'1.3 Supporting Asset'!A6</f>
        <v>Machine learning</v>
      </c>
      <c r="B13" s="111" t="s">
        <v>285</v>
      </c>
      <c r="C13" s="112" t="s">
        <v>270</v>
      </c>
      <c r="D13" s="95" t="s">
        <v>86</v>
      </c>
      <c r="E13" s="95" t="s">
        <v>86</v>
      </c>
      <c r="F13" s="95" t="s">
        <v>86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6">
        <f t="shared" ref="AT13:AT46" si="2">MAX(IF(D13="Y",D$7,1),IF(E13="Y",E$7,1),IF(F13="Y",F$7,1),IF(G13="Y",G$7,1),IF(H13="Y",H$7,1),IF(I13="Y",I$7,1),IF(J13="Y",J$7,1),IF(K13="Y",K$7,1),IF(L13="Y",L$7,1),IF(M13="Y",M$7,1),IF(N13="Y",N$7,1),IF(O13="Y",O$7,1),IF(P13="Y",P$7,1),IF(Q13="Y",Q$7,1),IF(R13="Y",R$7,1),IF(S13="Y",S$7,1),IF(T13="Y",T$7,1),IF(U13="Y",U$7,1),IF(V13="Y",V$7,1),IF(W13="Y",W$7,1),IF(X13="Y",X$7,1),IF(Y13="Y",Y$7,1),IF(Z13="Y",Z$7,1),IF(AA13="Y",AA$7,1),IF(AB13="Y",AB$7,1),IF(AC13="Y",AC$7,1),IF(AD13="Y",AD$7,1),IF(AE13="Y",AE$7,1),IF(AF13="Y",AF$7,1),IF(AG13="Y",AG$7,1),IF(AH13="Y",AH$7,1),IF(AI13="Y",AI$7,1),IF(AJ13="Y",AJ$7,1),IF(AK13="Y",AK$7,1),IF(AL13="Y",AL$7,1),IF(AM13="Y",AM$7,1),IF(AN13="Y",AN$7,1),IF(AO13="Y",AO$7,1),IF(AP13="Y",AP$7,1),IF(AQ13="Y",AQ$7,1),IF(AR13="Y",AR$7,1),IF(AS13="Y",AS$7,1),)</f>
        <v>5</v>
      </c>
      <c r="AU13" s="6">
        <f>AT13</f>
        <v>5</v>
      </c>
      <c r="AV13" s="94"/>
    </row>
    <row r="14" spans="1:48" ht="15.75" customHeight="1" x14ac:dyDescent="0.2">
      <c r="A14" s="139" t="str">
        <f>'1.3 Supporting Asset'!A7</f>
        <v>User interface</v>
      </c>
      <c r="B14" s="110" t="s">
        <v>248</v>
      </c>
      <c r="C14" s="110" t="s">
        <v>271</v>
      </c>
      <c r="D14" s="39"/>
      <c r="E14" s="39"/>
      <c r="F14" s="39"/>
      <c r="G14" s="39"/>
      <c r="H14" s="39"/>
      <c r="I14" s="39"/>
      <c r="J14" s="95" t="s">
        <v>86</v>
      </c>
      <c r="K14" s="95" t="s">
        <v>86</v>
      </c>
      <c r="L14" s="95" t="s">
        <v>86</v>
      </c>
      <c r="M14" s="39"/>
      <c r="N14" s="39"/>
      <c r="O14" s="39"/>
      <c r="P14" s="39"/>
      <c r="Q14" s="39"/>
      <c r="R14" s="39"/>
      <c r="S14" s="39"/>
      <c r="T14" s="39"/>
      <c r="U14" s="39"/>
      <c r="V14" s="95" t="s">
        <v>86</v>
      </c>
      <c r="W14" s="95" t="s">
        <v>86</v>
      </c>
      <c r="X14" s="95" t="s">
        <v>86</v>
      </c>
      <c r="Y14" s="95" t="s">
        <v>86</v>
      </c>
      <c r="Z14" s="95" t="s">
        <v>86</v>
      </c>
      <c r="AA14" s="95" t="s">
        <v>86</v>
      </c>
      <c r="AB14" s="95" t="s">
        <v>86</v>
      </c>
      <c r="AC14" s="95" t="s">
        <v>86</v>
      </c>
      <c r="AD14" s="95" t="s">
        <v>86</v>
      </c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95" t="s">
        <v>86</v>
      </c>
      <c r="AR14" s="95" t="s">
        <v>86</v>
      </c>
      <c r="AS14" s="95" t="s">
        <v>86</v>
      </c>
      <c r="AT14" s="6">
        <f t="shared" si="2"/>
        <v>5</v>
      </c>
      <c r="AU14" s="6">
        <f t="shared" ref="AU14:AU38" si="3">AT14</f>
        <v>5</v>
      </c>
      <c r="AV14" s="94"/>
    </row>
    <row r="15" spans="1:48" ht="40.5" customHeight="1" x14ac:dyDescent="0.2">
      <c r="A15" s="186"/>
      <c r="B15" s="111" t="s">
        <v>247</v>
      </c>
      <c r="C15" s="111" t="s">
        <v>272</v>
      </c>
      <c r="D15" s="39"/>
      <c r="E15" s="39"/>
      <c r="F15" s="39"/>
      <c r="G15" s="39"/>
      <c r="H15" s="39"/>
      <c r="I15" s="39"/>
      <c r="J15" s="95" t="s">
        <v>86</v>
      </c>
      <c r="K15" s="95" t="s">
        <v>86</v>
      </c>
      <c r="L15" s="95" t="s">
        <v>86</v>
      </c>
      <c r="M15" s="39"/>
      <c r="N15" s="39"/>
      <c r="O15" s="39"/>
      <c r="P15" s="39"/>
      <c r="Q15" s="39"/>
      <c r="R15" s="39"/>
      <c r="S15" s="39"/>
      <c r="T15" s="39"/>
      <c r="U15" s="39"/>
      <c r="V15" s="95" t="s">
        <v>86</v>
      </c>
      <c r="W15" s="95" t="s">
        <v>86</v>
      </c>
      <c r="X15" s="95" t="s">
        <v>86</v>
      </c>
      <c r="Y15" s="95" t="s">
        <v>86</v>
      </c>
      <c r="Z15" s="95" t="s">
        <v>86</v>
      </c>
      <c r="AA15" s="95" t="s">
        <v>86</v>
      </c>
      <c r="AB15" s="95" t="s">
        <v>86</v>
      </c>
      <c r="AC15" s="95" t="s">
        <v>86</v>
      </c>
      <c r="AD15" s="95" t="s">
        <v>86</v>
      </c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95" t="s">
        <v>86</v>
      </c>
      <c r="AR15" s="95" t="s">
        <v>86</v>
      </c>
      <c r="AS15" s="95" t="s">
        <v>86</v>
      </c>
      <c r="AT15" s="6">
        <f t="shared" si="2"/>
        <v>5</v>
      </c>
      <c r="AU15" s="6">
        <f t="shared" si="3"/>
        <v>5</v>
      </c>
      <c r="AV15" s="94"/>
    </row>
    <row r="16" spans="1:48" ht="31.5" customHeight="1" x14ac:dyDescent="0.2">
      <c r="A16" s="143" t="str">
        <f>'1.3 Supporting Asset'!A8</f>
        <v>Network communication between client and UAV network (LAN)</v>
      </c>
      <c r="B16" s="110" t="s">
        <v>249</v>
      </c>
      <c r="C16" s="110" t="s">
        <v>273</v>
      </c>
      <c r="D16" s="106" t="s">
        <v>86</v>
      </c>
      <c r="E16" s="39"/>
      <c r="F16" s="39"/>
      <c r="G16" s="106"/>
      <c r="H16" s="39"/>
      <c r="I16" s="39"/>
      <c r="J16" s="95" t="s">
        <v>86</v>
      </c>
      <c r="K16" s="39"/>
      <c r="L16" s="39"/>
      <c r="M16" s="95" t="s">
        <v>86</v>
      </c>
      <c r="N16" s="39"/>
      <c r="O16" s="39"/>
      <c r="P16" s="95" t="s">
        <v>86</v>
      </c>
      <c r="Q16" s="39"/>
      <c r="R16" s="39"/>
      <c r="S16" s="95" t="s">
        <v>86</v>
      </c>
      <c r="T16" s="39"/>
      <c r="U16" s="39"/>
      <c r="V16" s="95" t="s">
        <v>86</v>
      </c>
      <c r="W16" s="39"/>
      <c r="X16" s="39"/>
      <c r="Y16" s="95" t="s">
        <v>86</v>
      </c>
      <c r="Z16" s="39"/>
      <c r="AA16" s="39"/>
      <c r="AB16" s="95" t="s">
        <v>86</v>
      </c>
      <c r="AC16" s="39"/>
      <c r="AD16" s="39"/>
      <c r="AE16" s="95" t="s">
        <v>86</v>
      </c>
      <c r="AF16" s="39"/>
      <c r="AG16" s="39"/>
      <c r="AH16" s="95" t="s">
        <v>86</v>
      </c>
      <c r="AI16" s="39"/>
      <c r="AJ16" s="39"/>
      <c r="AK16" s="95" t="s">
        <v>86</v>
      </c>
      <c r="AL16" s="39"/>
      <c r="AM16" s="39"/>
      <c r="AN16" s="95" t="s">
        <v>86</v>
      </c>
      <c r="AO16" s="39"/>
      <c r="AP16" s="39"/>
      <c r="AQ16" s="39"/>
      <c r="AR16" s="39"/>
      <c r="AS16" s="39"/>
      <c r="AT16" s="6">
        <f t="shared" si="2"/>
        <v>5</v>
      </c>
      <c r="AU16" s="6">
        <v>4</v>
      </c>
      <c r="AV16" s="83" t="s">
        <v>282</v>
      </c>
    </row>
    <row r="17" spans="1:48" ht="47.25" customHeight="1" x14ac:dyDescent="0.2">
      <c r="A17" s="144"/>
      <c r="B17" s="110" t="s">
        <v>281</v>
      </c>
      <c r="C17" s="237" t="s">
        <v>321</v>
      </c>
      <c r="D17" s="39"/>
      <c r="E17" s="39"/>
      <c r="F17" s="39"/>
      <c r="G17" s="39"/>
      <c r="H17" s="39"/>
      <c r="I17" s="95"/>
      <c r="J17" s="39"/>
      <c r="K17" s="39"/>
      <c r="L17" s="95" t="s">
        <v>86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95" t="s">
        <v>86</v>
      </c>
      <c r="Y17" s="39"/>
      <c r="Z17" s="39"/>
      <c r="AA17" s="39"/>
      <c r="AB17" s="39"/>
      <c r="AC17" s="39"/>
      <c r="AD17" s="95" t="s">
        <v>86</v>
      </c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106" t="s">
        <v>86</v>
      </c>
      <c r="AQ17" s="39"/>
      <c r="AR17" s="39"/>
      <c r="AS17" s="39"/>
      <c r="AT17" s="6">
        <f t="shared" si="2"/>
        <v>5</v>
      </c>
      <c r="AU17" s="6">
        <f t="shared" si="3"/>
        <v>5</v>
      </c>
      <c r="AV17" s="94"/>
    </row>
    <row r="18" spans="1:48" ht="36.75" customHeight="1" x14ac:dyDescent="0.2">
      <c r="A18" s="144"/>
      <c r="B18" s="110" t="s">
        <v>250</v>
      </c>
      <c r="C18" s="110" t="s">
        <v>270</v>
      </c>
      <c r="D18" s="95" t="s">
        <v>86</v>
      </c>
      <c r="E18" s="95" t="s">
        <v>86</v>
      </c>
      <c r="F18" s="95" t="s">
        <v>86</v>
      </c>
      <c r="G18" s="95" t="s">
        <v>86</v>
      </c>
      <c r="H18" s="95" t="s">
        <v>86</v>
      </c>
      <c r="I18" s="95" t="s">
        <v>86</v>
      </c>
      <c r="J18" s="95" t="s">
        <v>86</v>
      </c>
      <c r="K18" s="95" t="s">
        <v>86</v>
      </c>
      <c r="L18" s="95" t="s">
        <v>86</v>
      </c>
      <c r="M18" s="106" t="s">
        <v>86</v>
      </c>
      <c r="N18" s="106" t="s">
        <v>86</v>
      </c>
      <c r="O18" s="39"/>
      <c r="P18" s="95" t="s">
        <v>86</v>
      </c>
      <c r="Q18" s="106" t="s">
        <v>86</v>
      </c>
      <c r="R18" s="39"/>
      <c r="S18" s="95" t="s">
        <v>86</v>
      </c>
      <c r="T18" s="106" t="s">
        <v>86</v>
      </c>
      <c r="U18" s="39"/>
      <c r="V18" s="95" t="s">
        <v>86</v>
      </c>
      <c r="W18" s="95" t="s">
        <v>86</v>
      </c>
      <c r="X18" s="95" t="s">
        <v>86</v>
      </c>
      <c r="Y18" s="95" t="s">
        <v>86</v>
      </c>
      <c r="Z18" s="106" t="s">
        <v>86</v>
      </c>
      <c r="AA18" s="106" t="s">
        <v>86</v>
      </c>
      <c r="AB18" s="95" t="s">
        <v>86</v>
      </c>
      <c r="AC18" s="106" t="s">
        <v>86</v>
      </c>
      <c r="AD18" s="106" t="s">
        <v>86</v>
      </c>
      <c r="AE18" s="95" t="s">
        <v>86</v>
      </c>
      <c r="AF18" s="95" t="s">
        <v>86</v>
      </c>
      <c r="AG18" s="95" t="s">
        <v>86</v>
      </c>
      <c r="AH18" s="95" t="s">
        <v>86</v>
      </c>
      <c r="AI18" s="106" t="s">
        <v>86</v>
      </c>
      <c r="AJ18" s="39"/>
      <c r="AK18" s="95" t="s">
        <v>86</v>
      </c>
      <c r="AL18" s="106" t="s">
        <v>86</v>
      </c>
      <c r="AM18" s="106" t="s">
        <v>86</v>
      </c>
      <c r="AN18" s="95"/>
      <c r="AO18" s="106" t="s">
        <v>86</v>
      </c>
      <c r="AP18" s="106" t="s">
        <v>86</v>
      </c>
      <c r="AQ18" s="39"/>
      <c r="AR18" s="39"/>
      <c r="AS18" s="39"/>
      <c r="AT18" s="6">
        <f t="shared" si="2"/>
        <v>5</v>
      </c>
      <c r="AU18" s="6">
        <f t="shared" si="3"/>
        <v>5</v>
      </c>
      <c r="AV18" s="94"/>
    </row>
    <row r="19" spans="1:48" s="97" customFormat="1" ht="50.25" customHeight="1" x14ac:dyDescent="0.2">
      <c r="A19" s="145"/>
      <c r="B19" s="110" t="s">
        <v>251</v>
      </c>
      <c r="C19" s="110" t="s">
        <v>273</v>
      </c>
      <c r="D19" s="39"/>
      <c r="E19" s="95" t="s">
        <v>86</v>
      </c>
      <c r="F19" s="39"/>
      <c r="G19" s="39"/>
      <c r="H19" s="95" t="s">
        <v>86</v>
      </c>
      <c r="I19" s="39"/>
      <c r="J19" s="39"/>
      <c r="K19" s="95" t="s">
        <v>86</v>
      </c>
      <c r="L19" s="39"/>
      <c r="M19" s="39"/>
      <c r="N19" s="95"/>
      <c r="O19" s="39"/>
      <c r="P19" s="39"/>
      <c r="Q19" s="95"/>
      <c r="R19" s="39"/>
      <c r="S19" s="39"/>
      <c r="T19" s="95"/>
      <c r="U19" s="39"/>
      <c r="V19" s="39"/>
      <c r="W19" s="95" t="s">
        <v>86</v>
      </c>
      <c r="X19" s="39"/>
      <c r="Y19" s="39"/>
      <c r="Z19" s="95"/>
      <c r="AA19" s="39"/>
      <c r="AB19" s="39"/>
      <c r="AC19" s="95" t="s">
        <v>86</v>
      </c>
      <c r="AD19" s="39"/>
      <c r="AE19" s="39"/>
      <c r="AF19" s="95"/>
      <c r="AG19" s="39"/>
      <c r="AH19" s="39"/>
      <c r="AI19" s="39"/>
      <c r="AJ19" s="39"/>
      <c r="AK19" s="39"/>
      <c r="AL19" s="95"/>
      <c r="AM19" s="39"/>
      <c r="AN19" s="39"/>
      <c r="AO19" s="95"/>
      <c r="AP19" s="39"/>
      <c r="AQ19" s="39"/>
      <c r="AR19" s="39"/>
      <c r="AS19" s="39"/>
      <c r="AT19" s="6">
        <f t="shared" si="2"/>
        <v>5</v>
      </c>
      <c r="AU19" s="6">
        <f t="shared" si="3"/>
        <v>5</v>
      </c>
      <c r="AV19" s="94"/>
    </row>
    <row r="20" spans="1:48" ht="45.75" customHeight="1" x14ac:dyDescent="0.2">
      <c r="A20" s="143" t="str">
        <f>'1.3 Supporting Asset'!A11</f>
        <v>Network communication between UAV network and data centre (WAN)</v>
      </c>
      <c r="B20" s="110" t="s">
        <v>249</v>
      </c>
      <c r="C20" s="110" t="s">
        <v>273</v>
      </c>
      <c r="D20" s="39"/>
      <c r="E20" s="39"/>
      <c r="F20" s="39"/>
      <c r="G20" s="106" t="s">
        <v>86</v>
      </c>
      <c r="H20" s="39"/>
      <c r="I20" s="39"/>
      <c r="J20" s="95" t="s">
        <v>86</v>
      </c>
      <c r="K20" s="39"/>
      <c r="L20" s="39"/>
      <c r="M20" s="95" t="s">
        <v>86</v>
      </c>
      <c r="N20" s="39"/>
      <c r="O20" s="39"/>
      <c r="P20" s="95" t="s">
        <v>86</v>
      </c>
      <c r="Q20" s="39"/>
      <c r="R20" s="39"/>
      <c r="S20" s="95" t="s">
        <v>86</v>
      </c>
      <c r="T20" s="39"/>
      <c r="U20" s="39"/>
      <c r="V20" s="95" t="s">
        <v>86</v>
      </c>
      <c r="W20" s="39"/>
      <c r="X20" s="39"/>
      <c r="Y20" s="95" t="s">
        <v>86</v>
      </c>
      <c r="Z20" s="39"/>
      <c r="AA20" s="39"/>
      <c r="AB20" s="95" t="s">
        <v>86</v>
      </c>
      <c r="AC20" s="39"/>
      <c r="AD20" s="39"/>
      <c r="AE20" s="95" t="s">
        <v>86</v>
      </c>
      <c r="AF20" s="39"/>
      <c r="AG20" s="39"/>
      <c r="AH20" s="95" t="s">
        <v>86</v>
      </c>
      <c r="AI20" s="39"/>
      <c r="AJ20" s="39"/>
      <c r="AK20" s="95" t="s">
        <v>86</v>
      </c>
      <c r="AL20" s="39"/>
      <c r="AM20" s="39"/>
      <c r="AN20" s="95" t="s">
        <v>86</v>
      </c>
      <c r="AO20" s="39"/>
      <c r="AP20" s="39"/>
      <c r="AQ20" s="95" t="s">
        <v>86</v>
      </c>
      <c r="AR20" s="39"/>
      <c r="AS20" s="39"/>
      <c r="AT20" s="6">
        <f t="shared" si="2"/>
        <v>5</v>
      </c>
      <c r="AU20" s="6">
        <f t="shared" si="3"/>
        <v>5</v>
      </c>
      <c r="AV20" s="94"/>
    </row>
    <row r="21" spans="1:48" ht="48" customHeight="1" x14ac:dyDescent="0.2">
      <c r="A21" s="144"/>
      <c r="B21" s="110" t="s">
        <v>281</v>
      </c>
      <c r="C21" s="237" t="s">
        <v>321</v>
      </c>
      <c r="D21" s="39"/>
      <c r="E21" s="39"/>
      <c r="F21" s="39"/>
      <c r="G21" s="39"/>
      <c r="H21" s="39"/>
      <c r="I21" s="95" t="s">
        <v>86</v>
      </c>
      <c r="J21" s="39"/>
      <c r="K21" s="39"/>
      <c r="L21" s="95" t="s">
        <v>86</v>
      </c>
      <c r="M21" s="39"/>
      <c r="N21" s="39"/>
      <c r="O21" s="95" t="s">
        <v>86</v>
      </c>
      <c r="P21" s="39"/>
      <c r="Q21" s="39"/>
      <c r="R21" s="95" t="s">
        <v>86</v>
      </c>
      <c r="S21" s="39"/>
      <c r="T21" s="39"/>
      <c r="U21" s="95" t="s">
        <v>86</v>
      </c>
      <c r="V21" s="39"/>
      <c r="W21" s="39"/>
      <c r="X21" s="95" t="s">
        <v>86</v>
      </c>
      <c r="Y21" s="39"/>
      <c r="Z21" s="39"/>
      <c r="AA21" s="95" t="s">
        <v>86</v>
      </c>
      <c r="AB21" s="39"/>
      <c r="AC21" s="39"/>
      <c r="AD21" s="95" t="s">
        <v>86</v>
      </c>
      <c r="AE21" s="39"/>
      <c r="AF21" s="39"/>
      <c r="AG21" s="95" t="s">
        <v>86</v>
      </c>
      <c r="AH21" s="39"/>
      <c r="AI21" s="39"/>
      <c r="AJ21" s="95" t="s">
        <v>86</v>
      </c>
      <c r="AK21" s="95"/>
      <c r="AL21" s="39"/>
      <c r="AM21" s="39"/>
      <c r="AN21" s="95" t="s">
        <v>86</v>
      </c>
      <c r="AO21" s="39"/>
      <c r="AP21" s="39"/>
      <c r="AQ21" s="95" t="s">
        <v>86</v>
      </c>
      <c r="AR21" s="39"/>
      <c r="AS21" s="95" t="s">
        <v>86</v>
      </c>
      <c r="AT21" s="6">
        <f t="shared" si="2"/>
        <v>5</v>
      </c>
      <c r="AU21" s="6">
        <f t="shared" si="3"/>
        <v>5</v>
      </c>
      <c r="AV21" s="94"/>
    </row>
    <row r="22" spans="1:48" ht="46.5" customHeight="1" x14ac:dyDescent="0.2">
      <c r="A22" s="144"/>
      <c r="B22" s="110" t="s">
        <v>250</v>
      </c>
      <c r="C22" s="110" t="s">
        <v>270</v>
      </c>
      <c r="D22" s="39"/>
      <c r="E22" s="39"/>
      <c r="F22" s="39"/>
      <c r="G22" s="106" t="s">
        <v>86</v>
      </c>
      <c r="H22" s="106" t="s">
        <v>86</v>
      </c>
      <c r="I22" s="106" t="s">
        <v>86</v>
      </c>
      <c r="J22" s="106" t="s">
        <v>86</v>
      </c>
      <c r="K22" s="106" t="s">
        <v>86</v>
      </c>
      <c r="L22" s="106" t="s">
        <v>86</v>
      </c>
      <c r="M22" s="106" t="s">
        <v>86</v>
      </c>
      <c r="N22" s="106" t="s">
        <v>86</v>
      </c>
      <c r="O22" s="106" t="s">
        <v>86</v>
      </c>
      <c r="P22" s="106" t="s">
        <v>86</v>
      </c>
      <c r="Q22" s="106" t="s">
        <v>86</v>
      </c>
      <c r="R22" s="106" t="s">
        <v>86</v>
      </c>
      <c r="S22" s="106" t="s">
        <v>86</v>
      </c>
      <c r="T22" s="106" t="s">
        <v>86</v>
      </c>
      <c r="U22" s="106" t="s">
        <v>86</v>
      </c>
      <c r="V22" s="106" t="s">
        <v>86</v>
      </c>
      <c r="W22" s="106" t="s">
        <v>86</v>
      </c>
      <c r="X22" s="106" t="s">
        <v>86</v>
      </c>
      <c r="Y22" s="106" t="s">
        <v>86</v>
      </c>
      <c r="Z22" s="106" t="s">
        <v>86</v>
      </c>
      <c r="AA22" s="106" t="s">
        <v>86</v>
      </c>
      <c r="AB22" s="106" t="s">
        <v>86</v>
      </c>
      <c r="AC22" s="106" t="s">
        <v>86</v>
      </c>
      <c r="AD22" s="106" t="s">
        <v>86</v>
      </c>
      <c r="AE22" s="106" t="s">
        <v>86</v>
      </c>
      <c r="AF22" s="106" t="s">
        <v>86</v>
      </c>
      <c r="AG22" s="106" t="s">
        <v>86</v>
      </c>
      <c r="AH22" s="106" t="s">
        <v>86</v>
      </c>
      <c r="AI22" s="106" t="s">
        <v>86</v>
      </c>
      <c r="AJ22" s="106" t="s">
        <v>86</v>
      </c>
      <c r="AK22" s="106" t="s">
        <v>86</v>
      </c>
      <c r="AL22" s="106" t="s">
        <v>86</v>
      </c>
      <c r="AM22" s="106" t="s">
        <v>86</v>
      </c>
      <c r="AN22" s="106" t="s">
        <v>86</v>
      </c>
      <c r="AO22" s="106" t="s">
        <v>86</v>
      </c>
      <c r="AP22" s="106" t="s">
        <v>86</v>
      </c>
      <c r="AQ22" s="106" t="s">
        <v>86</v>
      </c>
      <c r="AR22" s="106" t="s">
        <v>86</v>
      </c>
      <c r="AS22" s="106" t="s">
        <v>86</v>
      </c>
      <c r="AT22" s="6">
        <f t="shared" si="2"/>
        <v>5</v>
      </c>
      <c r="AU22" s="6">
        <f t="shared" si="3"/>
        <v>5</v>
      </c>
      <c r="AV22" s="94"/>
    </row>
    <row r="23" spans="1:48" s="97" customFormat="1" ht="38.25" customHeight="1" x14ac:dyDescent="0.2">
      <c r="A23" s="145"/>
      <c r="B23" s="110" t="s">
        <v>251</v>
      </c>
      <c r="C23" s="110" t="s">
        <v>273</v>
      </c>
      <c r="D23" s="39"/>
      <c r="E23" s="95"/>
      <c r="F23" s="39"/>
      <c r="G23" s="39"/>
      <c r="H23" s="95" t="s">
        <v>86</v>
      </c>
      <c r="I23" s="39"/>
      <c r="J23" s="39"/>
      <c r="K23" s="95" t="s">
        <v>86</v>
      </c>
      <c r="L23" s="39"/>
      <c r="M23" s="39"/>
      <c r="N23" s="95" t="s">
        <v>86</v>
      </c>
      <c r="O23" s="39"/>
      <c r="P23" s="39"/>
      <c r="Q23" s="95" t="s">
        <v>86</v>
      </c>
      <c r="R23" s="39"/>
      <c r="S23" s="39"/>
      <c r="T23" s="95" t="s">
        <v>86</v>
      </c>
      <c r="U23" s="39"/>
      <c r="V23" s="39"/>
      <c r="W23" s="95" t="s">
        <v>86</v>
      </c>
      <c r="X23" s="39"/>
      <c r="Y23" s="39"/>
      <c r="Z23" s="95" t="s">
        <v>86</v>
      </c>
      <c r="AA23" s="39"/>
      <c r="AB23" s="39"/>
      <c r="AC23" s="95" t="s">
        <v>86</v>
      </c>
      <c r="AD23" s="39"/>
      <c r="AE23" s="39"/>
      <c r="AF23" s="95" t="s">
        <v>86</v>
      </c>
      <c r="AG23" s="39"/>
      <c r="AH23" s="39"/>
      <c r="AI23" s="106" t="s">
        <v>86</v>
      </c>
      <c r="AJ23" s="39"/>
      <c r="AK23" s="39"/>
      <c r="AL23" s="95" t="s">
        <v>86</v>
      </c>
      <c r="AM23" s="39"/>
      <c r="AN23" s="39"/>
      <c r="AO23" s="95" t="s">
        <v>86</v>
      </c>
      <c r="AP23" s="39"/>
      <c r="AQ23" s="39"/>
      <c r="AR23" s="95" t="s">
        <v>86</v>
      </c>
      <c r="AS23" s="39"/>
      <c r="AT23" s="6">
        <f t="shared" si="2"/>
        <v>5</v>
      </c>
      <c r="AU23" s="6">
        <f t="shared" si="3"/>
        <v>5</v>
      </c>
      <c r="AV23" s="94"/>
    </row>
    <row r="24" spans="1:48" ht="46.5" customHeight="1" x14ac:dyDescent="0.2">
      <c r="A24" s="143" t="str">
        <f>'1.3 Supporting Asset'!A14</f>
        <v>Network communication between servers in the data centre (internal LAN)</v>
      </c>
      <c r="B24" s="110" t="s">
        <v>249</v>
      </c>
      <c r="C24" s="110" t="s">
        <v>273</v>
      </c>
      <c r="D24" s="39"/>
      <c r="E24" s="39"/>
      <c r="F24" s="39"/>
      <c r="G24" s="106" t="s">
        <v>86</v>
      </c>
      <c r="H24" s="39"/>
      <c r="I24" s="39"/>
      <c r="J24" s="106" t="s">
        <v>86</v>
      </c>
      <c r="K24" s="39"/>
      <c r="L24" s="39"/>
      <c r="M24" s="106" t="s">
        <v>86</v>
      </c>
      <c r="N24" s="39"/>
      <c r="O24" s="39"/>
      <c r="P24" s="106" t="s">
        <v>86</v>
      </c>
      <c r="Q24" s="39"/>
      <c r="R24" s="39"/>
      <c r="S24" s="106" t="s">
        <v>86</v>
      </c>
      <c r="T24" s="39"/>
      <c r="U24" s="39"/>
      <c r="V24" s="106" t="s">
        <v>86</v>
      </c>
      <c r="W24" s="39"/>
      <c r="X24" s="39"/>
      <c r="Y24" s="106" t="s">
        <v>86</v>
      </c>
      <c r="Z24" s="39"/>
      <c r="AA24" s="39"/>
      <c r="AB24" s="106" t="s">
        <v>86</v>
      </c>
      <c r="AC24" s="39"/>
      <c r="AD24" s="39"/>
      <c r="AE24" s="106" t="s">
        <v>86</v>
      </c>
      <c r="AF24" s="39"/>
      <c r="AG24" s="39"/>
      <c r="AH24" s="106" t="s">
        <v>86</v>
      </c>
      <c r="AI24" s="39"/>
      <c r="AJ24" s="39"/>
      <c r="AK24" s="106" t="s">
        <v>86</v>
      </c>
      <c r="AL24" s="39"/>
      <c r="AM24" s="39"/>
      <c r="AN24" s="106" t="s">
        <v>86</v>
      </c>
      <c r="AO24" s="39"/>
      <c r="AP24" s="39"/>
      <c r="AQ24" s="106" t="s">
        <v>86</v>
      </c>
      <c r="AR24" s="39"/>
      <c r="AS24" s="39"/>
      <c r="AT24" s="6">
        <f t="shared" si="2"/>
        <v>5</v>
      </c>
      <c r="AU24" s="6">
        <f t="shared" si="3"/>
        <v>5</v>
      </c>
      <c r="AV24" s="94"/>
    </row>
    <row r="25" spans="1:48" ht="54" customHeight="1" x14ac:dyDescent="0.2">
      <c r="A25" s="144"/>
      <c r="B25" s="110" t="s">
        <v>281</v>
      </c>
      <c r="C25" s="237" t="s">
        <v>321</v>
      </c>
      <c r="D25" s="39"/>
      <c r="E25" s="39"/>
      <c r="F25" s="39"/>
      <c r="G25" s="39"/>
      <c r="H25" s="39"/>
      <c r="I25" s="106" t="s">
        <v>86</v>
      </c>
      <c r="J25" s="39"/>
      <c r="K25" s="39"/>
      <c r="L25" s="106" t="s">
        <v>86</v>
      </c>
      <c r="M25" s="39"/>
      <c r="N25" s="39"/>
      <c r="O25" s="106" t="s">
        <v>86</v>
      </c>
      <c r="P25" s="39"/>
      <c r="Q25" s="39"/>
      <c r="R25" s="106" t="s">
        <v>86</v>
      </c>
      <c r="S25" s="39"/>
      <c r="T25" s="39"/>
      <c r="U25" s="106" t="s">
        <v>86</v>
      </c>
      <c r="V25" s="39"/>
      <c r="W25" s="39"/>
      <c r="X25" s="106" t="s">
        <v>86</v>
      </c>
      <c r="Y25" s="39"/>
      <c r="Z25" s="39"/>
      <c r="AA25" s="106" t="s">
        <v>86</v>
      </c>
      <c r="AB25" s="39"/>
      <c r="AC25" s="39"/>
      <c r="AD25" s="106" t="s">
        <v>86</v>
      </c>
      <c r="AE25" s="39"/>
      <c r="AF25" s="39"/>
      <c r="AG25" s="106" t="s">
        <v>86</v>
      </c>
      <c r="AH25" s="39"/>
      <c r="AI25" s="39"/>
      <c r="AJ25" s="106" t="s">
        <v>86</v>
      </c>
      <c r="AK25" s="106"/>
      <c r="AL25" s="39"/>
      <c r="AM25" s="39"/>
      <c r="AN25" s="106" t="s">
        <v>86</v>
      </c>
      <c r="AO25" s="39"/>
      <c r="AP25" s="39"/>
      <c r="AQ25" s="106" t="s">
        <v>86</v>
      </c>
      <c r="AR25" s="39"/>
      <c r="AS25" s="106" t="s">
        <v>86</v>
      </c>
      <c r="AT25" s="6">
        <f t="shared" si="2"/>
        <v>5</v>
      </c>
      <c r="AU25" s="6">
        <f t="shared" si="3"/>
        <v>5</v>
      </c>
      <c r="AV25" s="94"/>
    </row>
    <row r="26" spans="1:48" ht="39" customHeight="1" x14ac:dyDescent="0.2">
      <c r="A26" s="144"/>
      <c r="B26" s="110" t="s">
        <v>250</v>
      </c>
      <c r="C26" s="110" t="s">
        <v>270</v>
      </c>
      <c r="D26" s="39"/>
      <c r="E26" s="39"/>
      <c r="F26" s="39"/>
      <c r="G26" s="106" t="s">
        <v>86</v>
      </c>
      <c r="H26" s="106" t="s">
        <v>86</v>
      </c>
      <c r="I26" s="106" t="s">
        <v>86</v>
      </c>
      <c r="J26" s="106" t="s">
        <v>86</v>
      </c>
      <c r="K26" s="106" t="s">
        <v>86</v>
      </c>
      <c r="L26" s="106" t="s">
        <v>86</v>
      </c>
      <c r="M26" s="106" t="s">
        <v>86</v>
      </c>
      <c r="N26" s="106" t="s">
        <v>86</v>
      </c>
      <c r="O26" s="106" t="s">
        <v>86</v>
      </c>
      <c r="P26" s="106" t="s">
        <v>86</v>
      </c>
      <c r="Q26" s="106" t="s">
        <v>86</v>
      </c>
      <c r="R26" s="106" t="s">
        <v>86</v>
      </c>
      <c r="S26" s="106" t="s">
        <v>86</v>
      </c>
      <c r="T26" s="106" t="s">
        <v>86</v>
      </c>
      <c r="U26" s="106" t="s">
        <v>86</v>
      </c>
      <c r="V26" s="106" t="s">
        <v>86</v>
      </c>
      <c r="W26" s="106" t="s">
        <v>86</v>
      </c>
      <c r="X26" s="106" t="s">
        <v>86</v>
      </c>
      <c r="Y26" s="106" t="s">
        <v>86</v>
      </c>
      <c r="Z26" s="106" t="s">
        <v>86</v>
      </c>
      <c r="AA26" s="106" t="s">
        <v>86</v>
      </c>
      <c r="AB26" s="106" t="s">
        <v>86</v>
      </c>
      <c r="AC26" s="106" t="s">
        <v>86</v>
      </c>
      <c r="AD26" s="106" t="s">
        <v>86</v>
      </c>
      <c r="AE26" s="106" t="s">
        <v>86</v>
      </c>
      <c r="AF26" s="106" t="s">
        <v>86</v>
      </c>
      <c r="AG26" s="106" t="s">
        <v>86</v>
      </c>
      <c r="AH26" s="106" t="s">
        <v>86</v>
      </c>
      <c r="AI26" s="106" t="s">
        <v>86</v>
      </c>
      <c r="AJ26" s="106" t="s">
        <v>86</v>
      </c>
      <c r="AK26" s="106" t="s">
        <v>86</v>
      </c>
      <c r="AL26" s="106" t="s">
        <v>86</v>
      </c>
      <c r="AM26" s="106" t="s">
        <v>86</v>
      </c>
      <c r="AN26" s="106" t="s">
        <v>86</v>
      </c>
      <c r="AO26" s="106" t="s">
        <v>86</v>
      </c>
      <c r="AP26" s="106" t="s">
        <v>86</v>
      </c>
      <c r="AQ26" s="106" t="s">
        <v>86</v>
      </c>
      <c r="AR26" s="106" t="s">
        <v>86</v>
      </c>
      <c r="AS26" s="106" t="s">
        <v>86</v>
      </c>
      <c r="AT26" s="6">
        <f t="shared" si="2"/>
        <v>5</v>
      </c>
      <c r="AU26" s="6">
        <f t="shared" si="3"/>
        <v>5</v>
      </c>
      <c r="AV26" s="94"/>
    </row>
    <row r="27" spans="1:48" s="97" customFormat="1" ht="55.5" customHeight="1" x14ac:dyDescent="0.2">
      <c r="A27" s="145"/>
      <c r="B27" s="110" t="s">
        <v>251</v>
      </c>
      <c r="C27" s="110" t="s">
        <v>273</v>
      </c>
      <c r="D27" s="39"/>
      <c r="E27" s="106"/>
      <c r="F27" s="39"/>
      <c r="G27" s="39"/>
      <c r="H27" s="106" t="s">
        <v>86</v>
      </c>
      <c r="I27" s="39"/>
      <c r="J27" s="39"/>
      <c r="K27" s="106" t="s">
        <v>86</v>
      </c>
      <c r="L27" s="39"/>
      <c r="M27" s="39"/>
      <c r="N27" s="106" t="s">
        <v>86</v>
      </c>
      <c r="O27" s="39"/>
      <c r="P27" s="39"/>
      <c r="Q27" s="106" t="s">
        <v>86</v>
      </c>
      <c r="R27" s="39"/>
      <c r="S27" s="39"/>
      <c r="T27" s="106" t="s">
        <v>86</v>
      </c>
      <c r="U27" s="39"/>
      <c r="V27" s="39"/>
      <c r="W27" s="106" t="s">
        <v>86</v>
      </c>
      <c r="X27" s="39"/>
      <c r="Y27" s="39"/>
      <c r="Z27" s="106" t="s">
        <v>86</v>
      </c>
      <c r="AA27" s="39"/>
      <c r="AB27" s="39"/>
      <c r="AC27" s="106" t="s">
        <v>86</v>
      </c>
      <c r="AD27" s="39"/>
      <c r="AE27" s="39"/>
      <c r="AF27" s="106" t="s">
        <v>86</v>
      </c>
      <c r="AG27" s="39"/>
      <c r="AH27" s="39"/>
      <c r="AI27" s="106" t="s">
        <v>86</v>
      </c>
      <c r="AJ27" s="39"/>
      <c r="AK27" s="39"/>
      <c r="AL27" s="106" t="s">
        <v>86</v>
      </c>
      <c r="AM27" s="39"/>
      <c r="AN27" s="39"/>
      <c r="AO27" s="106" t="s">
        <v>86</v>
      </c>
      <c r="AP27" s="39"/>
      <c r="AQ27" s="39"/>
      <c r="AR27" s="106" t="s">
        <v>86</v>
      </c>
      <c r="AS27" s="39"/>
      <c r="AT27" s="6">
        <f t="shared" si="2"/>
        <v>5</v>
      </c>
      <c r="AU27" s="6">
        <f t="shared" si="3"/>
        <v>5</v>
      </c>
      <c r="AV27" s="94"/>
    </row>
    <row r="28" spans="1:48" ht="15.75" customHeight="1" x14ac:dyDescent="0.2">
      <c r="A28" s="143" t="str">
        <f>'1.3 Supporting Asset'!A17</f>
        <v>Data centre</v>
      </c>
      <c r="B28" s="110" t="s">
        <v>252</v>
      </c>
      <c r="C28" s="110" t="s">
        <v>322</v>
      </c>
      <c r="D28" s="39"/>
      <c r="E28" s="39"/>
      <c r="F28" s="39"/>
      <c r="G28" s="39"/>
      <c r="H28" s="39"/>
      <c r="I28" s="106" t="s">
        <v>86</v>
      </c>
      <c r="J28" s="39"/>
      <c r="K28" s="39"/>
      <c r="L28" s="106" t="s">
        <v>86</v>
      </c>
      <c r="M28" s="39"/>
      <c r="N28" s="39"/>
      <c r="O28" s="106" t="s">
        <v>86</v>
      </c>
      <c r="P28" s="39"/>
      <c r="Q28" s="39"/>
      <c r="R28" s="106" t="s">
        <v>86</v>
      </c>
      <c r="S28" s="39"/>
      <c r="T28" s="39"/>
      <c r="U28" s="106" t="s">
        <v>86</v>
      </c>
      <c r="V28" s="39"/>
      <c r="W28" s="39"/>
      <c r="X28" s="106" t="s">
        <v>86</v>
      </c>
      <c r="Y28" s="39"/>
      <c r="Z28" s="39"/>
      <c r="AA28" s="106" t="s">
        <v>86</v>
      </c>
      <c r="AB28" s="39"/>
      <c r="AC28" s="39"/>
      <c r="AD28" s="106" t="s">
        <v>86</v>
      </c>
      <c r="AE28" s="39"/>
      <c r="AF28" s="39"/>
      <c r="AG28" s="106" t="s">
        <v>86</v>
      </c>
      <c r="AH28" s="39"/>
      <c r="AI28" s="39"/>
      <c r="AJ28" s="106" t="s">
        <v>86</v>
      </c>
      <c r="AK28" s="39"/>
      <c r="AL28" s="39"/>
      <c r="AM28" s="106" t="s">
        <v>86</v>
      </c>
      <c r="AN28" s="39"/>
      <c r="AO28" s="39"/>
      <c r="AP28" s="106" t="s">
        <v>86</v>
      </c>
      <c r="AQ28" s="39"/>
      <c r="AR28" s="39"/>
      <c r="AS28" s="106" t="s">
        <v>86</v>
      </c>
      <c r="AT28" s="6">
        <f t="shared" si="2"/>
        <v>5</v>
      </c>
      <c r="AU28" s="6">
        <f t="shared" si="3"/>
        <v>5</v>
      </c>
      <c r="AV28" s="94"/>
    </row>
    <row r="29" spans="1:48" ht="15.75" customHeight="1" x14ac:dyDescent="0.2">
      <c r="A29" s="144"/>
      <c r="B29" s="110" t="s">
        <v>253</v>
      </c>
      <c r="C29" s="110" t="s">
        <v>274</v>
      </c>
      <c r="D29" s="39"/>
      <c r="E29" s="39"/>
      <c r="F29" s="39"/>
      <c r="G29" s="39"/>
      <c r="H29" s="39"/>
      <c r="I29" s="106" t="s">
        <v>86</v>
      </c>
      <c r="J29" s="39"/>
      <c r="K29" s="39"/>
      <c r="L29" s="106" t="s">
        <v>86</v>
      </c>
      <c r="M29" s="39"/>
      <c r="N29" s="39"/>
      <c r="O29" s="106" t="s">
        <v>86</v>
      </c>
      <c r="P29" s="39"/>
      <c r="Q29" s="39"/>
      <c r="R29" s="106" t="s">
        <v>86</v>
      </c>
      <c r="S29" s="39"/>
      <c r="T29" s="39"/>
      <c r="U29" s="106" t="s">
        <v>86</v>
      </c>
      <c r="V29" s="39"/>
      <c r="W29" s="39"/>
      <c r="X29" s="106" t="s">
        <v>86</v>
      </c>
      <c r="Y29" s="39"/>
      <c r="Z29" s="39"/>
      <c r="AA29" s="106" t="s">
        <v>86</v>
      </c>
      <c r="AB29" s="39"/>
      <c r="AC29" s="39"/>
      <c r="AD29" s="106" t="s">
        <v>86</v>
      </c>
      <c r="AE29" s="39"/>
      <c r="AF29" s="39"/>
      <c r="AG29" s="106" t="s">
        <v>86</v>
      </c>
      <c r="AH29" s="39"/>
      <c r="AI29" s="39"/>
      <c r="AJ29" s="106" t="s">
        <v>86</v>
      </c>
      <c r="AK29" s="39"/>
      <c r="AL29" s="39"/>
      <c r="AM29" s="106" t="s">
        <v>86</v>
      </c>
      <c r="AN29" s="39"/>
      <c r="AO29" s="39"/>
      <c r="AP29" s="106" t="s">
        <v>86</v>
      </c>
      <c r="AQ29" s="39"/>
      <c r="AR29" s="39"/>
      <c r="AS29" s="106" t="s">
        <v>86</v>
      </c>
      <c r="AT29" s="6">
        <f t="shared" si="2"/>
        <v>5</v>
      </c>
      <c r="AU29" s="6">
        <f t="shared" si="3"/>
        <v>5</v>
      </c>
      <c r="AV29" s="94"/>
    </row>
    <row r="30" spans="1:48" ht="30.75" customHeight="1" x14ac:dyDescent="0.2">
      <c r="A30" s="144"/>
      <c r="B30" s="110" t="s">
        <v>254</v>
      </c>
      <c r="C30" s="110" t="s">
        <v>323</v>
      </c>
      <c r="D30" s="39"/>
      <c r="E30" s="39"/>
      <c r="F30" s="39"/>
      <c r="G30" s="39"/>
      <c r="H30" s="39"/>
      <c r="I30" s="106" t="s">
        <v>86</v>
      </c>
      <c r="J30" s="39"/>
      <c r="K30" s="39"/>
      <c r="L30" s="106" t="s">
        <v>86</v>
      </c>
      <c r="M30" s="39"/>
      <c r="N30" s="39"/>
      <c r="O30" s="106" t="s">
        <v>86</v>
      </c>
      <c r="P30" s="39"/>
      <c r="Q30" s="39"/>
      <c r="R30" s="106" t="s">
        <v>86</v>
      </c>
      <c r="S30" s="39"/>
      <c r="T30" s="39"/>
      <c r="U30" s="106" t="s">
        <v>86</v>
      </c>
      <c r="V30" s="39"/>
      <c r="W30" s="39"/>
      <c r="X30" s="106" t="s">
        <v>86</v>
      </c>
      <c r="Y30" s="39"/>
      <c r="Z30" s="39"/>
      <c r="AA30" s="106" t="s">
        <v>86</v>
      </c>
      <c r="AB30" s="39"/>
      <c r="AC30" s="39"/>
      <c r="AD30" s="106" t="s">
        <v>86</v>
      </c>
      <c r="AE30" s="39"/>
      <c r="AF30" s="39"/>
      <c r="AG30" s="106" t="s">
        <v>86</v>
      </c>
      <c r="AH30" s="39"/>
      <c r="AI30" s="39"/>
      <c r="AJ30" s="106" t="s">
        <v>86</v>
      </c>
      <c r="AK30" s="39"/>
      <c r="AL30" s="39"/>
      <c r="AM30" s="106" t="s">
        <v>86</v>
      </c>
      <c r="AN30" s="39"/>
      <c r="AO30" s="39"/>
      <c r="AP30" s="106" t="s">
        <v>86</v>
      </c>
      <c r="AQ30" s="39"/>
      <c r="AR30" s="39"/>
      <c r="AS30" s="106" t="s">
        <v>86</v>
      </c>
      <c r="AT30" s="6">
        <f t="shared" si="2"/>
        <v>5</v>
      </c>
      <c r="AU30" s="6">
        <f t="shared" si="3"/>
        <v>5</v>
      </c>
      <c r="AV30" s="94"/>
    </row>
    <row r="31" spans="1:48" s="97" customFormat="1" ht="33.75" customHeight="1" x14ac:dyDescent="0.2">
      <c r="A31" s="144"/>
      <c r="B31" s="110" t="s">
        <v>250</v>
      </c>
      <c r="C31" s="110" t="s">
        <v>270</v>
      </c>
      <c r="D31" s="39"/>
      <c r="E31" s="39"/>
      <c r="F31" s="39"/>
      <c r="G31" s="106" t="s">
        <v>86</v>
      </c>
      <c r="H31" s="106" t="s">
        <v>86</v>
      </c>
      <c r="I31" s="106" t="s">
        <v>86</v>
      </c>
      <c r="J31" s="106" t="s">
        <v>86</v>
      </c>
      <c r="K31" s="106" t="s">
        <v>86</v>
      </c>
      <c r="L31" s="106" t="s">
        <v>86</v>
      </c>
      <c r="M31" s="106" t="s">
        <v>86</v>
      </c>
      <c r="N31" s="106" t="s">
        <v>86</v>
      </c>
      <c r="O31" s="106" t="s">
        <v>86</v>
      </c>
      <c r="P31" s="106" t="s">
        <v>86</v>
      </c>
      <c r="Q31" s="106" t="s">
        <v>86</v>
      </c>
      <c r="R31" s="106" t="s">
        <v>86</v>
      </c>
      <c r="S31" s="106" t="s">
        <v>86</v>
      </c>
      <c r="T31" s="106" t="s">
        <v>86</v>
      </c>
      <c r="U31" s="106" t="s">
        <v>86</v>
      </c>
      <c r="V31" s="106" t="s">
        <v>86</v>
      </c>
      <c r="W31" s="106" t="s">
        <v>86</v>
      </c>
      <c r="X31" s="106" t="s">
        <v>86</v>
      </c>
      <c r="Y31" s="106" t="s">
        <v>86</v>
      </c>
      <c r="Z31" s="106" t="s">
        <v>86</v>
      </c>
      <c r="AA31" s="106" t="s">
        <v>86</v>
      </c>
      <c r="AB31" s="106" t="s">
        <v>86</v>
      </c>
      <c r="AC31" s="106" t="s">
        <v>86</v>
      </c>
      <c r="AD31" s="106" t="s">
        <v>86</v>
      </c>
      <c r="AE31" s="106" t="s">
        <v>86</v>
      </c>
      <c r="AF31" s="106" t="s">
        <v>86</v>
      </c>
      <c r="AG31" s="106" t="s">
        <v>86</v>
      </c>
      <c r="AH31" s="106" t="s">
        <v>86</v>
      </c>
      <c r="AI31" s="106" t="s">
        <v>86</v>
      </c>
      <c r="AJ31" s="106" t="s">
        <v>86</v>
      </c>
      <c r="AK31" s="106" t="s">
        <v>86</v>
      </c>
      <c r="AL31" s="106" t="s">
        <v>86</v>
      </c>
      <c r="AM31" s="106" t="s">
        <v>86</v>
      </c>
      <c r="AN31" s="106" t="s">
        <v>86</v>
      </c>
      <c r="AO31" s="106" t="s">
        <v>86</v>
      </c>
      <c r="AP31" s="106" t="s">
        <v>86</v>
      </c>
      <c r="AQ31" s="106" t="s">
        <v>86</v>
      </c>
      <c r="AR31" s="106" t="s">
        <v>86</v>
      </c>
      <c r="AS31" s="106" t="s">
        <v>86</v>
      </c>
      <c r="AT31" s="6">
        <f t="shared" si="2"/>
        <v>5</v>
      </c>
      <c r="AU31" s="6"/>
      <c r="AV31" s="94"/>
    </row>
    <row r="32" spans="1:48" s="97" customFormat="1" ht="15.75" customHeight="1" x14ac:dyDescent="0.2">
      <c r="A32" s="144"/>
      <c r="B32" s="110" t="s">
        <v>255</v>
      </c>
      <c r="C32" s="110" t="s">
        <v>324</v>
      </c>
      <c r="D32" s="39"/>
      <c r="E32" s="39"/>
      <c r="F32" s="39"/>
      <c r="G32" s="39"/>
      <c r="H32" s="39"/>
      <c r="I32" s="106" t="s">
        <v>86</v>
      </c>
      <c r="J32" s="39"/>
      <c r="K32" s="39"/>
      <c r="L32" s="106" t="s">
        <v>86</v>
      </c>
      <c r="M32" s="39"/>
      <c r="N32" s="39"/>
      <c r="O32" s="106" t="s">
        <v>86</v>
      </c>
      <c r="P32" s="39"/>
      <c r="Q32" s="39"/>
      <c r="R32" s="106" t="s">
        <v>86</v>
      </c>
      <c r="S32" s="39"/>
      <c r="T32" s="39"/>
      <c r="U32" s="106" t="s">
        <v>86</v>
      </c>
      <c r="V32" s="39"/>
      <c r="W32" s="39"/>
      <c r="X32" s="106" t="s">
        <v>86</v>
      </c>
      <c r="Y32" s="39"/>
      <c r="Z32" s="39"/>
      <c r="AA32" s="106" t="s">
        <v>86</v>
      </c>
      <c r="AB32" s="39"/>
      <c r="AC32" s="39"/>
      <c r="AD32" s="106" t="s">
        <v>86</v>
      </c>
      <c r="AE32" s="39"/>
      <c r="AF32" s="39"/>
      <c r="AG32" s="106" t="s">
        <v>86</v>
      </c>
      <c r="AH32" s="39"/>
      <c r="AI32" s="39"/>
      <c r="AJ32" s="106" t="s">
        <v>86</v>
      </c>
      <c r="AK32" s="39"/>
      <c r="AL32" s="39"/>
      <c r="AM32" s="106" t="s">
        <v>86</v>
      </c>
      <c r="AN32" s="39"/>
      <c r="AO32" s="39"/>
      <c r="AP32" s="106" t="s">
        <v>86</v>
      </c>
      <c r="AQ32" s="39"/>
      <c r="AR32" s="39"/>
      <c r="AS32" s="106" t="s">
        <v>86</v>
      </c>
      <c r="AT32" s="6">
        <f t="shared" si="2"/>
        <v>5</v>
      </c>
      <c r="AU32" s="6"/>
      <c r="AV32" s="94"/>
    </row>
    <row r="33" spans="1:48" ht="49.5" customHeight="1" x14ac:dyDescent="0.2">
      <c r="A33" s="139" t="str">
        <f>'1.3 Supporting Asset'!A18</f>
        <v>Servers</v>
      </c>
      <c r="B33" s="110" t="s">
        <v>256</v>
      </c>
      <c r="C33" s="110" t="s">
        <v>273</v>
      </c>
      <c r="D33" s="39"/>
      <c r="E33" s="39"/>
      <c r="F33" s="39"/>
      <c r="G33" s="106" t="s">
        <v>86</v>
      </c>
      <c r="H33" s="39"/>
      <c r="I33" s="39"/>
      <c r="J33" s="106" t="s">
        <v>86</v>
      </c>
      <c r="K33" s="39"/>
      <c r="L33" s="39"/>
      <c r="M33" s="106" t="s">
        <v>86</v>
      </c>
      <c r="N33" s="39"/>
      <c r="O33" s="39"/>
      <c r="P33" s="106" t="s">
        <v>86</v>
      </c>
      <c r="Q33" s="39"/>
      <c r="R33" s="39"/>
      <c r="S33" s="106" t="s">
        <v>86</v>
      </c>
      <c r="T33" s="39"/>
      <c r="U33" s="39"/>
      <c r="V33" s="106" t="s">
        <v>86</v>
      </c>
      <c r="W33" s="39"/>
      <c r="X33" s="39"/>
      <c r="Y33" s="106" t="s">
        <v>86</v>
      </c>
      <c r="Z33" s="39"/>
      <c r="AA33" s="39"/>
      <c r="AB33" s="106" t="s">
        <v>86</v>
      </c>
      <c r="AC33" s="39"/>
      <c r="AD33" s="39"/>
      <c r="AE33" s="106" t="s">
        <v>86</v>
      </c>
      <c r="AF33" s="39"/>
      <c r="AG33" s="39"/>
      <c r="AH33" s="106" t="s">
        <v>86</v>
      </c>
      <c r="AI33" s="39"/>
      <c r="AJ33" s="39"/>
      <c r="AK33" s="106" t="s">
        <v>86</v>
      </c>
      <c r="AL33" s="39"/>
      <c r="AM33" s="39"/>
      <c r="AN33" s="106" t="s">
        <v>86</v>
      </c>
      <c r="AO33" s="39"/>
      <c r="AP33" s="39"/>
      <c r="AQ33" s="106" t="s">
        <v>86</v>
      </c>
      <c r="AR33" s="39"/>
      <c r="AS33" s="39"/>
      <c r="AT33" s="6">
        <f t="shared" si="2"/>
        <v>5</v>
      </c>
      <c r="AU33" s="6">
        <f t="shared" si="3"/>
        <v>5</v>
      </c>
      <c r="AV33" s="94"/>
    </row>
    <row r="34" spans="1:48" ht="46.5" customHeight="1" x14ac:dyDescent="0.2">
      <c r="A34" s="186"/>
      <c r="B34" s="110" t="s">
        <v>257</v>
      </c>
      <c r="C34" s="110" t="s">
        <v>270</v>
      </c>
      <c r="D34" s="39"/>
      <c r="E34" s="39"/>
      <c r="F34" s="39"/>
      <c r="G34" s="106" t="s">
        <v>86</v>
      </c>
      <c r="H34" s="106" t="s">
        <v>86</v>
      </c>
      <c r="I34" s="106" t="s">
        <v>86</v>
      </c>
      <c r="J34" s="106" t="s">
        <v>86</v>
      </c>
      <c r="K34" s="106" t="s">
        <v>86</v>
      </c>
      <c r="L34" s="106" t="s">
        <v>86</v>
      </c>
      <c r="M34" s="106" t="s">
        <v>86</v>
      </c>
      <c r="N34" s="106" t="s">
        <v>86</v>
      </c>
      <c r="O34" s="106" t="s">
        <v>86</v>
      </c>
      <c r="P34" s="106" t="s">
        <v>86</v>
      </c>
      <c r="Q34" s="106" t="s">
        <v>86</v>
      </c>
      <c r="R34" s="106" t="s">
        <v>86</v>
      </c>
      <c r="S34" s="106" t="s">
        <v>86</v>
      </c>
      <c r="T34" s="106" t="s">
        <v>86</v>
      </c>
      <c r="U34" s="106" t="s">
        <v>86</v>
      </c>
      <c r="V34" s="106" t="s">
        <v>86</v>
      </c>
      <c r="W34" s="106" t="s">
        <v>86</v>
      </c>
      <c r="X34" s="106" t="s">
        <v>86</v>
      </c>
      <c r="Y34" s="106" t="s">
        <v>86</v>
      </c>
      <c r="Z34" s="106" t="s">
        <v>86</v>
      </c>
      <c r="AA34" s="106" t="s">
        <v>86</v>
      </c>
      <c r="AB34" s="106" t="s">
        <v>86</v>
      </c>
      <c r="AC34" s="106" t="s">
        <v>86</v>
      </c>
      <c r="AD34" s="106" t="s">
        <v>86</v>
      </c>
      <c r="AE34" s="106" t="s">
        <v>86</v>
      </c>
      <c r="AF34" s="106" t="s">
        <v>86</v>
      </c>
      <c r="AG34" s="106" t="s">
        <v>86</v>
      </c>
      <c r="AH34" s="106" t="s">
        <v>86</v>
      </c>
      <c r="AI34" s="106" t="s">
        <v>86</v>
      </c>
      <c r="AJ34" s="106" t="s">
        <v>86</v>
      </c>
      <c r="AK34" s="106" t="s">
        <v>86</v>
      </c>
      <c r="AL34" s="106" t="s">
        <v>86</v>
      </c>
      <c r="AM34" s="106" t="s">
        <v>86</v>
      </c>
      <c r="AN34" s="106" t="s">
        <v>86</v>
      </c>
      <c r="AO34" s="106" t="s">
        <v>86</v>
      </c>
      <c r="AP34" s="106" t="s">
        <v>86</v>
      </c>
      <c r="AQ34" s="106" t="s">
        <v>86</v>
      </c>
      <c r="AR34" s="106" t="s">
        <v>86</v>
      </c>
      <c r="AS34" s="106" t="s">
        <v>86</v>
      </c>
      <c r="AT34" s="6">
        <f t="shared" si="2"/>
        <v>5</v>
      </c>
      <c r="AU34" s="6">
        <f t="shared" si="3"/>
        <v>5</v>
      </c>
      <c r="AV34" s="94"/>
    </row>
    <row r="35" spans="1:48" ht="35.25" customHeight="1" x14ac:dyDescent="0.2">
      <c r="A35" s="186"/>
      <c r="B35" s="110" t="s">
        <v>258</v>
      </c>
      <c r="C35" s="110" t="s">
        <v>275</v>
      </c>
      <c r="D35" s="39"/>
      <c r="E35" s="39"/>
      <c r="F35" s="39"/>
      <c r="G35" s="39"/>
      <c r="H35" s="39"/>
      <c r="I35" s="106" t="s">
        <v>86</v>
      </c>
      <c r="J35" s="39"/>
      <c r="K35" s="39"/>
      <c r="L35" s="106" t="s">
        <v>86</v>
      </c>
      <c r="M35" s="39"/>
      <c r="N35" s="39"/>
      <c r="O35" s="106" t="s">
        <v>86</v>
      </c>
      <c r="P35" s="39"/>
      <c r="Q35" s="39"/>
      <c r="R35" s="106" t="s">
        <v>86</v>
      </c>
      <c r="S35" s="39"/>
      <c r="T35" s="39"/>
      <c r="U35" s="106" t="s">
        <v>86</v>
      </c>
      <c r="V35" s="39"/>
      <c r="W35" s="39"/>
      <c r="X35" s="106" t="s">
        <v>86</v>
      </c>
      <c r="Y35" s="39"/>
      <c r="Z35" s="39"/>
      <c r="AA35" s="106" t="s">
        <v>86</v>
      </c>
      <c r="AB35" s="39"/>
      <c r="AC35" s="39"/>
      <c r="AD35" s="106" t="s">
        <v>86</v>
      </c>
      <c r="AE35" s="39"/>
      <c r="AF35" s="39"/>
      <c r="AG35" s="106" t="s">
        <v>86</v>
      </c>
      <c r="AH35" s="39"/>
      <c r="AI35" s="39"/>
      <c r="AJ35" s="106" t="s">
        <v>86</v>
      </c>
      <c r="AK35" s="39"/>
      <c r="AL35" s="39"/>
      <c r="AM35" s="106" t="s">
        <v>86</v>
      </c>
      <c r="AN35" s="39"/>
      <c r="AO35" s="39"/>
      <c r="AP35" s="106" t="s">
        <v>86</v>
      </c>
      <c r="AQ35" s="39"/>
      <c r="AR35" s="39"/>
      <c r="AS35" s="106" t="s">
        <v>86</v>
      </c>
      <c r="AT35" s="6">
        <f t="shared" si="2"/>
        <v>5</v>
      </c>
      <c r="AU35" s="6">
        <f t="shared" si="3"/>
        <v>5</v>
      </c>
      <c r="AV35" s="94"/>
    </row>
    <row r="36" spans="1:48" ht="53.25" customHeight="1" x14ac:dyDescent="0.2">
      <c r="A36" s="139" t="str">
        <f>'1.3 Supporting Asset'!A19</f>
        <v>Database</v>
      </c>
      <c r="B36" s="110" t="s">
        <v>260</v>
      </c>
      <c r="C36" s="110" t="s">
        <v>273</v>
      </c>
      <c r="D36" s="39"/>
      <c r="E36" s="39"/>
      <c r="F36" s="39"/>
      <c r="G36" s="106" t="s">
        <v>86</v>
      </c>
      <c r="H36" s="39"/>
      <c r="I36" s="39"/>
      <c r="J36" s="106" t="s">
        <v>86</v>
      </c>
      <c r="K36" s="39"/>
      <c r="L36" s="39"/>
      <c r="M36" s="106" t="s">
        <v>86</v>
      </c>
      <c r="N36" s="39"/>
      <c r="O36" s="39"/>
      <c r="P36" s="106" t="s">
        <v>86</v>
      </c>
      <c r="Q36" s="39"/>
      <c r="R36" s="39"/>
      <c r="S36" s="106" t="s">
        <v>86</v>
      </c>
      <c r="T36" s="39"/>
      <c r="U36" s="39"/>
      <c r="V36" s="106" t="s">
        <v>86</v>
      </c>
      <c r="W36" s="39"/>
      <c r="X36" s="39"/>
      <c r="Y36" s="106" t="s">
        <v>86</v>
      </c>
      <c r="Z36" s="39"/>
      <c r="AA36" s="39"/>
      <c r="AB36" s="106" t="s">
        <v>86</v>
      </c>
      <c r="AC36" s="39"/>
      <c r="AD36" s="39"/>
      <c r="AE36" s="106" t="s">
        <v>86</v>
      </c>
      <c r="AF36" s="39"/>
      <c r="AG36" s="39"/>
      <c r="AH36" s="106" t="s">
        <v>86</v>
      </c>
      <c r="AI36" s="39"/>
      <c r="AJ36" s="39"/>
      <c r="AK36" s="106" t="s">
        <v>86</v>
      </c>
      <c r="AL36" s="39"/>
      <c r="AM36" s="39"/>
      <c r="AN36" s="106" t="s">
        <v>86</v>
      </c>
      <c r="AO36" s="39"/>
      <c r="AP36" s="39"/>
      <c r="AQ36" s="106" t="s">
        <v>86</v>
      </c>
      <c r="AR36" s="39"/>
      <c r="AS36" s="39"/>
      <c r="AT36" s="6">
        <f t="shared" si="2"/>
        <v>5</v>
      </c>
      <c r="AU36" s="6">
        <f t="shared" si="3"/>
        <v>5</v>
      </c>
      <c r="AV36" s="94"/>
    </row>
    <row r="37" spans="1:48" ht="43.5" customHeight="1" x14ac:dyDescent="0.2">
      <c r="A37" s="186"/>
      <c r="B37" s="110" t="s">
        <v>250</v>
      </c>
      <c r="C37" s="110" t="s">
        <v>270</v>
      </c>
      <c r="D37" s="39"/>
      <c r="E37" s="39"/>
      <c r="F37" s="39"/>
      <c r="G37" s="39"/>
      <c r="H37" s="106" t="s">
        <v>86</v>
      </c>
      <c r="I37" s="106" t="s">
        <v>86</v>
      </c>
      <c r="J37" s="106" t="s">
        <v>86</v>
      </c>
      <c r="K37" s="106" t="s">
        <v>86</v>
      </c>
      <c r="L37" s="106" t="s">
        <v>86</v>
      </c>
      <c r="M37" s="106" t="s">
        <v>86</v>
      </c>
      <c r="N37" s="106" t="s">
        <v>86</v>
      </c>
      <c r="O37" s="106" t="s">
        <v>86</v>
      </c>
      <c r="P37" s="106" t="s">
        <v>86</v>
      </c>
      <c r="Q37" s="106" t="s">
        <v>86</v>
      </c>
      <c r="R37" s="106" t="s">
        <v>86</v>
      </c>
      <c r="S37" s="106" t="s">
        <v>86</v>
      </c>
      <c r="T37" s="106" t="s">
        <v>86</v>
      </c>
      <c r="U37" s="106" t="s">
        <v>86</v>
      </c>
      <c r="V37" s="106" t="s">
        <v>86</v>
      </c>
      <c r="W37" s="106" t="s">
        <v>86</v>
      </c>
      <c r="X37" s="106" t="s">
        <v>86</v>
      </c>
      <c r="Y37" s="106" t="s">
        <v>86</v>
      </c>
      <c r="Z37" s="106" t="s">
        <v>86</v>
      </c>
      <c r="AA37" s="106" t="s">
        <v>86</v>
      </c>
      <c r="AB37" s="106" t="s">
        <v>86</v>
      </c>
      <c r="AC37" s="106" t="s">
        <v>86</v>
      </c>
      <c r="AD37" s="106" t="s">
        <v>86</v>
      </c>
      <c r="AE37" s="106" t="s">
        <v>86</v>
      </c>
      <c r="AF37" s="106" t="s">
        <v>86</v>
      </c>
      <c r="AG37" s="106" t="s">
        <v>86</v>
      </c>
      <c r="AH37" s="106" t="s">
        <v>86</v>
      </c>
      <c r="AI37" s="106" t="s">
        <v>86</v>
      </c>
      <c r="AJ37" s="106" t="s">
        <v>86</v>
      </c>
      <c r="AK37" s="106" t="s">
        <v>86</v>
      </c>
      <c r="AL37" s="106" t="s">
        <v>86</v>
      </c>
      <c r="AM37" s="106" t="s">
        <v>86</v>
      </c>
      <c r="AN37" s="106" t="s">
        <v>86</v>
      </c>
      <c r="AO37" s="106" t="s">
        <v>86</v>
      </c>
      <c r="AP37" s="106" t="s">
        <v>86</v>
      </c>
      <c r="AQ37" s="106" t="s">
        <v>86</v>
      </c>
      <c r="AR37" s="106" t="s">
        <v>86</v>
      </c>
      <c r="AS37" s="106" t="s">
        <v>86</v>
      </c>
      <c r="AT37" s="6">
        <f t="shared" si="2"/>
        <v>5</v>
      </c>
      <c r="AU37" s="6">
        <f t="shared" si="3"/>
        <v>5</v>
      </c>
      <c r="AV37" s="94"/>
    </row>
    <row r="38" spans="1:48" ht="42.75" customHeight="1" x14ac:dyDescent="0.2">
      <c r="A38" s="186"/>
      <c r="B38" s="110" t="s">
        <v>259</v>
      </c>
      <c r="C38" s="110" t="s">
        <v>276</v>
      </c>
      <c r="D38" s="39"/>
      <c r="E38" s="39"/>
      <c r="F38" s="39"/>
      <c r="G38" s="106" t="s">
        <v>86</v>
      </c>
      <c r="H38" s="106" t="s">
        <v>86</v>
      </c>
      <c r="I38" s="106" t="s">
        <v>86</v>
      </c>
      <c r="J38" s="106" t="s">
        <v>86</v>
      </c>
      <c r="K38" s="106" t="s">
        <v>86</v>
      </c>
      <c r="L38" s="106" t="s">
        <v>86</v>
      </c>
      <c r="M38" s="106" t="s">
        <v>86</v>
      </c>
      <c r="N38" s="106" t="s">
        <v>86</v>
      </c>
      <c r="O38" s="106" t="s">
        <v>86</v>
      </c>
      <c r="P38" s="106" t="s">
        <v>86</v>
      </c>
      <c r="Q38" s="106" t="s">
        <v>86</v>
      </c>
      <c r="R38" s="106" t="s">
        <v>86</v>
      </c>
      <c r="S38" s="106" t="s">
        <v>86</v>
      </c>
      <c r="T38" s="106" t="s">
        <v>86</v>
      </c>
      <c r="U38" s="106" t="s">
        <v>86</v>
      </c>
      <c r="V38" s="106" t="s">
        <v>86</v>
      </c>
      <c r="W38" s="106" t="s">
        <v>86</v>
      </c>
      <c r="X38" s="106" t="s">
        <v>86</v>
      </c>
      <c r="Y38" s="106" t="s">
        <v>86</v>
      </c>
      <c r="Z38" s="106" t="s">
        <v>86</v>
      </c>
      <c r="AA38" s="106" t="s">
        <v>86</v>
      </c>
      <c r="AB38" s="106" t="s">
        <v>86</v>
      </c>
      <c r="AC38" s="106" t="s">
        <v>86</v>
      </c>
      <c r="AD38" s="106" t="s">
        <v>86</v>
      </c>
      <c r="AE38" s="106" t="s">
        <v>86</v>
      </c>
      <c r="AF38" s="106" t="s">
        <v>86</v>
      </c>
      <c r="AG38" s="106" t="s">
        <v>86</v>
      </c>
      <c r="AH38" s="106" t="s">
        <v>86</v>
      </c>
      <c r="AI38" s="106" t="s">
        <v>86</v>
      </c>
      <c r="AJ38" s="106" t="s">
        <v>86</v>
      </c>
      <c r="AK38" s="106" t="s">
        <v>86</v>
      </c>
      <c r="AL38" s="106" t="s">
        <v>86</v>
      </c>
      <c r="AM38" s="106" t="s">
        <v>86</v>
      </c>
      <c r="AN38" s="106" t="s">
        <v>86</v>
      </c>
      <c r="AO38" s="106" t="s">
        <v>86</v>
      </c>
      <c r="AP38" s="106" t="s">
        <v>86</v>
      </c>
      <c r="AQ38" s="106" t="s">
        <v>86</v>
      </c>
      <c r="AR38" s="106" t="s">
        <v>86</v>
      </c>
      <c r="AS38" s="106" t="s">
        <v>86</v>
      </c>
      <c r="AT38" s="6">
        <f t="shared" si="2"/>
        <v>5</v>
      </c>
      <c r="AU38" s="6">
        <f t="shared" si="3"/>
        <v>5</v>
      </c>
      <c r="AV38" s="94"/>
    </row>
    <row r="39" spans="1:48" ht="51" customHeight="1" x14ac:dyDescent="0.2">
      <c r="A39" s="139" t="str">
        <f>'1.3 Supporting Asset'!A20</f>
        <v>Cryptography</v>
      </c>
      <c r="B39" s="110" t="s">
        <v>261</v>
      </c>
      <c r="C39" s="110" t="s">
        <v>277</v>
      </c>
      <c r="D39" s="39"/>
      <c r="E39" s="39"/>
      <c r="F39" s="39"/>
      <c r="G39" s="106" t="s">
        <v>86</v>
      </c>
      <c r="H39" s="106" t="s">
        <v>86</v>
      </c>
      <c r="I39" s="106" t="s">
        <v>86</v>
      </c>
      <c r="J39" s="106" t="s">
        <v>86</v>
      </c>
      <c r="K39" s="106" t="s">
        <v>86</v>
      </c>
      <c r="L39" s="106" t="s">
        <v>86</v>
      </c>
      <c r="M39" s="106" t="s">
        <v>86</v>
      </c>
      <c r="N39" s="106" t="s">
        <v>86</v>
      </c>
      <c r="O39" s="106" t="s">
        <v>86</v>
      </c>
      <c r="P39" s="106" t="s">
        <v>86</v>
      </c>
      <c r="Q39" s="106" t="s">
        <v>86</v>
      </c>
      <c r="R39" s="106" t="s">
        <v>86</v>
      </c>
      <c r="S39" s="106" t="s">
        <v>86</v>
      </c>
      <c r="T39" s="106" t="s">
        <v>86</v>
      </c>
      <c r="U39" s="106" t="s">
        <v>86</v>
      </c>
      <c r="V39" s="106" t="s">
        <v>86</v>
      </c>
      <c r="W39" s="106" t="s">
        <v>86</v>
      </c>
      <c r="X39" s="106" t="s">
        <v>86</v>
      </c>
      <c r="Y39" s="106" t="s">
        <v>86</v>
      </c>
      <c r="Z39" s="106" t="s">
        <v>86</v>
      </c>
      <c r="AA39" s="106" t="s">
        <v>86</v>
      </c>
      <c r="AB39" s="106" t="s">
        <v>86</v>
      </c>
      <c r="AC39" s="106" t="s">
        <v>86</v>
      </c>
      <c r="AD39" s="106" t="s">
        <v>86</v>
      </c>
      <c r="AE39" s="106" t="s">
        <v>86</v>
      </c>
      <c r="AF39" s="106" t="s">
        <v>86</v>
      </c>
      <c r="AG39" s="106" t="s">
        <v>86</v>
      </c>
      <c r="AH39" s="106" t="s">
        <v>86</v>
      </c>
      <c r="AI39" s="106" t="s">
        <v>86</v>
      </c>
      <c r="AJ39" s="106" t="s">
        <v>86</v>
      </c>
      <c r="AK39" s="106" t="s">
        <v>86</v>
      </c>
      <c r="AL39" s="106" t="s">
        <v>86</v>
      </c>
      <c r="AM39" s="106" t="s">
        <v>86</v>
      </c>
      <c r="AN39" s="106" t="s">
        <v>86</v>
      </c>
      <c r="AO39" s="106" t="s">
        <v>86</v>
      </c>
      <c r="AP39" s="106" t="s">
        <v>86</v>
      </c>
      <c r="AQ39" s="106" t="s">
        <v>86</v>
      </c>
      <c r="AR39" s="106" t="s">
        <v>86</v>
      </c>
      <c r="AS39" s="106" t="s">
        <v>86</v>
      </c>
      <c r="AT39" s="6">
        <f t="shared" si="2"/>
        <v>5</v>
      </c>
      <c r="AU39" s="6">
        <f t="shared" ref="AU39:AU46" si="4">AT39</f>
        <v>5</v>
      </c>
      <c r="AV39" s="94"/>
    </row>
    <row r="40" spans="1:48" ht="42" customHeight="1" x14ac:dyDescent="0.2">
      <c r="A40" s="186"/>
      <c r="B40" s="110" t="s">
        <v>262</v>
      </c>
      <c r="C40" s="110" t="s">
        <v>278</v>
      </c>
      <c r="D40" s="39"/>
      <c r="E40" s="39"/>
      <c r="F40" s="39"/>
      <c r="G40" s="106" t="s">
        <v>86</v>
      </c>
      <c r="H40" s="106" t="s">
        <v>86</v>
      </c>
      <c r="I40" s="106" t="s">
        <v>86</v>
      </c>
      <c r="J40" s="106" t="s">
        <v>86</v>
      </c>
      <c r="K40" s="106" t="s">
        <v>86</v>
      </c>
      <c r="L40" s="106" t="s">
        <v>86</v>
      </c>
      <c r="M40" s="106" t="s">
        <v>86</v>
      </c>
      <c r="N40" s="106" t="s">
        <v>86</v>
      </c>
      <c r="O40" s="106" t="s">
        <v>86</v>
      </c>
      <c r="P40" s="106" t="s">
        <v>86</v>
      </c>
      <c r="Q40" s="106" t="s">
        <v>86</v>
      </c>
      <c r="R40" s="106" t="s">
        <v>86</v>
      </c>
      <c r="S40" s="106" t="s">
        <v>86</v>
      </c>
      <c r="T40" s="106" t="s">
        <v>86</v>
      </c>
      <c r="U40" s="106" t="s">
        <v>86</v>
      </c>
      <c r="V40" s="106" t="s">
        <v>86</v>
      </c>
      <c r="W40" s="106" t="s">
        <v>86</v>
      </c>
      <c r="X40" s="106" t="s">
        <v>86</v>
      </c>
      <c r="Y40" s="106" t="s">
        <v>86</v>
      </c>
      <c r="Z40" s="106" t="s">
        <v>86</v>
      </c>
      <c r="AA40" s="106" t="s">
        <v>86</v>
      </c>
      <c r="AB40" s="106" t="s">
        <v>86</v>
      </c>
      <c r="AC40" s="106" t="s">
        <v>86</v>
      </c>
      <c r="AD40" s="106" t="s">
        <v>86</v>
      </c>
      <c r="AE40" s="106" t="s">
        <v>86</v>
      </c>
      <c r="AF40" s="106" t="s">
        <v>86</v>
      </c>
      <c r="AG40" s="106" t="s">
        <v>86</v>
      </c>
      <c r="AH40" s="106" t="s">
        <v>86</v>
      </c>
      <c r="AI40" s="106" t="s">
        <v>86</v>
      </c>
      <c r="AJ40" s="106" t="s">
        <v>86</v>
      </c>
      <c r="AK40" s="106" t="s">
        <v>86</v>
      </c>
      <c r="AL40" s="106" t="s">
        <v>86</v>
      </c>
      <c r="AM40" s="106" t="s">
        <v>86</v>
      </c>
      <c r="AN40" s="106" t="s">
        <v>86</v>
      </c>
      <c r="AO40" s="106" t="s">
        <v>86</v>
      </c>
      <c r="AP40" s="106" t="s">
        <v>86</v>
      </c>
      <c r="AQ40" s="106" t="s">
        <v>86</v>
      </c>
      <c r="AR40" s="106" t="s">
        <v>86</v>
      </c>
      <c r="AS40" s="106" t="s">
        <v>86</v>
      </c>
      <c r="AT40" s="6">
        <f t="shared" si="2"/>
        <v>5</v>
      </c>
      <c r="AU40" s="6">
        <f t="shared" si="4"/>
        <v>5</v>
      </c>
      <c r="AV40" s="94"/>
    </row>
    <row r="41" spans="1:48" ht="37.5" customHeight="1" x14ac:dyDescent="0.2">
      <c r="A41" s="139" t="str">
        <f>'1.3 Supporting Asset'!A21</f>
        <v>Integration with external meteo data</v>
      </c>
      <c r="B41" s="110" t="s">
        <v>264</v>
      </c>
      <c r="C41" s="110" t="s">
        <v>280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106" t="s">
        <v>86</v>
      </c>
      <c r="R41" s="39"/>
      <c r="S41" s="39"/>
      <c r="T41" s="39"/>
      <c r="U41" s="39"/>
      <c r="V41" s="39"/>
      <c r="W41" s="106" t="s">
        <v>86</v>
      </c>
      <c r="X41" s="106" t="s">
        <v>86</v>
      </c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6">
        <f t="shared" si="2"/>
        <v>5</v>
      </c>
      <c r="AU41" s="6">
        <f t="shared" si="4"/>
        <v>5</v>
      </c>
      <c r="AV41" s="94"/>
    </row>
    <row r="42" spans="1:48" ht="52.5" customHeight="1" x14ac:dyDescent="0.2">
      <c r="A42" s="186"/>
      <c r="B42" s="110" t="s">
        <v>265</v>
      </c>
      <c r="C42" s="110" t="s">
        <v>279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106" t="s">
        <v>86</v>
      </c>
      <c r="S42" s="39"/>
      <c r="T42" s="39"/>
      <c r="U42" s="39"/>
      <c r="V42" s="39"/>
      <c r="W42" s="106" t="s">
        <v>86</v>
      </c>
      <c r="X42" s="106" t="s">
        <v>86</v>
      </c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6">
        <f t="shared" si="2"/>
        <v>5</v>
      </c>
      <c r="AU42" s="6">
        <f t="shared" si="4"/>
        <v>5</v>
      </c>
      <c r="AV42" s="94"/>
    </row>
    <row r="43" spans="1:48" ht="47.25" customHeight="1" x14ac:dyDescent="0.2">
      <c r="A43" s="139" t="str">
        <f>'1.3 Supporting Asset'!A23</f>
        <v>Integration with external maps</v>
      </c>
      <c r="B43" s="110" t="s">
        <v>266</v>
      </c>
      <c r="C43" s="110" t="s">
        <v>283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106" t="s">
        <v>86</v>
      </c>
      <c r="U43" s="39"/>
      <c r="V43" s="39"/>
      <c r="W43" s="106" t="s">
        <v>86</v>
      </c>
      <c r="X43" s="106" t="s">
        <v>86</v>
      </c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6">
        <f t="shared" si="2"/>
        <v>5</v>
      </c>
      <c r="AU43" s="6">
        <f t="shared" si="4"/>
        <v>5</v>
      </c>
      <c r="AV43" s="94"/>
    </row>
    <row r="44" spans="1:48" ht="46.5" customHeight="1" x14ac:dyDescent="0.2">
      <c r="A44" s="186"/>
      <c r="B44" s="110" t="s">
        <v>265</v>
      </c>
      <c r="C44" s="110" t="s">
        <v>279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06" t="s">
        <v>86</v>
      </c>
      <c r="V44" s="106"/>
      <c r="W44" s="106" t="s">
        <v>86</v>
      </c>
      <c r="X44" s="106" t="s">
        <v>86</v>
      </c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6">
        <f t="shared" si="2"/>
        <v>5</v>
      </c>
      <c r="AU44" s="6">
        <f t="shared" si="4"/>
        <v>5</v>
      </c>
      <c r="AV44" s="94"/>
    </row>
    <row r="45" spans="1:48" ht="41.25" customHeight="1" x14ac:dyDescent="0.2">
      <c r="A45" s="139" t="str">
        <f>'1.3 Supporting Asset'!A25</f>
        <v>Integration with external air traffic mapping</v>
      </c>
      <c r="B45" s="110" t="s">
        <v>267</v>
      </c>
      <c r="C45" s="110" t="s">
        <v>284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106" t="s">
        <v>86</v>
      </c>
      <c r="X45" s="106" t="s">
        <v>86</v>
      </c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106" t="s">
        <v>86</v>
      </c>
      <c r="AP45" s="39"/>
      <c r="AQ45" s="39"/>
      <c r="AR45" s="39"/>
      <c r="AS45" s="39"/>
      <c r="AT45" s="6">
        <f t="shared" si="2"/>
        <v>5</v>
      </c>
      <c r="AU45" s="6">
        <f t="shared" si="4"/>
        <v>5</v>
      </c>
      <c r="AV45" s="94"/>
    </row>
    <row r="46" spans="1:48" ht="45.75" customHeight="1" x14ac:dyDescent="0.2">
      <c r="A46" s="186"/>
      <c r="B46" s="110" t="s">
        <v>265</v>
      </c>
      <c r="C46" s="110" t="s">
        <v>279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106" t="s">
        <v>86</v>
      </c>
      <c r="X46" s="106" t="s">
        <v>86</v>
      </c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106" t="s">
        <v>86</v>
      </c>
      <c r="AQ46" s="39"/>
      <c r="AR46" s="39"/>
      <c r="AS46" s="39"/>
      <c r="AT46" s="6">
        <f t="shared" si="2"/>
        <v>5</v>
      </c>
      <c r="AU46" s="6">
        <f t="shared" si="4"/>
        <v>5</v>
      </c>
      <c r="AV46" s="94"/>
    </row>
  </sheetData>
  <mergeCells count="37">
    <mergeCell ref="AT3:AT5"/>
    <mergeCell ref="AU3:AU5"/>
    <mergeCell ref="AV3:AV5"/>
    <mergeCell ref="A1:AV1"/>
    <mergeCell ref="A2:AV2"/>
    <mergeCell ref="A3:A6"/>
    <mergeCell ref="AK4:AM5"/>
    <mergeCell ref="AH4:AJ5"/>
    <mergeCell ref="AE4:AG5"/>
    <mergeCell ref="AB4:AD5"/>
    <mergeCell ref="Y4:AA5"/>
    <mergeCell ref="V4:X5"/>
    <mergeCell ref="S4:U5"/>
    <mergeCell ref="P4:R5"/>
    <mergeCell ref="M4:O5"/>
    <mergeCell ref="J4:L5"/>
    <mergeCell ref="A7:C7"/>
    <mergeCell ref="D3:AS3"/>
    <mergeCell ref="B3:B6"/>
    <mergeCell ref="C3:C6"/>
    <mergeCell ref="A11:A12"/>
    <mergeCell ref="G4:I5"/>
    <mergeCell ref="D4:F5"/>
    <mergeCell ref="AQ4:AS5"/>
    <mergeCell ref="AN4:AP5"/>
    <mergeCell ref="A8:A10"/>
    <mergeCell ref="A43:A44"/>
    <mergeCell ref="A45:A46"/>
    <mergeCell ref="A36:A38"/>
    <mergeCell ref="A39:A40"/>
    <mergeCell ref="A41:A42"/>
    <mergeCell ref="A33:A35"/>
    <mergeCell ref="A24:A27"/>
    <mergeCell ref="A28:A32"/>
    <mergeCell ref="A14:A15"/>
    <mergeCell ref="A16:A19"/>
    <mergeCell ref="A20:A23"/>
  </mergeCell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4"/>
  <sheetViews>
    <sheetView tabSelected="1" zoomScaleNormal="100" workbookViewId="0">
      <selection activeCell="L8" sqref="L8"/>
    </sheetView>
  </sheetViews>
  <sheetFormatPr defaultColWidth="11.42578125" defaultRowHeight="12.75" x14ac:dyDescent="0.2"/>
  <cols>
    <col min="1" max="1" width="28" style="29" customWidth="1"/>
    <col min="2" max="2" width="25.42578125" style="29" customWidth="1"/>
    <col min="3" max="3" width="26.42578125" style="29" customWidth="1"/>
    <col min="6" max="6" width="16.7109375" customWidth="1"/>
    <col min="12" max="12" width="35.42578125" customWidth="1"/>
  </cols>
  <sheetData>
    <row r="1" spans="1:12" ht="23.1" customHeight="1" x14ac:dyDescent="0.2">
      <c r="A1" s="211" t="s">
        <v>102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</row>
    <row r="2" spans="1:12" ht="24.95" customHeight="1" x14ac:dyDescent="0.2">
      <c r="A2" s="215" t="s">
        <v>89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</row>
    <row r="3" spans="1:12" x14ac:dyDescent="0.2">
      <c r="A3" s="181" t="s">
        <v>39</v>
      </c>
      <c r="B3" s="181" t="s">
        <v>75</v>
      </c>
      <c r="C3" s="181" t="s">
        <v>61</v>
      </c>
      <c r="D3" s="181" t="s">
        <v>88</v>
      </c>
      <c r="E3" s="152"/>
      <c r="F3" s="152"/>
      <c r="G3" s="152"/>
      <c r="H3" s="152"/>
      <c r="I3" s="152"/>
      <c r="J3" s="152"/>
      <c r="K3" s="152"/>
      <c r="L3" s="152"/>
    </row>
    <row r="4" spans="1:12" x14ac:dyDescent="0.2">
      <c r="A4" s="152"/>
      <c r="B4" s="152"/>
      <c r="C4" s="152"/>
    </row>
    <row r="5" spans="1:12" ht="45" x14ac:dyDescent="0.2">
      <c r="A5" s="152"/>
      <c r="B5" s="152"/>
      <c r="C5" s="152"/>
      <c r="D5" s="32" t="s">
        <v>95</v>
      </c>
      <c r="E5" s="32" t="s">
        <v>96</v>
      </c>
      <c r="F5" s="32" t="s">
        <v>97</v>
      </c>
      <c r="G5" s="32" t="s">
        <v>98</v>
      </c>
      <c r="H5" s="32" t="s">
        <v>99</v>
      </c>
      <c r="I5" s="32" t="s">
        <v>100</v>
      </c>
      <c r="J5" s="32" t="s">
        <v>101</v>
      </c>
      <c r="K5" s="32" t="s">
        <v>90</v>
      </c>
      <c r="L5" s="32" t="s">
        <v>9</v>
      </c>
    </row>
    <row r="6" spans="1:12" s="114" customFormat="1" ht="42.75" x14ac:dyDescent="0.2">
      <c r="A6" s="213" t="str">
        <f>'1.3 Supporting Asset'!A4</f>
        <v>Personnel</v>
      </c>
      <c r="B6" s="239" t="s">
        <v>312</v>
      </c>
      <c r="C6" s="234" t="s">
        <v>314</v>
      </c>
      <c r="D6" s="115">
        <v>2</v>
      </c>
      <c r="E6" s="115">
        <v>3</v>
      </c>
      <c r="F6" s="115">
        <v>3</v>
      </c>
      <c r="G6" s="115">
        <v>4</v>
      </c>
      <c r="H6" s="115">
        <v>2</v>
      </c>
      <c r="I6" s="115">
        <v>2</v>
      </c>
      <c r="J6" s="115">
        <v>3</v>
      </c>
      <c r="K6" s="116">
        <f t="shared" ref="K6:K10" si="0">MAX(D6:J6)</f>
        <v>4</v>
      </c>
      <c r="L6" s="115" t="s">
        <v>319</v>
      </c>
    </row>
    <row r="7" spans="1:12" s="114" customFormat="1" ht="28.5" x14ac:dyDescent="0.2">
      <c r="A7" s="214"/>
      <c r="B7" s="239" t="s">
        <v>313</v>
      </c>
      <c r="C7" s="234" t="s">
        <v>315</v>
      </c>
      <c r="D7" s="115">
        <v>1</v>
      </c>
      <c r="E7" s="115">
        <v>3</v>
      </c>
      <c r="F7" s="115">
        <v>3</v>
      </c>
      <c r="G7" s="115">
        <v>4</v>
      </c>
      <c r="H7" s="115">
        <v>1</v>
      </c>
      <c r="I7" s="115">
        <v>1</v>
      </c>
      <c r="J7" s="115">
        <v>5</v>
      </c>
      <c r="K7" s="116">
        <f t="shared" si="0"/>
        <v>5</v>
      </c>
      <c r="L7" s="115" t="s">
        <v>318</v>
      </c>
    </row>
    <row r="8" spans="1:12" s="122" customFormat="1" ht="42.75" x14ac:dyDescent="0.2">
      <c r="A8" s="238"/>
      <c r="B8" s="234" t="s">
        <v>325</v>
      </c>
      <c r="C8" s="234" t="s">
        <v>326</v>
      </c>
      <c r="D8" s="119">
        <v>1</v>
      </c>
      <c r="E8" s="119">
        <v>4</v>
      </c>
      <c r="F8" s="119">
        <v>2</v>
      </c>
      <c r="G8" s="119">
        <v>4</v>
      </c>
      <c r="H8" s="119">
        <v>2</v>
      </c>
      <c r="I8" s="119">
        <v>5</v>
      </c>
      <c r="J8" s="119">
        <v>1</v>
      </c>
      <c r="K8" s="121">
        <f t="shared" si="0"/>
        <v>5</v>
      </c>
      <c r="L8" s="119" t="s">
        <v>330</v>
      </c>
    </row>
    <row r="9" spans="1:12" ht="57" x14ac:dyDescent="0.2">
      <c r="A9" s="213" t="str">
        <f>'1.3 Supporting Asset'!A5</f>
        <v>Drone</v>
      </c>
      <c r="B9" s="110" t="s">
        <v>246</v>
      </c>
      <c r="C9" s="110" t="s">
        <v>268</v>
      </c>
      <c r="D9" s="108">
        <v>1</v>
      </c>
      <c r="E9" s="108">
        <v>1</v>
      </c>
      <c r="F9" s="108">
        <v>2</v>
      </c>
      <c r="G9" s="108">
        <v>4</v>
      </c>
      <c r="H9" s="108">
        <v>4</v>
      </c>
      <c r="I9" s="108">
        <v>4</v>
      </c>
      <c r="J9" s="108">
        <v>2</v>
      </c>
      <c r="K9" s="107">
        <f t="shared" si="0"/>
        <v>4</v>
      </c>
      <c r="L9" s="113" t="s">
        <v>302</v>
      </c>
    </row>
    <row r="10" spans="1:12" ht="57" x14ac:dyDescent="0.2">
      <c r="A10" s="214"/>
      <c r="B10" s="110" t="s">
        <v>269</v>
      </c>
      <c r="C10" s="110" t="s">
        <v>270</v>
      </c>
      <c r="D10" s="108">
        <v>2</v>
      </c>
      <c r="E10" s="108">
        <v>3</v>
      </c>
      <c r="F10" s="108">
        <v>2</v>
      </c>
      <c r="G10" s="108">
        <v>4</v>
      </c>
      <c r="H10" s="108">
        <v>4</v>
      </c>
      <c r="I10" s="108">
        <v>4</v>
      </c>
      <c r="J10" s="108">
        <v>3</v>
      </c>
      <c r="K10" s="107">
        <f t="shared" si="0"/>
        <v>4</v>
      </c>
      <c r="L10" s="113" t="s">
        <v>286</v>
      </c>
    </row>
    <row r="11" spans="1:12" ht="57" x14ac:dyDescent="0.2">
      <c r="A11" s="105" t="str">
        <f>'1.3 Supporting Asset'!A6</f>
        <v>Machine learning</v>
      </c>
      <c r="B11" s="111" t="s">
        <v>285</v>
      </c>
      <c r="C11" s="112" t="s">
        <v>270</v>
      </c>
      <c r="D11" s="108">
        <v>2</v>
      </c>
      <c r="E11" s="108">
        <v>3</v>
      </c>
      <c r="F11" s="108">
        <v>3</v>
      </c>
      <c r="G11" s="108">
        <v>3</v>
      </c>
      <c r="H11" s="108">
        <v>3</v>
      </c>
      <c r="I11" s="108">
        <v>3</v>
      </c>
      <c r="J11" s="108">
        <v>3</v>
      </c>
      <c r="K11" s="107">
        <f t="shared" ref="K11:K36" si="1">MAX(D11:J11)</f>
        <v>3</v>
      </c>
      <c r="L11" s="113" t="s">
        <v>287</v>
      </c>
    </row>
    <row r="12" spans="1:12" ht="28.5" x14ac:dyDescent="0.2">
      <c r="A12" s="143" t="str">
        <f>'1.3 Supporting Asset'!A7</f>
        <v>User interface</v>
      </c>
      <c r="B12" s="110" t="s">
        <v>248</v>
      </c>
      <c r="C12" s="110" t="s">
        <v>271</v>
      </c>
      <c r="D12" s="108">
        <v>1</v>
      </c>
      <c r="E12" s="108">
        <v>4</v>
      </c>
      <c r="F12" s="108">
        <v>3</v>
      </c>
      <c r="G12" s="108">
        <v>3</v>
      </c>
      <c r="H12" s="108">
        <v>1</v>
      </c>
      <c r="I12" s="108">
        <v>4</v>
      </c>
      <c r="J12" s="108">
        <v>3</v>
      </c>
      <c r="K12" s="107">
        <f t="shared" si="1"/>
        <v>4</v>
      </c>
      <c r="L12" s="113" t="s">
        <v>288</v>
      </c>
    </row>
    <row r="13" spans="1:12" ht="42.75" x14ac:dyDescent="0.2">
      <c r="A13" s="144"/>
      <c r="B13" s="111" t="s">
        <v>247</v>
      </c>
      <c r="C13" s="111" t="s">
        <v>272</v>
      </c>
      <c r="D13" s="108">
        <v>1</v>
      </c>
      <c r="E13" s="108">
        <v>4</v>
      </c>
      <c r="F13" s="108">
        <v>3</v>
      </c>
      <c r="G13" s="108">
        <v>3</v>
      </c>
      <c r="H13" s="108">
        <v>1</v>
      </c>
      <c r="I13" s="108">
        <v>4</v>
      </c>
      <c r="J13" s="108">
        <v>3</v>
      </c>
      <c r="K13" s="107">
        <f t="shared" si="1"/>
        <v>4</v>
      </c>
      <c r="L13" s="113" t="s">
        <v>289</v>
      </c>
    </row>
    <row r="14" spans="1:12" ht="42.75" x14ac:dyDescent="0.2">
      <c r="A14" s="143" t="str">
        <f>'1.3 Supporting Asset'!A8</f>
        <v>Network communication between client and UAV network (LAN)</v>
      </c>
      <c r="B14" s="110" t="s">
        <v>249</v>
      </c>
      <c r="C14" s="110" t="s">
        <v>273</v>
      </c>
      <c r="D14" s="108">
        <v>3</v>
      </c>
      <c r="E14" s="108">
        <v>2</v>
      </c>
      <c r="F14" s="108">
        <v>2</v>
      </c>
      <c r="G14" s="108">
        <v>3</v>
      </c>
      <c r="H14" s="108">
        <v>3</v>
      </c>
      <c r="I14" s="108">
        <v>3</v>
      </c>
      <c r="J14" s="108">
        <v>3</v>
      </c>
      <c r="K14" s="107">
        <f t="shared" si="1"/>
        <v>3</v>
      </c>
      <c r="L14" s="113" t="s">
        <v>290</v>
      </c>
    </row>
    <row r="15" spans="1:12" s="109" customFormat="1" ht="42.75" x14ac:dyDescent="0.2">
      <c r="A15" s="144"/>
      <c r="B15" s="110" t="s">
        <v>281</v>
      </c>
      <c r="C15" s="237" t="s">
        <v>321</v>
      </c>
      <c r="D15" s="108">
        <v>4</v>
      </c>
      <c r="E15" s="108">
        <v>2</v>
      </c>
      <c r="F15" s="108">
        <v>2</v>
      </c>
      <c r="G15" s="108">
        <v>4</v>
      </c>
      <c r="H15" s="108">
        <v>4</v>
      </c>
      <c r="I15" s="108">
        <v>3</v>
      </c>
      <c r="J15" s="108">
        <v>3</v>
      </c>
      <c r="K15" s="107">
        <f t="shared" si="1"/>
        <v>4</v>
      </c>
      <c r="L15" s="113" t="s">
        <v>301</v>
      </c>
    </row>
    <row r="16" spans="1:12" ht="28.5" x14ac:dyDescent="0.2">
      <c r="A16" s="144"/>
      <c r="B16" s="110" t="s">
        <v>250</v>
      </c>
      <c r="C16" s="110" t="s">
        <v>270</v>
      </c>
      <c r="D16" s="108">
        <v>4</v>
      </c>
      <c r="E16" s="108">
        <v>2</v>
      </c>
      <c r="F16" s="108">
        <v>2</v>
      </c>
      <c r="G16" s="108">
        <v>4</v>
      </c>
      <c r="H16" s="108">
        <v>4</v>
      </c>
      <c r="I16" s="108">
        <v>3</v>
      </c>
      <c r="J16" s="108">
        <v>3</v>
      </c>
      <c r="K16" s="107">
        <f t="shared" si="1"/>
        <v>4</v>
      </c>
      <c r="L16" s="113" t="s">
        <v>291</v>
      </c>
    </row>
    <row r="17" spans="1:12" ht="42.75" x14ac:dyDescent="0.2">
      <c r="A17" s="145"/>
      <c r="B17" s="110" t="s">
        <v>251</v>
      </c>
      <c r="C17" s="110" t="s">
        <v>273</v>
      </c>
      <c r="D17" s="108">
        <v>4</v>
      </c>
      <c r="E17" s="108">
        <v>3</v>
      </c>
      <c r="F17" s="108">
        <v>2</v>
      </c>
      <c r="G17" s="108">
        <v>4</v>
      </c>
      <c r="H17" s="108">
        <v>4</v>
      </c>
      <c r="I17" s="108">
        <v>3</v>
      </c>
      <c r="J17" s="108">
        <v>3</v>
      </c>
      <c r="K17" s="107">
        <f t="shared" si="1"/>
        <v>4</v>
      </c>
      <c r="L17" s="113" t="s">
        <v>292</v>
      </c>
    </row>
    <row r="18" spans="1:12" ht="42.75" x14ac:dyDescent="0.2">
      <c r="A18" s="143" t="str">
        <f>'1.3 Supporting Asset'!A11</f>
        <v>Network communication between UAV network and data centre (WAN)</v>
      </c>
      <c r="B18" s="110" t="s">
        <v>249</v>
      </c>
      <c r="C18" s="110" t="s">
        <v>273</v>
      </c>
      <c r="D18" s="108">
        <v>3</v>
      </c>
      <c r="E18" s="108">
        <v>2</v>
      </c>
      <c r="F18" s="108">
        <v>2</v>
      </c>
      <c r="G18" s="108">
        <v>3</v>
      </c>
      <c r="H18" s="108">
        <v>3</v>
      </c>
      <c r="I18" s="108">
        <v>3</v>
      </c>
      <c r="J18" s="108">
        <v>3</v>
      </c>
      <c r="K18" s="107">
        <f t="shared" ref="K18:K21" si="2">MAX(D18:J18)</f>
        <v>3</v>
      </c>
      <c r="L18" s="113" t="s">
        <v>290</v>
      </c>
    </row>
    <row r="19" spans="1:12" s="109" customFormat="1" ht="42.75" x14ac:dyDescent="0.2">
      <c r="A19" s="144"/>
      <c r="B19" s="110" t="s">
        <v>281</v>
      </c>
      <c r="C19" s="237" t="s">
        <v>321</v>
      </c>
      <c r="D19" s="108">
        <v>4</v>
      </c>
      <c r="E19" s="108">
        <v>2</v>
      </c>
      <c r="F19" s="108">
        <v>2</v>
      </c>
      <c r="G19" s="108">
        <v>4</v>
      </c>
      <c r="H19" s="108">
        <v>4</v>
      </c>
      <c r="I19" s="108">
        <v>3</v>
      </c>
      <c r="J19" s="108">
        <v>3</v>
      </c>
      <c r="K19" s="107">
        <f t="shared" si="2"/>
        <v>4</v>
      </c>
      <c r="L19" s="113" t="s">
        <v>301</v>
      </c>
    </row>
    <row r="20" spans="1:12" ht="28.5" x14ac:dyDescent="0.2">
      <c r="A20" s="144"/>
      <c r="B20" s="110" t="s">
        <v>250</v>
      </c>
      <c r="C20" s="110" t="s">
        <v>270</v>
      </c>
      <c r="D20" s="108">
        <v>4</v>
      </c>
      <c r="E20" s="108">
        <v>2</v>
      </c>
      <c r="F20" s="108">
        <v>2</v>
      </c>
      <c r="G20" s="108">
        <v>4</v>
      </c>
      <c r="H20" s="108">
        <v>4</v>
      </c>
      <c r="I20" s="108">
        <v>3</v>
      </c>
      <c r="J20" s="108">
        <v>3</v>
      </c>
      <c r="K20" s="107">
        <f t="shared" si="2"/>
        <v>4</v>
      </c>
      <c r="L20" s="113" t="s">
        <v>291</v>
      </c>
    </row>
    <row r="21" spans="1:12" ht="42.75" x14ac:dyDescent="0.2">
      <c r="A21" s="145"/>
      <c r="B21" s="110" t="s">
        <v>251</v>
      </c>
      <c r="C21" s="110" t="s">
        <v>273</v>
      </c>
      <c r="D21" s="108">
        <v>4</v>
      </c>
      <c r="E21" s="108">
        <v>3</v>
      </c>
      <c r="F21" s="108">
        <v>2</v>
      </c>
      <c r="G21" s="108">
        <v>4</v>
      </c>
      <c r="H21" s="108">
        <v>4</v>
      </c>
      <c r="I21" s="108">
        <v>3</v>
      </c>
      <c r="J21" s="108">
        <v>3</v>
      </c>
      <c r="K21" s="107">
        <f t="shared" si="2"/>
        <v>4</v>
      </c>
      <c r="L21" s="113" t="s">
        <v>292</v>
      </c>
    </row>
    <row r="22" spans="1:12" ht="42.75" x14ac:dyDescent="0.2">
      <c r="A22" s="143" t="str">
        <f>'1.3 Supporting Asset'!A14</f>
        <v>Network communication between servers in the data centre (internal LAN)</v>
      </c>
      <c r="B22" s="110" t="s">
        <v>249</v>
      </c>
      <c r="C22" s="110" t="s">
        <v>273</v>
      </c>
      <c r="D22" s="108">
        <v>3</v>
      </c>
      <c r="E22" s="108">
        <v>2</v>
      </c>
      <c r="F22" s="108">
        <v>2</v>
      </c>
      <c r="G22" s="108">
        <v>3</v>
      </c>
      <c r="H22" s="108">
        <v>3</v>
      </c>
      <c r="I22" s="108">
        <v>3</v>
      </c>
      <c r="J22" s="108">
        <v>3</v>
      </c>
      <c r="K22" s="107">
        <f t="shared" ref="K22:K25" si="3">MAX(D22:J22)</f>
        <v>3</v>
      </c>
      <c r="L22" s="113" t="s">
        <v>290</v>
      </c>
    </row>
    <row r="23" spans="1:12" s="109" customFormat="1" ht="42.75" x14ac:dyDescent="0.2">
      <c r="A23" s="144"/>
      <c r="B23" s="110" t="s">
        <v>281</v>
      </c>
      <c r="C23" s="237" t="s">
        <v>321</v>
      </c>
      <c r="D23" s="108">
        <v>4</v>
      </c>
      <c r="E23" s="108">
        <v>2</v>
      </c>
      <c r="F23" s="108">
        <v>2</v>
      </c>
      <c r="G23" s="108">
        <v>4</v>
      </c>
      <c r="H23" s="108">
        <v>4</v>
      </c>
      <c r="I23" s="108">
        <v>3</v>
      </c>
      <c r="J23" s="108">
        <v>3</v>
      </c>
      <c r="K23" s="107">
        <f t="shared" si="3"/>
        <v>4</v>
      </c>
      <c r="L23" s="113" t="s">
        <v>301</v>
      </c>
    </row>
    <row r="24" spans="1:12" ht="28.5" x14ac:dyDescent="0.2">
      <c r="A24" s="144"/>
      <c r="B24" s="110" t="s">
        <v>250</v>
      </c>
      <c r="C24" s="110" t="s">
        <v>270</v>
      </c>
      <c r="D24" s="108">
        <v>4</v>
      </c>
      <c r="E24" s="108">
        <v>2</v>
      </c>
      <c r="F24" s="108">
        <v>2</v>
      </c>
      <c r="G24" s="108">
        <v>4</v>
      </c>
      <c r="H24" s="108">
        <v>4</v>
      </c>
      <c r="I24" s="108">
        <v>3</v>
      </c>
      <c r="J24" s="108">
        <v>3</v>
      </c>
      <c r="K24" s="107">
        <f t="shared" si="3"/>
        <v>4</v>
      </c>
      <c r="L24" s="113" t="s">
        <v>291</v>
      </c>
    </row>
    <row r="25" spans="1:12" ht="42.75" x14ac:dyDescent="0.2">
      <c r="A25" s="145"/>
      <c r="B25" s="110" t="s">
        <v>251</v>
      </c>
      <c r="C25" s="110" t="s">
        <v>273</v>
      </c>
      <c r="D25" s="108">
        <v>4</v>
      </c>
      <c r="E25" s="108">
        <v>3</v>
      </c>
      <c r="F25" s="108">
        <v>2</v>
      </c>
      <c r="G25" s="108">
        <v>4</v>
      </c>
      <c r="H25" s="108">
        <v>4</v>
      </c>
      <c r="I25" s="108">
        <v>3</v>
      </c>
      <c r="J25" s="108">
        <v>3</v>
      </c>
      <c r="K25" s="107">
        <f t="shared" si="3"/>
        <v>4</v>
      </c>
      <c r="L25" s="113" t="s">
        <v>292</v>
      </c>
    </row>
    <row r="26" spans="1:12" ht="28.5" x14ac:dyDescent="0.2">
      <c r="A26" s="143" t="str">
        <f>'1.3 Supporting Asset'!A17</f>
        <v>Data centre</v>
      </c>
      <c r="B26" s="110" t="s">
        <v>252</v>
      </c>
      <c r="C26" s="110" t="s">
        <v>322</v>
      </c>
      <c r="D26" s="108">
        <v>1</v>
      </c>
      <c r="E26" s="108">
        <v>1</v>
      </c>
      <c r="F26" s="108">
        <v>2</v>
      </c>
      <c r="G26" s="108">
        <v>5</v>
      </c>
      <c r="H26" s="108">
        <v>5</v>
      </c>
      <c r="I26" s="108">
        <v>4</v>
      </c>
      <c r="J26" s="108">
        <v>1</v>
      </c>
      <c r="K26" s="107">
        <f t="shared" si="1"/>
        <v>5</v>
      </c>
      <c r="L26" s="113" t="s">
        <v>293</v>
      </c>
    </row>
    <row r="27" spans="1:12" s="109" customFormat="1" ht="28.5" x14ac:dyDescent="0.2">
      <c r="A27" s="144"/>
      <c r="B27" s="110" t="s">
        <v>253</v>
      </c>
      <c r="C27" s="110" t="s">
        <v>274</v>
      </c>
      <c r="D27" s="108">
        <v>1</v>
      </c>
      <c r="E27" s="108">
        <v>1</v>
      </c>
      <c r="F27" s="108">
        <v>2</v>
      </c>
      <c r="G27" s="108">
        <v>5</v>
      </c>
      <c r="H27" s="108">
        <v>5</v>
      </c>
      <c r="I27" s="108">
        <v>4</v>
      </c>
      <c r="J27" s="108">
        <v>1</v>
      </c>
      <c r="K27" s="107">
        <f t="shared" ref="K27" si="4">MAX(D27:J27)</f>
        <v>5</v>
      </c>
      <c r="L27" s="113" t="s">
        <v>294</v>
      </c>
    </row>
    <row r="28" spans="1:12" s="109" customFormat="1" ht="42.75" x14ac:dyDescent="0.2">
      <c r="A28" s="144"/>
      <c r="B28" s="110" t="s">
        <v>254</v>
      </c>
      <c r="C28" s="110" t="s">
        <v>323</v>
      </c>
      <c r="D28" s="108">
        <v>1</v>
      </c>
      <c r="E28" s="108">
        <v>1</v>
      </c>
      <c r="F28" s="108">
        <v>2</v>
      </c>
      <c r="G28" s="108">
        <v>5</v>
      </c>
      <c r="H28" s="108">
        <v>5</v>
      </c>
      <c r="I28" s="108">
        <v>4</v>
      </c>
      <c r="J28" s="108">
        <v>1</v>
      </c>
      <c r="K28" s="107">
        <f t="shared" ref="K28" si="5">MAX(D28:J28)</f>
        <v>5</v>
      </c>
      <c r="L28" s="113" t="s">
        <v>295</v>
      </c>
    </row>
    <row r="29" spans="1:12" s="109" customFormat="1" ht="42.75" x14ac:dyDescent="0.2">
      <c r="A29" s="144"/>
      <c r="B29" s="110" t="s">
        <v>250</v>
      </c>
      <c r="C29" s="110" t="s">
        <v>270</v>
      </c>
      <c r="D29" s="108">
        <v>2</v>
      </c>
      <c r="E29" s="108">
        <v>2</v>
      </c>
      <c r="F29" s="108">
        <v>2</v>
      </c>
      <c r="G29" s="108">
        <v>4</v>
      </c>
      <c r="H29" s="108">
        <v>3</v>
      </c>
      <c r="I29" s="108">
        <v>3</v>
      </c>
      <c r="J29" s="108">
        <v>3</v>
      </c>
      <c r="K29" s="107">
        <f t="shared" si="1"/>
        <v>4</v>
      </c>
      <c r="L29" s="113" t="s">
        <v>297</v>
      </c>
    </row>
    <row r="30" spans="1:12" ht="28.5" x14ac:dyDescent="0.2">
      <c r="A30" s="144"/>
      <c r="B30" s="110" t="s">
        <v>255</v>
      </c>
      <c r="C30" s="110" t="s">
        <v>324</v>
      </c>
      <c r="D30" s="108">
        <v>1</v>
      </c>
      <c r="E30" s="108">
        <v>1</v>
      </c>
      <c r="F30" s="108">
        <v>2</v>
      </c>
      <c r="G30" s="108">
        <v>5</v>
      </c>
      <c r="H30" s="108">
        <v>5</v>
      </c>
      <c r="I30" s="108">
        <v>4</v>
      </c>
      <c r="J30" s="108">
        <v>1</v>
      </c>
      <c r="K30" s="107">
        <f t="shared" si="1"/>
        <v>5</v>
      </c>
      <c r="L30" s="113" t="s">
        <v>296</v>
      </c>
    </row>
    <row r="31" spans="1:12" ht="28.5" x14ac:dyDescent="0.2">
      <c r="A31" s="143" t="str">
        <f>'1.3 Supporting Asset'!A18</f>
        <v>Servers</v>
      </c>
      <c r="B31" s="110" t="s">
        <v>256</v>
      </c>
      <c r="C31" s="110" t="s">
        <v>273</v>
      </c>
      <c r="D31" s="108">
        <v>4</v>
      </c>
      <c r="E31" s="108">
        <v>2</v>
      </c>
      <c r="F31" s="108">
        <v>2</v>
      </c>
      <c r="G31" s="108">
        <v>4</v>
      </c>
      <c r="H31" s="108">
        <v>4</v>
      </c>
      <c r="I31" s="108">
        <v>3</v>
      </c>
      <c r="J31" s="108">
        <v>3</v>
      </c>
      <c r="K31" s="107">
        <f t="shared" si="1"/>
        <v>4</v>
      </c>
      <c r="L31" s="113" t="s">
        <v>300</v>
      </c>
    </row>
    <row r="32" spans="1:12" ht="42.75" x14ac:dyDescent="0.2">
      <c r="A32" s="144"/>
      <c r="B32" s="110" t="s">
        <v>257</v>
      </c>
      <c r="C32" s="110" t="s">
        <v>270</v>
      </c>
      <c r="D32" s="108">
        <v>2</v>
      </c>
      <c r="E32" s="108">
        <v>2</v>
      </c>
      <c r="F32" s="108">
        <v>2</v>
      </c>
      <c r="G32" s="108">
        <v>4</v>
      </c>
      <c r="H32" s="108">
        <v>3</v>
      </c>
      <c r="I32" s="108">
        <v>3</v>
      </c>
      <c r="J32" s="108">
        <v>3</v>
      </c>
      <c r="K32" s="107">
        <f t="shared" si="1"/>
        <v>4</v>
      </c>
      <c r="L32" s="113" t="s">
        <v>298</v>
      </c>
    </row>
    <row r="33" spans="1:12" ht="42.75" x14ac:dyDescent="0.2">
      <c r="A33" s="145"/>
      <c r="B33" s="110" t="s">
        <v>258</v>
      </c>
      <c r="C33" s="110" t="s">
        <v>275</v>
      </c>
      <c r="D33" s="108">
        <v>2</v>
      </c>
      <c r="E33" s="108">
        <v>2</v>
      </c>
      <c r="F33" s="108">
        <v>3</v>
      </c>
      <c r="G33" s="108">
        <v>4</v>
      </c>
      <c r="H33" s="108">
        <v>3</v>
      </c>
      <c r="I33" s="108">
        <v>3</v>
      </c>
      <c r="J33" s="108">
        <v>3</v>
      </c>
      <c r="K33" s="107">
        <f t="shared" si="1"/>
        <v>4</v>
      </c>
      <c r="L33" s="113" t="s">
        <v>299</v>
      </c>
    </row>
    <row r="34" spans="1:12" ht="57" x14ac:dyDescent="0.2">
      <c r="A34" s="143" t="str">
        <f>'1.3 Supporting Asset'!A19</f>
        <v>Database</v>
      </c>
      <c r="B34" s="110" t="s">
        <v>260</v>
      </c>
      <c r="C34" s="110" t="s">
        <v>273</v>
      </c>
      <c r="D34" s="108">
        <v>4</v>
      </c>
      <c r="E34" s="108">
        <v>3</v>
      </c>
      <c r="F34" s="108">
        <v>2</v>
      </c>
      <c r="G34" s="108">
        <v>4</v>
      </c>
      <c r="H34" s="108">
        <v>2</v>
      </c>
      <c r="I34" s="108">
        <v>2</v>
      </c>
      <c r="J34" s="108">
        <v>3</v>
      </c>
      <c r="K34" s="107">
        <f t="shared" si="1"/>
        <v>4</v>
      </c>
      <c r="L34" s="113" t="s">
        <v>303</v>
      </c>
    </row>
    <row r="35" spans="1:12" ht="28.5" x14ac:dyDescent="0.2">
      <c r="A35" s="144"/>
      <c r="B35" s="110" t="s">
        <v>250</v>
      </c>
      <c r="C35" s="110" t="s">
        <v>270</v>
      </c>
      <c r="D35" s="108">
        <v>2</v>
      </c>
      <c r="E35" s="108">
        <v>2</v>
      </c>
      <c r="F35" s="108">
        <v>2</v>
      </c>
      <c r="G35" s="108">
        <v>4</v>
      </c>
      <c r="H35" s="108">
        <v>3</v>
      </c>
      <c r="I35" s="108">
        <v>3</v>
      </c>
      <c r="J35" s="108">
        <v>3</v>
      </c>
      <c r="K35" s="107">
        <f t="shared" si="1"/>
        <v>4</v>
      </c>
      <c r="L35" s="113" t="s">
        <v>304</v>
      </c>
    </row>
    <row r="36" spans="1:12" ht="42.75" x14ac:dyDescent="0.2">
      <c r="A36" s="145"/>
      <c r="B36" s="110" t="s">
        <v>259</v>
      </c>
      <c r="C36" s="110" t="s">
        <v>276</v>
      </c>
      <c r="D36" s="108">
        <v>2</v>
      </c>
      <c r="E36" s="108">
        <v>3</v>
      </c>
      <c r="F36" s="108">
        <v>3</v>
      </c>
      <c r="G36" s="108">
        <v>4</v>
      </c>
      <c r="H36" s="108">
        <v>3</v>
      </c>
      <c r="I36" s="108">
        <v>3</v>
      </c>
      <c r="J36" s="108">
        <v>3</v>
      </c>
      <c r="K36" s="107">
        <f t="shared" si="1"/>
        <v>4</v>
      </c>
      <c r="L36" s="113" t="s">
        <v>305</v>
      </c>
    </row>
    <row r="37" spans="1:12" ht="42.75" x14ac:dyDescent="0.2">
      <c r="A37" s="143" t="str">
        <f>'1.3 Supporting Asset'!A20</f>
        <v>Cryptography</v>
      </c>
      <c r="B37" s="110" t="s">
        <v>261</v>
      </c>
      <c r="C37" s="110" t="s">
        <v>277</v>
      </c>
      <c r="D37" s="108">
        <v>4</v>
      </c>
      <c r="E37" s="108">
        <v>2</v>
      </c>
      <c r="F37" s="108">
        <v>2</v>
      </c>
      <c r="G37" s="108">
        <v>5</v>
      </c>
      <c r="H37" s="108">
        <v>4</v>
      </c>
      <c r="I37" s="108">
        <v>2</v>
      </c>
      <c r="J37" s="108">
        <v>2</v>
      </c>
      <c r="K37" s="107">
        <f t="shared" ref="K37:K40" si="6">MAX(D37:J37)</f>
        <v>5</v>
      </c>
      <c r="L37" s="113" t="s">
        <v>306</v>
      </c>
    </row>
    <row r="38" spans="1:12" ht="57" x14ac:dyDescent="0.2">
      <c r="A38" s="145"/>
      <c r="B38" s="110" t="s">
        <v>262</v>
      </c>
      <c r="C38" s="110" t="s">
        <v>278</v>
      </c>
      <c r="D38" s="108">
        <v>4</v>
      </c>
      <c r="E38" s="108">
        <v>2</v>
      </c>
      <c r="F38" s="108">
        <v>2</v>
      </c>
      <c r="G38" s="108">
        <v>5</v>
      </c>
      <c r="H38" s="108">
        <v>4</v>
      </c>
      <c r="I38" s="108">
        <v>2</v>
      </c>
      <c r="J38" s="108">
        <v>2</v>
      </c>
      <c r="K38" s="107">
        <f t="shared" si="6"/>
        <v>5</v>
      </c>
      <c r="L38" s="104" t="s">
        <v>307</v>
      </c>
    </row>
    <row r="39" spans="1:12" ht="42.75" x14ac:dyDescent="0.2">
      <c r="A39" s="143" t="str">
        <f>'1.3 Supporting Asset'!A21</f>
        <v>Integration with external meteo data</v>
      </c>
      <c r="B39" s="110" t="s">
        <v>264</v>
      </c>
      <c r="C39" s="110" t="s">
        <v>280</v>
      </c>
      <c r="D39" s="108">
        <v>4</v>
      </c>
      <c r="E39" s="108">
        <v>4</v>
      </c>
      <c r="F39" s="108">
        <v>2</v>
      </c>
      <c r="G39" s="108">
        <v>3</v>
      </c>
      <c r="H39" s="108">
        <v>2</v>
      </c>
      <c r="I39" s="108">
        <v>3</v>
      </c>
      <c r="J39" s="108">
        <v>3</v>
      </c>
      <c r="K39" s="107">
        <f t="shared" si="6"/>
        <v>4</v>
      </c>
      <c r="L39" s="113" t="s">
        <v>308</v>
      </c>
    </row>
    <row r="40" spans="1:12" x14ac:dyDescent="0.2">
      <c r="A40" s="145"/>
      <c r="B40" s="110" t="s">
        <v>265</v>
      </c>
      <c r="C40" s="110" t="s">
        <v>279</v>
      </c>
      <c r="D40" s="108">
        <v>1</v>
      </c>
      <c r="E40" s="108">
        <v>2</v>
      </c>
      <c r="F40" s="108">
        <v>3</v>
      </c>
      <c r="G40" s="108">
        <v>4</v>
      </c>
      <c r="H40" s="108">
        <v>1</v>
      </c>
      <c r="I40" s="108">
        <v>5</v>
      </c>
      <c r="J40" s="108">
        <v>5</v>
      </c>
      <c r="K40" s="107">
        <f t="shared" si="6"/>
        <v>5</v>
      </c>
      <c r="L40" s="113" t="s">
        <v>311</v>
      </c>
    </row>
    <row r="41" spans="1:12" ht="28.5" x14ac:dyDescent="0.2">
      <c r="A41" s="143" t="str">
        <f>'1.3 Supporting Asset'!A23</f>
        <v>Integration with external maps</v>
      </c>
      <c r="B41" s="110" t="s">
        <v>266</v>
      </c>
      <c r="C41" s="110" t="s">
        <v>283</v>
      </c>
      <c r="D41" s="108">
        <v>4</v>
      </c>
      <c r="E41" s="108">
        <v>4</v>
      </c>
      <c r="F41" s="108">
        <v>2</v>
      </c>
      <c r="G41" s="108">
        <v>3</v>
      </c>
      <c r="H41" s="108">
        <v>2</v>
      </c>
      <c r="I41" s="108">
        <v>3</v>
      </c>
      <c r="J41" s="108">
        <v>3</v>
      </c>
      <c r="K41" s="107">
        <f t="shared" ref="K41:K42" si="7">MAX(D41:J41)</f>
        <v>4</v>
      </c>
      <c r="L41" s="113" t="s">
        <v>309</v>
      </c>
    </row>
    <row r="42" spans="1:12" ht="42.75" x14ac:dyDescent="0.2">
      <c r="A42" s="145"/>
      <c r="B42" s="110" t="s">
        <v>265</v>
      </c>
      <c r="C42" s="110" t="s">
        <v>279</v>
      </c>
      <c r="D42" s="108">
        <v>1</v>
      </c>
      <c r="E42" s="108">
        <v>2</v>
      </c>
      <c r="F42" s="108">
        <v>3</v>
      </c>
      <c r="G42" s="108">
        <v>4</v>
      </c>
      <c r="H42" s="108">
        <v>1</v>
      </c>
      <c r="I42" s="108">
        <v>5</v>
      </c>
      <c r="J42" s="108">
        <v>5</v>
      </c>
      <c r="K42" s="107">
        <f t="shared" si="7"/>
        <v>5</v>
      </c>
      <c r="L42" s="113" t="s">
        <v>311</v>
      </c>
    </row>
    <row r="43" spans="1:12" ht="42.75" x14ac:dyDescent="0.2">
      <c r="A43" s="139" t="str">
        <f>'1.3 Supporting Asset'!A25</f>
        <v>Integration with external air traffic mapping</v>
      </c>
      <c r="B43" s="110" t="s">
        <v>267</v>
      </c>
      <c r="C43" s="110" t="s">
        <v>284</v>
      </c>
      <c r="D43" s="108">
        <v>4</v>
      </c>
      <c r="E43" s="108">
        <v>4</v>
      </c>
      <c r="F43" s="108">
        <v>2</v>
      </c>
      <c r="G43" s="108">
        <v>3</v>
      </c>
      <c r="H43" s="108">
        <v>2</v>
      </c>
      <c r="I43" s="108">
        <v>3</v>
      </c>
      <c r="J43" s="108">
        <v>3</v>
      </c>
      <c r="K43" s="107">
        <f t="shared" ref="K43:K44" si="8">MAX(D43:J43)</f>
        <v>4</v>
      </c>
      <c r="L43" s="113" t="s">
        <v>310</v>
      </c>
    </row>
    <row r="44" spans="1:12" ht="42.75" x14ac:dyDescent="0.2">
      <c r="A44" s="139"/>
      <c r="B44" s="110" t="s">
        <v>265</v>
      </c>
      <c r="C44" s="110" t="s">
        <v>279</v>
      </c>
      <c r="D44" s="108">
        <v>1</v>
      </c>
      <c r="E44" s="108">
        <v>2</v>
      </c>
      <c r="F44" s="108">
        <v>3</v>
      </c>
      <c r="G44" s="108">
        <v>4</v>
      </c>
      <c r="H44" s="108">
        <v>1</v>
      </c>
      <c r="I44" s="108">
        <v>5</v>
      </c>
      <c r="J44" s="108">
        <v>5</v>
      </c>
      <c r="K44" s="107">
        <f t="shared" si="8"/>
        <v>5</v>
      </c>
      <c r="L44" s="113" t="s">
        <v>311</v>
      </c>
    </row>
  </sheetData>
  <mergeCells count="19">
    <mergeCell ref="D3:L3"/>
    <mergeCell ref="A1:L1"/>
    <mergeCell ref="A2:L2"/>
    <mergeCell ref="A3:A5"/>
    <mergeCell ref="B3:B5"/>
    <mergeCell ref="C3:C5"/>
    <mergeCell ref="A9:A10"/>
    <mergeCell ref="A6:A8"/>
    <mergeCell ref="A12:A13"/>
    <mergeCell ref="A14:A17"/>
    <mergeCell ref="A18:A21"/>
    <mergeCell ref="A22:A25"/>
    <mergeCell ref="A26:A30"/>
    <mergeCell ref="A31:A33"/>
    <mergeCell ref="A41:A42"/>
    <mergeCell ref="A43:A44"/>
    <mergeCell ref="A34:A36"/>
    <mergeCell ref="A37:A38"/>
    <mergeCell ref="A39:A40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9"/>
  <sheetViews>
    <sheetView workbookViewId="0">
      <selection activeCell="E9" sqref="E9"/>
    </sheetView>
  </sheetViews>
  <sheetFormatPr defaultColWidth="11.42578125" defaultRowHeight="12.75" x14ac:dyDescent="0.2"/>
  <cols>
    <col min="1" max="6" width="20.140625" customWidth="1"/>
  </cols>
  <sheetData>
    <row r="1" spans="1:7" ht="23.25" x14ac:dyDescent="0.2">
      <c r="A1" s="211" t="s">
        <v>103</v>
      </c>
      <c r="B1" s="212"/>
      <c r="C1" s="212"/>
      <c r="D1" s="212"/>
      <c r="E1" s="212"/>
      <c r="F1" s="212"/>
    </row>
    <row r="2" spans="1:7" ht="18.75" thickBot="1" x14ac:dyDescent="0.25">
      <c r="A2" s="215" t="s">
        <v>106</v>
      </c>
      <c r="B2" s="216"/>
      <c r="C2" s="216"/>
      <c r="D2" s="216"/>
      <c r="E2" s="216"/>
      <c r="F2" s="216"/>
    </row>
    <row r="3" spans="1:7" ht="16.5" thickBot="1" x14ac:dyDescent="0.25">
      <c r="A3" s="53"/>
      <c r="B3" s="217" t="s">
        <v>72</v>
      </c>
      <c r="C3" s="218"/>
      <c r="D3" s="218"/>
      <c r="E3" s="218"/>
      <c r="F3" s="219"/>
      <c r="G3" t="s">
        <v>120</v>
      </c>
    </row>
    <row r="4" spans="1:7" ht="16.5" thickBot="1" x14ac:dyDescent="0.25">
      <c r="A4" s="54" t="s">
        <v>80</v>
      </c>
      <c r="B4" s="60" t="s">
        <v>107</v>
      </c>
      <c r="C4" s="60" t="s">
        <v>108</v>
      </c>
      <c r="D4" s="60" t="s">
        <v>109</v>
      </c>
      <c r="E4" s="60" t="s">
        <v>110</v>
      </c>
      <c r="F4" s="61" t="s">
        <v>111</v>
      </c>
    </row>
    <row r="5" spans="1:7" ht="16.5" thickBot="1" x14ac:dyDescent="0.25">
      <c r="A5" s="55" t="s">
        <v>112</v>
      </c>
      <c r="B5" s="57" t="s">
        <v>113</v>
      </c>
      <c r="C5" s="58" t="s">
        <v>114</v>
      </c>
      <c r="D5" s="58" t="s">
        <v>114</v>
      </c>
      <c r="E5" s="58" t="s">
        <v>114</v>
      </c>
      <c r="F5" s="58" t="s">
        <v>114</v>
      </c>
    </row>
    <row r="6" spans="1:7" ht="16.5" thickBot="1" x14ac:dyDescent="0.25">
      <c r="A6" s="56" t="s">
        <v>115</v>
      </c>
      <c r="B6" s="57" t="s">
        <v>113</v>
      </c>
      <c r="C6" s="59" t="s">
        <v>116</v>
      </c>
      <c r="D6" s="58" t="s">
        <v>114</v>
      </c>
      <c r="E6" s="58" t="s">
        <v>114</v>
      </c>
      <c r="F6" s="58" t="s">
        <v>114</v>
      </c>
    </row>
    <row r="7" spans="1:7" ht="16.5" thickBot="1" x14ac:dyDescent="0.25">
      <c r="A7" s="56" t="s">
        <v>117</v>
      </c>
      <c r="B7" s="57" t="s">
        <v>113</v>
      </c>
      <c r="C7" s="57" t="s">
        <v>113</v>
      </c>
      <c r="D7" s="59" t="s">
        <v>116</v>
      </c>
      <c r="E7" s="58" t="s">
        <v>114</v>
      </c>
      <c r="F7" s="58" t="s">
        <v>114</v>
      </c>
    </row>
    <row r="8" spans="1:7" ht="16.5" thickBot="1" x14ac:dyDescent="0.25">
      <c r="A8" s="56" t="s">
        <v>118</v>
      </c>
      <c r="B8" s="57" t="s">
        <v>113</v>
      </c>
      <c r="C8" s="57" t="s">
        <v>113</v>
      </c>
      <c r="D8" s="57" t="s">
        <v>113</v>
      </c>
      <c r="E8" s="59" t="s">
        <v>116</v>
      </c>
      <c r="F8" s="58" t="s">
        <v>114</v>
      </c>
    </row>
    <row r="9" spans="1:7" ht="16.5" thickBot="1" x14ac:dyDescent="0.25">
      <c r="A9" s="56" t="s">
        <v>119</v>
      </c>
      <c r="B9" s="57" t="s">
        <v>113</v>
      </c>
      <c r="C9" s="57" t="s">
        <v>113</v>
      </c>
      <c r="D9" s="57" t="s">
        <v>113</v>
      </c>
      <c r="E9" s="59" t="s">
        <v>116</v>
      </c>
      <c r="F9" s="59" t="s">
        <v>116</v>
      </c>
    </row>
    <row r="12" spans="1:7" ht="13.5" thickBot="1" x14ac:dyDescent="0.25"/>
    <row r="13" spans="1:7" ht="16.5" thickBot="1" x14ac:dyDescent="0.25">
      <c r="A13" s="53"/>
      <c r="B13" s="217" t="s">
        <v>72</v>
      </c>
      <c r="C13" s="218"/>
      <c r="D13" s="218"/>
      <c r="E13" s="218"/>
      <c r="F13" s="219"/>
      <c r="G13" t="s">
        <v>121</v>
      </c>
    </row>
    <row r="14" spans="1:7" ht="16.5" thickBot="1" x14ac:dyDescent="0.25">
      <c r="A14" s="54" t="s">
        <v>80</v>
      </c>
      <c r="B14" s="60" t="s">
        <v>107</v>
      </c>
      <c r="C14" s="60" t="s">
        <v>108</v>
      </c>
      <c r="D14" s="60" t="s">
        <v>109</v>
      </c>
      <c r="E14" s="60" t="s">
        <v>110</v>
      </c>
      <c r="F14" s="61" t="s">
        <v>111</v>
      </c>
    </row>
    <row r="15" spans="1:7" ht="16.5" thickBot="1" x14ac:dyDescent="0.25">
      <c r="A15" s="55" t="s">
        <v>112</v>
      </c>
      <c r="B15" s="57" t="s">
        <v>113</v>
      </c>
      <c r="C15" s="59" t="s">
        <v>116</v>
      </c>
      <c r="D15" s="58" t="s">
        <v>114</v>
      </c>
      <c r="E15" s="58" t="s">
        <v>114</v>
      </c>
      <c r="F15" s="58" t="s">
        <v>114</v>
      </c>
    </row>
    <row r="16" spans="1:7" ht="16.5" thickBot="1" x14ac:dyDescent="0.25">
      <c r="A16" s="56" t="s">
        <v>115</v>
      </c>
      <c r="B16" s="57" t="s">
        <v>113</v>
      </c>
      <c r="C16" s="59" t="s">
        <v>116</v>
      </c>
      <c r="D16" s="59" t="s">
        <v>116</v>
      </c>
      <c r="E16" s="58" t="s">
        <v>114</v>
      </c>
      <c r="F16" s="58" t="s">
        <v>114</v>
      </c>
    </row>
    <row r="17" spans="1:6" ht="16.5" thickBot="1" x14ac:dyDescent="0.25">
      <c r="A17" s="56" t="s">
        <v>117</v>
      </c>
      <c r="B17" s="57" t="s">
        <v>113</v>
      </c>
      <c r="C17" s="57" t="s">
        <v>113</v>
      </c>
      <c r="D17" s="59" t="s">
        <v>116</v>
      </c>
      <c r="E17" s="58" t="s">
        <v>114</v>
      </c>
      <c r="F17" s="58" t="s">
        <v>114</v>
      </c>
    </row>
    <row r="18" spans="1:6" ht="16.5" thickBot="1" x14ac:dyDescent="0.25">
      <c r="A18" s="56" t="s">
        <v>118</v>
      </c>
      <c r="B18" s="57" t="s">
        <v>113</v>
      </c>
      <c r="C18" s="57" t="s">
        <v>113</v>
      </c>
      <c r="D18" s="57" t="s">
        <v>113</v>
      </c>
      <c r="E18" s="59" t="s">
        <v>116</v>
      </c>
      <c r="F18" s="59" t="s">
        <v>116</v>
      </c>
    </row>
    <row r="19" spans="1:6" ht="16.5" thickBot="1" x14ac:dyDescent="0.25">
      <c r="A19" s="56" t="s">
        <v>119</v>
      </c>
      <c r="B19" s="57" t="s">
        <v>113</v>
      </c>
      <c r="C19" s="57" t="s">
        <v>113</v>
      </c>
      <c r="D19" s="57" t="s">
        <v>113</v>
      </c>
      <c r="E19" s="57" t="s">
        <v>113</v>
      </c>
      <c r="F19" s="59" t="s">
        <v>116</v>
      </c>
    </row>
  </sheetData>
  <mergeCells count="4">
    <mergeCell ref="A1:F1"/>
    <mergeCell ref="A2:F2"/>
    <mergeCell ref="B3:F3"/>
    <mergeCell ref="B13:F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3"/>
  <sheetViews>
    <sheetView workbookViewId="0">
      <selection activeCell="F3" sqref="F3"/>
    </sheetView>
  </sheetViews>
  <sheetFormatPr defaultColWidth="17.28515625" defaultRowHeight="15.75" customHeight="1" x14ac:dyDescent="0.2"/>
  <cols>
    <col min="1" max="1" width="28.42578125" customWidth="1"/>
    <col min="2" max="2" width="27.42578125" customWidth="1"/>
    <col min="3" max="3" width="27.42578125" style="18" customWidth="1"/>
    <col min="4" max="4" width="18.85546875" customWidth="1"/>
    <col min="5" max="5" width="15.7109375" customWidth="1"/>
    <col min="6" max="6" width="16.140625" customWidth="1"/>
  </cols>
  <sheetData>
    <row r="1" spans="1:21" s="29" customFormat="1" ht="24.95" customHeight="1" x14ac:dyDescent="0.2">
      <c r="A1" s="211" t="s">
        <v>103</v>
      </c>
      <c r="B1" s="212"/>
      <c r="C1" s="212"/>
      <c r="D1" s="212"/>
      <c r="E1" s="212"/>
      <c r="F1" s="212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8.75" customHeight="1" x14ac:dyDescent="0.2">
      <c r="A2" s="215" t="s">
        <v>122</v>
      </c>
      <c r="B2" s="216"/>
      <c r="C2" s="216"/>
      <c r="D2" s="216"/>
      <c r="E2" s="216"/>
      <c r="F2" s="216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21" ht="36.75" customHeight="1" x14ac:dyDescent="0.2">
      <c r="A3" s="10" t="s">
        <v>33</v>
      </c>
      <c r="B3" s="9" t="s">
        <v>91</v>
      </c>
      <c r="C3" s="26" t="s">
        <v>92</v>
      </c>
      <c r="D3" s="9" t="s">
        <v>82</v>
      </c>
      <c r="E3" s="9" t="s">
        <v>83</v>
      </c>
      <c r="F3" s="9" t="s">
        <v>123</v>
      </c>
    </row>
    <row r="4" spans="1:21" ht="18.75" customHeight="1" x14ac:dyDescent="0.2">
      <c r="A4" s="221" t="e">
        <f>'1.3 Supporting Asset'!#REF!</f>
        <v>#REF!</v>
      </c>
      <c r="B4" s="19" t="e">
        <f>'2.1 Threats Impact'!#REF!</f>
        <v>#REF!</v>
      </c>
      <c r="C4" s="24"/>
      <c r="D4" s="11" t="e">
        <f>'2.1 Threats Impact'!#REF!</f>
        <v>#REF!</v>
      </c>
      <c r="E4" s="11"/>
      <c r="F4" s="11"/>
    </row>
    <row r="5" spans="1:21" ht="18.75" customHeight="1" x14ac:dyDescent="0.2">
      <c r="A5" s="186"/>
      <c r="B5" s="19" t="e">
        <f>'2.1 Threats Impact'!#REF!</f>
        <v>#REF!</v>
      </c>
      <c r="C5" s="25"/>
      <c r="D5" s="11" t="e">
        <f>'2.1 Threats Impact'!#REF!</f>
        <v>#REF!</v>
      </c>
      <c r="E5" s="12"/>
      <c r="F5" s="12"/>
    </row>
    <row r="6" spans="1:21" ht="18.75" customHeight="1" x14ac:dyDescent="0.2">
      <c r="A6" s="186"/>
      <c r="B6" s="19" t="e">
        <f>'2.1 Threats Impact'!#REF!</f>
        <v>#REF!</v>
      </c>
      <c r="C6" s="19"/>
      <c r="D6" s="11" t="e">
        <f>'2.1 Threats Impact'!#REF!</f>
        <v>#REF!</v>
      </c>
      <c r="E6" s="12"/>
      <c r="F6" s="12"/>
    </row>
    <row r="7" spans="1:21" ht="18.75" customHeight="1" x14ac:dyDescent="0.2">
      <c r="A7" s="221" t="str">
        <f>'1.3 Supporting Asset'!A4</f>
        <v>Personnel</v>
      </c>
      <c r="B7" s="19" t="str">
        <f>'2.1 Threats Impact'!B11</f>
        <v>Unexpected collision</v>
      </c>
      <c r="C7" s="19"/>
      <c r="D7" s="11">
        <f>'2.1 Threats Impact'!AU11</f>
        <v>5</v>
      </c>
      <c r="E7" s="12"/>
      <c r="F7" s="12"/>
    </row>
    <row r="8" spans="1:21" ht="18.75" customHeight="1" x14ac:dyDescent="0.2">
      <c r="A8" s="186"/>
      <c r="B8" s="19" t="str">
        <f>'2.1 Threats Impact'!B12</f>
        <v xml:space="preserve">Unauthorized access in order to tamper HW/SW </v>
      </c>
      <c r="C8" s="19"/>
      <c r="D8" s="11">
        <f>'2.1 Threats Impact'!AU12</f>
        <v>5</v>
      </c>
      <c r="E8" s="8"/>
      <c r="F8" s="8"/>
    </row>
    <row r="9" spans="1:21" ht="18.75" customHeight="1" x14ac:dyDescent="0.2">
      <c r="A9" s="16" t="s">
        <v>44</v>
      </c>
      <c r="B9" s="20" t="s">
        <v>44</v>
      </c>
      <c r="C9" s="20"/>
      <c r="D9" s="11" t="e">
        <f>'2.1 Threats Impact'!#REF!</f>
        <v>#REF!</v>
      </c>
      <c r="E9" s="8"/>
      <c r="F9" s="8"/>
    </row>
    <row r="10" spans="1:21" ht="18.75" customHeight="1" x14ac:dyDescent="0.2">
      <c r="A10" s="2"/>
      <c r="B10" s="2"/>
      <c r="C10" s="2"/>
      <c r="D10" s="2"/>
      <c r="E10" s="2"/>
      <c r="F10" s="2"/>
    </row>
    <row r="11" spans="1:21" ht="18.75" customHeight="1" x14ac:dyDescent="0.2">
      <c r="A11" s="2"/>
      <c r="B11" s="2"/>
      <c r="C11" s="2"/>
      <c r="D11" s="2"/>
      <c r="E11" s="2"/>
      <c r="F11" s="2"/>
    </row>
    <row r="12" spans="1:21" ht="18.75" customHeight="1" x14ac:dyDescent="0.2">
      <c r="A12" s="220"/>
      <c r="B12" s="220"/>
      <c r="D12" s="2"/>
      <c r="E12" s="2"/>
      <c r="F12" s="2"/>
    </row>
    <row r="13" spans="1:21" ht="18.75" customHeight="1" x14ac:dyDescent="0.2">
      <c r="E13" s="2"/>
      <c r="F13" s="2"/>
    </row>
    <row r="14" spans="1:21" ht="27" customHeight="1" x14ac:dyDescent="0.2">
      <c r="A14" s="2"/>
      <c r="B14" s="2"/>
      <c r="C14" s="2"/>
      <c r="D14" s="2"/>
      <c r="E14" s="2"/>
      <c r="F14" s="2"/>
    </row>
    <row r="15" spans="1:21" ht="27" customHeight="1" x14ac:dyDescent="0.2">
      <c r="A15" s="2"/>
      <c r="B15" s="2"/>
      <c r="C15" s="2"/>
      <c r="D15" s="2"/>
      <c r="E15" s="2"/>
      <c r="F15" s="2"/>
    </row>
    <row r="16" spans="1:21" ht="27" customHeight="1" x14ac:dyDescent="0.2">
      <c r="A16" s="2"/>
      <c r="B16" s="2"/>
      <c r="C16" s="2"/>
      <c r="D16" s="2"/>
      <c r="E16" s="2"/>
      <c r="F16" s="2"/>
    </row>
    <row r="17" spans="1:6" ht="12.75" customHeight="1" x14ac:dyDescent="0.2">
      <c r="A17" s="2"/>
      <c r="B17" s="2"/>
      <c r="C17" s="2"/>
      <c r="D17" s="2"/>
      <c r="E17" s="2"/>
      <c r="F17" s="2"/>
    </row>
    <row r="18" spans="1:6" ht="12.75" customHeight="1" x14ac:dyDescent="0.2">
      <c r="A18" s="2"/>
      <c r="B18" s="2"/>
      <c r="C18" s="2"/>
      <c r="D18" s="2"/>
      <c r="E18" s="2"/>
      <c r="F18" s="2"/>
    </row>
    <row r="19" spans="1:6" ht="12.75" customHeight="1" x14ac:dyDescent="0.2">
      <c r="A19" s="2"/>
      <c r="B19" s="2"/>
      <c r="C19" s="2"/>
      <c r="D19" s="2"/>
      <c r="E19" s="2"/>
      <c r="F19" s="2"/>
    </row>
    <row r="20" spans="1:6" ht="12.75" customHeight="1" x14ac:dyDescent="0.2">
      <c r="A20" s="2"/>
      <c r="B20" s="2"/>
      <c r="C20" s="2"/>
      <c r="D20" s="2"/>
      <c r="E20" s="2"/>
      <c r="F20" s="2"/>
    </row>
    <row r="21" spans="1:6" ht="12.75" customHeight="1" x14ac:dyDescent="0.2">
      <c r="A21" s="2"/>
      <c r="B21" s="2"/>
      <c r="C21" s="2"/>
      <c r="D21" s="2"/>
      <c r="E21" s="2"/>
      <c r="F21" s="2"/>
    </row>
    <row r="22" spans="1:6" ht="12.75" customHeight="1" x14ac:dyDescent="0.2">
      <c r="A22" s="2"/>
      <c r="B22" s="2"/>
      <c r="C22" s="2"/>
      <c r="D22" s="2"/>
      <c r="E22" s="2"/>
      <c r="F22" s="2"/>
    </row>
    <row r="23" spans="1:6" ht="13.5" customHeight="1" x14ac:dyDescent="0.2"/>
  </sheetData>
  <mergeCells count="5">
    <mergeCell ref="A2:F2"/>
    <mergeCell ref="A12:B12"/>
    <mergeCell ref="A4:A6"/>
    <mergeCell ref="A7:A8"/>
    <mergeCell ref="A1:F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Intervalli denominati</vt:lpstr>
      </vt:variant>
      <vt:variant>
        <vt:i4>3</vt:i4>
      </vt:variant>
    </vt:vector>
  </HeadingPairs>
  <TitlesOfParts>
    <vt:vector size="14" baseType="lpstr">
      <vt:lpstr>Info</vt:lpstr>
      <vt:lpstr>1.0 Scenario</vt:lpstr>
      <vt:lpstr>1.1 Primary Assets</vt:lpstr>
      <vt:lpstr>1.2 Impact Assessment</vt:lpstr>
      <vt:lpstr>1.3 Supporting Asset</vt:lpstr>
      <vt:lpstr>2.1 Threats Impact</vt:lpstr>
      <vt:lpstr>2.2 Threat Likelihood</vt:lpstr>
      <vt:lpstr>3.1 Risk Table</vt:lpstr>
      <vt:lpstr>3.2 Risk Evaluation</vt:lpstr>
      <vt:lpstr>4. Risk Treatment</vt:lpstr>
      <vt:lpstr>5. Residual Risk</vt:lpstr>
      <vt:lpstr>'1.1 Primary Assets'!Area_stampa</vt:lpstr>
      <vt:lpstr>'1.2 Impact Assessment'!Area_stampa</vt:lpstr>
      <vt:lpstr>'1.3 Supporting Asset'!Area_stampa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Sartori Pierluigi</dc:creator>
  <cp:lastModifiedBy>Nicolo' Vinci</cp:lastModifiedBy>
  <dcterms:created xsi:type="dcterms:W3CDTF">2014-10-06T07:21:08Z</dcterms:created>
  <dcterms:modified xsi:type="dcterms:W3CDTF">2021-04-02T14:19:30Z</dcterms:modified>
</cp:coreProperties>
</file>