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C:\Users\vinci\Documents\nicolo\MaterialeUNI\Magistrale\1°anno\2°semestre\CybersecurityRiskAssessment\final_report\"/>
    </mc:Choice>
  </mc:AlternateContent>
  <xr:revisionPtr revIDLastSave="0" documentId="13_ncr:1_{64D536E4-F02F-4AB5-A2D0-0EA569F41129}" xr6:coauthVersionLast="47" xr6:coauthVersionMax="47" xr10:uidLastSave="{00000000-0000-0000-0000-000000000000}"/>
  <bookViews>
    <workbookView xWindow="-28920" yWindow="2655" windowWidth="29040" windowHeight="15840" firstSheet="4" activeTab="5" xr2:uid="{00000000-000D-0000-FFFF-FFFF00000000}"/>
  </bookViews>
  <sheets>
    <sheet name="Info" sheetId="14" r:id="rId1"/>
    <sheet name="1.0 Scenario" sheetId="15" r:id="rId2"/>
    <sheet name="1.1 Primary Assets" sheetId="1" r:id="rId3"/>
    <sheet name="1.2 Impact Assessment" sheetId="2" r:id="rId4"/>
    <sheet name="1.3 Supporting Asset" sheetId="4" r:id="rId5"/>
    <sheet name="2.1 Threats Impact" sheetId="5" r:id="rId6"/>
    <sheet name="2.2 Threat Likelihood" sheetId="10" r:id="rId7"/>
    <sheet name="3.1 Risk Table" sheetId="13" r:id="rId8"/>
    <sheet name="3.2 Risk Evaluation" sheetId="8" r:id="rId9"/>
    <sheet name="4. Risk Treatment" sheetId="9" r:id="rId10"/>
    <sheet name="5. Residual Risk" sheetId="11" r:id="rId11"/>
  </sheets>
  <definedNames>
    <definedName name="_xlnm.Print_Area" localSheetId="2">'1.1 Primary Assets'!$A$1:$C$10</definedName>
    <definedName name="_xlnm.Print_Area" localSheetId="3">'1.2 Impact Assessment'!$A$1:$C$16</definedName>
    <definedName name="_xlnm.Print_Area" localSheetId="4">'1.3 Supporting Asset'!$A$1:$B$4</definedName>
  </definedNames>
  <calcPr calcId="191029"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8" i="5" l="1"/>
  <c r="M16" i="11"/>
  <c r="L16" i="11"/>
  <c r="K16" i="11"/>
  <c r="J16" i="11"/>
  <c r="I16" i="11"/>
  <c r="H16" i="11"/>
  <c r="G16" i="11"/>
  <c r="F16" i="11"/>
  <c r="E16" i="11"/>
  <c r="D16" i="11"/>
  <c r="C16" i="11"/>
  <c r="B16" i="11"/>
  <c r="C42" i="9"/>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C21" i="8"/>
  <c r="C15" i="8"/>
  <c r="C14" i="8"/>
  <c r="C11" i="8"/>
  <c r="B21" i="8"/>
  <c r="B15" i="8"/>
  <c r="B14" i="8"/>
  <c r="B13" i="8"/>
  <c r="B12" i="8"/>
  <c r="B11" i="8"/>
  <c r="C10" i="8"/>
  <c r="B10" i="8"/>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F39" i="9"/>
  <c r="F38" i="9"/>
  <c r="F37" i="9"/>
  <c r="F36" i="9"/>
  <c r="F35" i="9"/>
  <c r="F34" i="9"/>
  <c r="F21" i="9"/>
  <c r="F15" i="9"/>
  <c r="F14" i="9"/>
  <c r="F11" i="9"/>
  <c r="F10" i="9"/>
  <c r="C39" i="9"/>
  <c r="C38" i="9"/>
  <c r="C37" i="9"/>
  <c r="C36" i="9"/>
  <c r="C35" i="9"/>
  <c r="C34" i="9"/>
  <c r="B39" i="9"/>
  <c r="B38" i="9"/>
  <c r="B37" i="9"/>
  <c r="B36" i="9"/>
  <c r="B35" i="9"/>
  <c r="B34" i="9"/>
  <c r="C21" i="9"/>
  <c r="B21" i="9"/>
  <c r="C15" i="9"/>
  <c r="B15" i="9"/>
  <c r="C14" i="9"/>
  <c r="B14" i="9"/>
  <c r="C11" i="9"/>
  <c r="B11" i="9"/>
  <c r="C10" i="9"/>
  <c r="B10" i="9"/>
  <c r="K41" i="10"/>
  <c r="K40" i="10"/>
  <c r="K39" i="10"/>
  <c r="K38" i="10"/>
  <c r="K37" i="10"/>
  <c r="K36" i="10"/>
  <c r="K23" i="10"/>
  <c r="K22" i="10"/>
  <c r="K16" i="10"/>
  <c r="K15" i="10"/>
  <c r="K12" i="10"/>
  <c r="K28" i="10"/>
  <c r="K29" i="10"/>
  <c r="K30" i="10"/>
  <c r="C39" i="8"/>
  <c r="C38" i="8"/>
  <c r="C37" i="8"/>
  <c r="C36" i="8"/>
  <c r="C35" i="8"/>
  <c r="C34" i="8"/>
  <c r="B39" i="8"/>
  <c r="B38" i="8"/>
  <c r="B37" i="8"/>
  <c r="B36" i="8"/>
  <c r="B35" i="8"/>
  <c r="B34" i="8"/>
  <c r="D7" i="5"/>
  <c r="E7" i="5"/>
  <c r="F7" i="5"/>
  <c r="G7" i="5"/>
  <c r="H7" i="5"/>
  <c r="I7" i="5"/>
  <c r="J7" i="5"/>
  <c r="K7" i="5"/>
  <c r="L7" i="5"/>
  <c r="M7" i="5"/>
  <c r="N7" i="5"/>
  <c r="O7" i="5"/>
  <c r="P7" i="5"/>
  <c r="Q7" i="5"/>
  <c r="R7" i="5"/>
  <c r="S7" i="5"/>
  <c r="T7" i="5"/>
  <c r="U7" i="5"/>
  <c r="Y7" i="5"/>
  <c r="Z7" i="5"/>
  <c r="AA7" i="5"/>
  <c r="AH7" i="5"/>
  <c r="AI7" i="5"/>
  <c r="AJ7" i="5"/>
  <c r="J66" i="2"/>
  <c r="AK7" i="5"/>
  <c r="AL7" i="5"/>
  <c r="AM7" i="5"/>
  <c r="AN20" i="5"/>
  <c r="AO20" i="5"/>
  <c r="AN19" i="5"/>
  <c r="AO19" i="5"/>
  <c r="AN16" i="5"/>
  <c r="AN25" i="5"/>
  <c r="AO25" i="5"/>
  <c r="AN18" i="5"/>
  <c r="AO18" i="5"/>
  <c r="AN15" i="5"/>
  <c r="AO15" i="5"/>
  <c r="AN14" i="5"/>
  <c r="AO14" i="5"/>
  <c r="J54" i="2"/>
  <c r="AE7" i="5"/>
  <c r="AF7" i="5"/>
  <c r="AG7" i="5"/>
  <c r="V7" i="5"/>
  <c r="W7" i="5"/>
  <c r="X7" i="5"/>
  <c r="AB7" i="5"/>
  <c r="AC7" i="5"/>
  <c r="AD7" i="5"/>
  <c r="AN45" i="5"/>
  <c r="AO45" i="5"/>
  <c r="AN46" i="5"/>
  <c r="AO46" i="5"/>
  <c r="AN44" i="5"/>
  <c r="AO44" i="5"/>
  <c r="AN43" i="5"/>
  <c r="AO43" i="5"/>
  <c r="AN42" i="5"/>
  <c r="AO42" i="5"/>
  <c r="AN41" i="5"/>
  <c r="AO41" i="5"/>
  <c r="AN40" i="5"/>
  <c r="AO40" i="5"/>
  <c r="AN39" i="5"/>
  <c r="AO39" i="5"/>
  <c r="AN38" i="5"/>
  <c r="AO38" i="5"/>
  <c r="AN49" i="5"/>
  <c r="AN48" i="5"/>
  <c r="AN47" i="5"/>
  <c r="AN37" i="5"/>
  <c r="AN36" i="5"/>
  <c r="AN35" i="5"/>
  <c r="AN34" i="5"/>
  <c r="AN33" i="5"/>
  <c r="AN32" i="5"/>
  <c r="AN31" i="5"/>
  <c r="AN30" i="5"/>
  <c r="AN29" i="5"/>
  <c r="AN28" i="5"/>
  <c r="AN27" i="5"/>
  <c r="AN26" i="5"/>
  <c r="AN24" i="5"/>
  <c r="AN23" i="5"/>
  <c r="AN22" i="5"/>
  <c r="AN21" i="5"/>
  <c r="AN17" i="5"/>
  <c r="AN13" i="5"/>
  <c r="AN12" i="5"/>
  <c r="AN11" i="5"/>
  <c r="AN10" i="5"/>
  <c r="AN9" i="5"/>
  <c r="AN8" i="5"/>
  <c r="A12" i="11"/>
  <c r="A34" i="9"/>
  <c r="A34" i="8"/>
  <c r="A36" i="10"/>
  <c r="A38" i="5"/>
  <c r="J7" i="2"/>
  <c r="A17" i="10"/>
  <c r="A66" i="2"/>
  <c r="M3" i="11"/>
  <c r="A15" i="11"/>
  <c r="A14" i="11"/>
  <c r="A13" i="11"/>
  <c r="A11" i="11"/>
  <c r="A10" i="11"/>
  <c r="A9" i="11"/>
  <c r="A8" i="11"/>
  <c r="A7" i="11"/>
  <c r="A6" i="11"/>
  <c r="A5" i="11"/>
  <c r="A4" i="11"/>
  <c r="A60" i="2"/>
  <c r="L3" i="11"/>
  <c r="A54" i="2"/>
  <c r="K3" i="11"/>
  <c r="A48" i="2"/>
  <c r="J3" i="11"/>
  <c r="A42" i="2"/>
  <c r="I3" i="11"/>
  <c r="A37" i="2"/>
  <c r="H3" i="11"/>
  <c r="A31" i="2"/>
  <c r="G3" i="11"/>
  <c r="K35" i="10"/>
  <c r="J8" i="2"/>
  <c r="J9" i="2"/>
  <c r="J19" i="2"/>
  <c r="J21" i="2"/>
  <c r="J23" i="2"/>
  <c r="J25" i="2"/>
  <c r="J27" i="2"/>
  <c r="J29" i="2"/>
  <c r="J33" i="2"/>
  <c r="J35" i="2"/>
  <c r="J37" i="2"/>
  <c r="J39" i="2"/>
  <c r="J41" i="2"/>
  <c r="J46" i="2"/>
  <c r="J50" i="2"/>
  <c r="J52" i="2"/>
  <c r="J56" i="2"/>
  <c r="J58" i="2"/>
  <c r="J62" i="2"/>
  <c r="J64" i="2"/>
  <c r="J68" i="2"/>
  <c r="J70" i="2"/>
  <c r="J11" i="2"/>
  <c r="J14" i="2"/>
  <c r="J16" i="2"/>
  <c r="AO32" i="5"/>
  <c r="F28" i="9"/>
  <c r="F16" i="9"/>
  <c r="K17" i="10"/>
  <c r="AO21" i="5"/>
  <c r="F17" i="9"/>
  <c r="K18" i="10"/>
  <c r="J6" i="2"/>
  <c r="AO22" i="5"/>
  <c r="F18" i="9"/>
  <c r="K19" i="10"/>
  <c r="AO23" i="5"/>
  <c r="F19" i="9"/>
  <c r="K20" i="10"/>
  <c r="AO24" i="5"/>
  <c r="F20" i="9"/>
  <c r="K21" i="10"/>
  <c r="C28" i="9"/>
  <c r="B28" i="9"/>
  <c r="C20" i="9"/>
  <c r="B20" i="9"/>
  <c r="C20" i="8"/>
  <c r="B20" i="8"/>
  <c r="C28" i="8"/>
  <c r="B28" i="8"/>
  <c r="B13" i="9"/>
  <c r="A48" i="5"/>
  <c r="AO48" i="5"/>
  <c r="AO49" i="5"/>
  <c r="A46" i="10"/>
  <c r="K46" i="10"/>
  <c r="K47" i="10"/>
  <c r="A44" i="8"/>
  <c r="B44" i="8"/>
  <c r="C44" i="8"/>
  <c r="B45" i="8"/>
  <c r="C45" i="8"/>
  <c r="A44" i="9"/>
  <c r="B44" i="9"/>
  <c r="C44" i="9"/>
  <c r="F44" i="9"/>
  <c r="B45" i="9"/>
  <c r="C45" i="9"/>
  <c r="F45" i="9"/>
  <c r="K45" i="10"/>
  <c r="K44" i="10"/>
  <c r="K43" i="10"/>
  <c r="K42" i="10"/>
  <c r="K34" i="10"/>
  <c r="K33" i="10"/>
  <c r="K32" i="10"/>
  <c r="K31" i="10"/>
  <c r="K27" i="10"/>
  <c r="K26" i="10"/>
  <c r="K25" i="10"/>
  <c r="K24" i="10"/>
  <c r="K14" i="10"/>
  <c r="K13" i="10"/>
  <c r="K11" i="10"/>
  <c r="K10" i="10"/>
  <c r="K9" i="10"/>
  <c r="K8" i="10"/>
  <c r="K7" i="10"/>
  <c r="K6" i="10"/>
  <c r="G4" i="9"/>
  <c r="AO47" i="5"/>
  <c r="F43" i="9"/>
  <c r="F42" i="9"/>
  <c r="F41" i="9"/>
  <c r="F40" i="9"/>
  <c r="AO37" i="5"/>
  <c r="F33" i="9"/>
  <c r="AO36" i="5"/>
  <c r="F32" i="9"/>
  <c r="AO35" i="5"/>
  <c r="F31" i="9"/>
  <c r="AO34" i="5"/>
  <c r="F30" i="9"/>
  <c r="AO33" i="5"/>
  <c r="F29" i="9"/>
  <c r="AO31" i="5"/>
  <c r="F27" i="9"/>
  <c r="AO30" i="5"/>
  <c r="F26" i="9"/>
  <c r="AO29" i="5"/>
  <c r="F25" i="9"/>
  <c r="AO28" i="5"/>
  <c r="F24" i="9"/>
  <c r="AO27" i="5"/>
  <c r="F23" i="9"/>
  <c r="AO26" i="5"/>
  <c r="F22" i="9"/>
  <c r="AO17" i="5"/>
  <c r="F13" i="9"/>
  <c r="AO16" i="5"/>
  <c r="F12" i="9"/>
  <c r="AO13" i="5"/>
  <c r="F9" i="9"/>
  <c r="AO12" i="5"/>
  <c r="F8" i="9"/>
  <c r="AO11" i="5"/>
  <c r="F7" i="9"/>
  <c r="F6" i="9"/>
  <c r="F5" i="9"/>
  <c r="F4" i="9"/>
  <c r="C43" i="9"/>
  <c r="C41" i="9"/>
  <c r="C40" i="9"/>
  <c r="C33" i="9"/>
  <c r="C32" i="9"/>
  <c r="C31" i="9"/>
  <c r="C30" i="9"/>
  <c r="C29" i="9"/>
  <c r="C27" i="9"/>
  <c r="C26" i="9"/>
  <c r="C25" i="9"/>
  <c r="C24" i="9"/>
  <c r="C23" i="9"/>
  <c r="C22" i="9"/>
  <c r="C19" i="9"/>
  <c r="C18" i="9"/>
  <c r="C17" i="9"/>
  <c r="C16" i="9"/>
  <c r="C13" i="9"/>
  <c r="C12" i="9"/>
  <c r="C9" i="9"/>
  <c r="C8" i="9"/>
  <c r="C7" i="9"/>
  <c r="C6" i="9"/>
  <c r="C5" i="9"/>
  <c r="C4" i="9"/>
  <c r="B43" i="9"/>
  <c r="B42" i="9"/>
  <c r="B41" i="9"/>
  <c r="B40" i="9"/>
  <c r="B33" i="9"/>
  <c r="B32" i="9"/>
  <c r="B31" i="9"/>
  <c r="B30" i="9"/>
  <c r="B29" i="9"/>
  <c r="B27" i="9"/>
  <c r="B26" i="9"/>
  <c r="B25" i="9"/>
  <c r="B24" i="9"/>
  <c r="B23" i="9"/>
  <c r="B22" i="9"/>
  <c r="B19" i="9"/>
  <c r="B18" i="9"/>
  <c r="B17" i="9"/>
  <c r="B16" i="9"/>
  <c r="B12" i="9"/>
  <c r="B9" i="9"/>
  <c r="B8" i="9"/>
  <c r="B7" i="9"/>
  <c r="B6" i="9"/>
  <c r="B5" i="9"/>
  <c r="B4" i="9"/>
  <c r="A42" i="9"/>
  <c r="A40" i="9"/>
  <c r="A29" i="9"/>
  <c r="A24" i="9"/>
  <c r="A22" i="9"/>
  <c r="A15" i="9"/>
  <c r="A11" i="9"/>
  <c r="A9" i="9"/>
  <c r="A7" i="9"/>
  <c r="A4" i="9"/>
  <c r="E4" i="8"/>
  <c r="D4" i="8"/>
  <c r="C43" i="8"/>
  <c r="C42" i="8"/>
  <c r="C41" i="8"/>
  <c r="C40" i="8"/>
  <c r="C33" i="8"/>
  <c r="C32" i="8"/>
  <c r="C31" i="8"/>
  <c r="C30" i="8"/>
  <c r="C29" i="8"/>
  <c r="C27" i="8"/>
  <c r="C26" i="8"/>
  <c r="C25" i="8"/>
  <c r="C24" i="8"/>
  <c r="C23" i="8"/>
  <c r="C22" i="8"/>
  <c r="C19" i="8"/>
  <c r="C18" i="8"/>
  <c r="C17" i="8"/>
  <c r="C16" i="8"/>
  <c r="C13" i="8"/>
  <c r="C12" i="8"/>
  <c r="C9" i="8"/>
  <c r="C8" i="8"/>
  <c r="C7" i="8"/>
  <c r="C6" i="8"/>
  <c r="C5" i="8"/>
  <c r="C4" i="8"/>
  <c r="B43" i="8"/>
  <c r="B42" i="8"/>
  <c r="B41" i="8"/>
  <c r="B40" i="8"/>
  <c r="B33" i="8"/>
  <c r="B32" i="8"/>
  <c r="B31" i="8"/>
  <c r="B30" i="8"/>
  <c r="B29" i="8"/>
  <c r="B27" i="8"/>
  <c r="B26" i="8"/>
  <c r="B25" i="8"/>
  <c r="B24" i="8"/>
  <c r="B23" i="8"/>
  <c r="B22" i="8"/>
  <c r="B19" i="8"/>
  <c r="B18" i="8"/>
  <c r="B17" i="8"/>
  <c r="B16" i="8"/>
  <c r="B9" i="8"/>
  <c r="A9" i="8"/>
  <c r="B8" i="8"/>
  <c r="B7" i="8"/>
  <c r="B6" i="8"/>
  <c r="B5" i="8"/>
  <c r="B4" i="8"/>
  <c r="A42" i="8"/>
  <c r="A29" i="8"/>
  <c r="A24" i="8"/>
  <c r="A22" i="8"/>
  <c r="A40" i="8"/>
  <c r="A15" i="8"/>
  <c r="A11" i="8"/>
  <c r="A7" i="8"/>
  <c r="A4" i="8"/>
  <c r="A6" i="10"/>
  <c r="M3" i="4"/>
  <c r="AK4" i="5"/>
  <c r="L3" i="4"/>
  <c r="AH4" i="5"/>
  <c r="K3" i="4"/>
  <c r="AE4" i="5"/>
  <c r="J3" i="4"/>
  <c r="AB4" i="5"/>
  <c r="I3" i="4"/>
  <c r="Y4" i="5"/>
  <c r="H3" i="4"/>
  <c r="V4" i="5"/>
  <c r="G3" i="4"/>
  <c r="S4" i="5"/>
  <c r="A25" i="2"/>
  <c r="F3" i="4"/>
  <c r="P4" i="5"/>
  <c r="A44" i="10"/>
  <c r="A42" i="10"/>
  <c r="A31" i="10"/>
  <c r="A26" i="10"/>
  <c r="A24" i="10"/>
  <c r="A13" i="10"/>
  <c r="A11" i="10"/>
  <c r="A9" i="10"/>
  <c r="A46" i="5"/>
  <c r="A44" i="5"/>
  <c r="A33" i="5"/>
  <c r="A28" i="5"/>
  <c r="A26" i="5"/>
  <c r="A19" i="5"/>
  <c r="A15" i="5"/>
  <c r="A13" i="5"/>
  <c r="A11" i="5"/>
  <c r="J60" i="2"/>
  <c r="J48" i="2"/>
  <c r="J42" i="2"/>
  <c r="J31" i="2"/>
  <c r="A5" i="2"/>
  <c r="B3" i="4"/>
  <c r="A8" i="2"/>
  <c r="C3" i="4"/>
  <c r="F3" i="11"/>
  <c r="A19" i="2"/>
  <c r="E3" i="11"/>
  <c r="A11" i="2"/>
  <c r="D3" i="11"/>
  <c r="C3" i="11"/>
  <c r="B3" i="11"/>
  <c r="J10" i="2"/>
  <c r="J5" i="2"/>
  <c r="E3" i="4"/>
  <c r="M4" i="5"/>
  <c r="D3" i="4"/>
  <c r="J4" i="5"/>
  <c r="G4" i="5"/>
  <c r="D4" i="5"/>
</calcChain>
</file>

<file path=xl/sharedStrings.xml><?xml version="1.0" encoding="utf-8"?>
<sst xmlns="http://schemas.openxmlformats.org/spreadsheetml/2006/main" count="1387" uniqueCount="386">
  <si>
    <t>Step 1: Impact Assessment</t>
  </si>
  <si>
    <t>1.1. Primary Asset (PA) Identification</t>
  </si>
  <si>
    <t>PA1</t>
  </si>
  <si>
    <t>PA2</t>
  </si>
  <si>
    <t>Step 1: Impact Assessment</t>
  </si>
  <si>
    <t>Potential Compromise of   C, I or A:</t>
  </si>
  <si>
    <t>Capacity</t>
  </si>
  <si>
    <t>Economic</t>
  </si>
  <si>
    <t>Regulatory</t>
  </si>
  <si>
    <t>Justification</t>
  </si>
  <si>
    <t>C</t>
  </si>
  <si>
    <t>I</t>
  </si>
  <si>
    <t>A</t>
  </si>
  <si>
    <t>C</t>
  </si>
  <si>
    <t>I</t>
  </si>
  <si>
    <t>A</t>
  </si>
  <si>
    <t>C</t>
  </si>
  <si>
    <t>I</t>
  </si>
  <si>
    <t>A</t>
  </si>
  <si>
    <t>Step 2: Supporting Asset Identification &amp; Valuation</t>
  </si>
  <si>
    <t>Primary Assets (specify a separate column for each primary asset specified in step 1.1)</t>
  </si>
  <si>
    <t>C</t>
  </si>
  <si>
    <t>I</t>
  </si>
  <si>
    <t>A</t>
  </si>
  <si>
    <t>C</t>
  </si>
  <si>
    <t>I</t>
  </si>
  <si>
    <t>A</t>
  </si>
  <si>
    <t>C</t>
  </si>
  <si>
    <t>I</t>
  </si>
  <si>
    <t>A</t>
  </si>
  <si>
    <t>C</t>
  </si>
  <si>
    <t>I</t>
  </si>
  <si>
    <t>A</t>
  </si>
  <si>
    <t>Supporting Assets(same as specified in step 2.1)</t>
  </si>
  <si>
    <t>Primary Asset ID</t>
  </si>
  <si>
    <t>Supporting Assets  (same as  specified in step 2.1)</t>
  </si>
  <si>
    <t>2 Linkage with Primary Assets</t>
  </si>
  <si>
    <t xml:space="preserve">Primary Asset Name </t>
  </si>
  <si>
    <t>Supporting Asset (same as specified in step 2)</t>
  </si>
  <si>
    <t>Primary Asset / Supporting Asset</t>
  </si>
  <si>
    <t>Primary Asset Name</t>
  </si>
  <si>
    <r>
      <rPr>
        <b/>
        <i/>
        <sz val="12"/>
        <color rgb="FF000000"/>
        <rFont val="Arial"/>
        <family val="2"/>
      </rPr>
      <t>Pre-</t>
    </r>
    <r>
      <rPr>
        <b/>
        <i/>
        <sz val="12"/>
        <color rgb="FF000000"/>
        <rFont val="Arial"/>
        <family val="2"/>
      </rPr>
      <t>Controls</t>
    </r>
  </si>
  <si>
    <t>Post-Controls</t>
  </si>
  <si>
    <t>Type (information/service)</t>
  </si>
  <si>
    <t>Vulnerability</t>
  </si>
  <si>
    <t>Impact (see Table in the Methodology)</t>
  </si>
  <si>
    <t>Inherited impact</t>
  </si>
  <si>
    <t>Reviewed Impact</t>
  </si>
  <si>
    <t>MAX</t>
  </si>
  <si>
    <t>Overall Impact (1.2)</t>
  </si>
  <si>
    <t>Threat</t>
  </si>
  <si>
    <t>Likelihood (from step 3.2)</t>
  </si>
  <si>
    <t>Reviewed Impact (from step 3.1)</t>
  </si>
  <si>
    <t>Residual Impact</t>
  </si>
  <si>
    <t>Residual Likelihood</t>
  </si>
  <si>
    <t>Likelihood</t>
  </si>
  <si>
    <t>1.2 Impact Assessment on Primary Assets</t>
  </si>
  <si>
    <t>Reviewed Impact (from step 2.1)</t>
  </si>
  <si>
    <t>Likelihood (from step 2.2)</t>
  </si>
  <si>
    <t>Step 2.1: Vulnerabilities &amp; Threat Scenarios Evaluation</t>
  </si>
  <si>
    <r>
      <t xml:space="preserve">(Same values as specified in column 1.2 Overall Impact) </t>
    </r>
    <r>
      <rPr>
        <i/>
        <sz val="11"/>
        <color rgb="FF000000"/>
        <rFont val="Arial"/>
        <family val="2"/>
      </rPr>
      <t>Impact -&gt;</t>
    </r>
  </si>
  <si>
    <t>Y</t>
  </si>
  <si>
    <t>&lt;=</t>
  </si>
  <si>
    <t>Likelihood Areas (see Table in the Methodology)</t>
  </si>
  <si>
    <t>2.2 Likelihood Assessmenton Supporting Assets</t>
  </si>
  <si>
    <t>Overall Likelihood (2.2)</t>
  </si>
  <si>
    <t>Threats (same as specified in step 2.1)</t>
  </si>
  <si>
    <t>Vulnerability (same as specified in step 2.1)</t>
  </si>
  <si>
    <t>Step 5: Residual Risk</t>
  </si>
  <si>
    <t>&lt;-- Maximum Residual Risk from step 4 for all threats related to corresponding supporting assets</t>
  </si>
  <si>
    <t>Skills</t>
  </si>
  <si>
    <t>Means</t>
  </si>
  <si>
    <t>Opportunity</t>
  </si>
  <si>
    <t>Profit</t>
  </si>
  <si>
    <t>Attention</t>
  </si>
  <si>
    <t>Impunity</t>
  </si>
  <si>
    <t>Detection</t>
  </si>
  <si>
    <t>Step 2: Threat Evaluation</t>
  </si>
  <si>
    <t>Step 3: Risk Evaluation</t>
  </si>
  <si>
    <t>Step 4: Risk Treatment</t>
  </si>
  <si>
    <t>Step 4.1: Risk Treatment and Calculation of Residual Risk for Supporting Assets</t>
  </si>
  <si>
    <t>Step 3.1: Risk Table</t>
  </si>
  <si>
    <t>1. No impact, NA</t>
  </si>
  <si>
    <t>2. Minor</t>
  </si>
  <si>
    <t>3. Severe</t>
  </si>
  <si>
    <t xml:space="preserve">4. Critical </t>
  </si>
  <si>
    <t xml:space="preserve">5. Catastrophic </t>
  </si>
  <si>
    <t>5. Certain</t>
  </si>
  <si>
    <t>Low</t>
  </si>
  <si>
    <t>High</t>
  </si>
  <si>
    <t>4. Very likely</t>
  </si>
  <si>
    <t>Medium</t>
  </si>
  <si>
    <t>3. Likely</t>
  </si>
  <si>
    <t>2. Unlikely</t>
  </si>
  <si>
    <t>1. Very Unlikely</t>
  </si>
  <si>
    <t>Step 3.2: Risk Evaluation</t>
  </si>
  <si>
    <t>Risk level (from Table 3.1)</t>
  </si>
  <si>
    <t>Residual Risk level (from Table 3.1)</t>
  </si>
  <si>
    <t>Residual Risk for Primary Assets</t>
  </si>
  <si>
    <t>5.1 Back Linkage of 4.1 Residual Risk for Supporting Assets to Primary Assets (see 1.3)</t>
  </si>
  <si>
    <t>Threats (same as specified in step 3.1)</t>
  </si>
  <si>
    <t>Vulnerability (same as specified in step 3.1)</t>
  </si>
  <si>
    <t>Justification for attenuating circumstances</t>
  </si>
  <si>
    <t>Student Information</t>
  </si>
  <si>
    <t>Name</t>
  </si>
  <si>
    <t>Surname</t>
  </si>
  <si>
    <t>Case Study</t>
  </si>
  <si>
    <t>Deliverables</t>
  </si>
  <si>
    <t>Date</t>
  </si>
  <si>
    <t>D.a - Assets</t>
  </si>
  <si>
    <t>D.b - Threats</t>
  </si>
  <si>
    <t>D.c - Pre-controls</t>
  </si>
  <si>
    <t>D.d - Post controls</t>
  </si>
  <si>
    <t>&lt;-- Final outcome to be communicated to stakeholders (beside controls)</t>
  </si>
  <si>
    <t>ID (Matricola)</t>
  </si>
  <si>
    <t>x</t>
  </si>
  <si>
    <t>information</t>
  </si>
  <si>
    <t>service</t>
  </si>
  <si>
    <t>Personnel</t>
  </si>
  <si>
    <t>Performance</t>
  </si>
  <si>
    <t>Branding</t>
  </si>
  <si>
    <t>Environment</t>
  </si>
  <si>
    <t>Nicolò</t>
  </si>
  <si>
    <t>Vinci</t>
  </si>
  <si>
    <t>220229</t>
  </si>
  <si>
    <t>UTM service provider</t>
  </si>
  <si>
    <t>PA3</t>
  </si>
  <si>
    <t>PA4</t>
  </si>
  <si>
    <t>PA5</t>
  </si>
  <si>
    <t>PA6</t>
  </si>
  <si>
    <t>PA7</t>
  </si>
  <si>
    <t>PA8</t>
  </si>
  <si>
    <t>PA9</t>
  </si>
  <si>
    <t>PA10</t>
  </si>
  <si>
    <t>PA11</t>
  </si>
  <si>
    <t>PA12</t>
  </si>
  <si>
    <t>Cryptography</t>
  </si>
  <si>
    <t>Disclosure of information</t>
  </si>
  <si>
    <t>Unauthorized access</t>
  </si>
  <si>
    <t>Fire</t>
  </si>
  <si>
    <t xml:space="preserve">Flood </t>
  </si>
  <si>
    <t>Loss electricity</t>
  </si>
  <si>
    <t>Heat</t>
  </si>
  <si>
    <t>Information leakage</t>
  </si>
  <si>
    <t>Unathorized access</t>
  </si>
  <si>
    <t>DDoS attack</t>
  </si>
  <si>
    <t>Disclosure of cryptography keys</t>
  </si>
  <si>
    <t>Broken cryptography algorithm</t>
  </si>
  <si>
    <t>Misconfiguration of the access control policy</t>
  </si>
  <si>
    <t>Misconfiguration of the cryptography protocol</t>
  </si>
  <si>
    <t>No flood protection</t>
  </si>
  <si>
    <t>No mitigations against DDoS</t>
  </si>
  <si>
    <t>Bad management of cryptographic keys</t>
  </si>
  <si>
    <t>Bad choice of cryptographic algorithm</t>
  </si>
  <si>
    <t>Denial of communication</t>
  </si>
  <si>
    <t xml:space="preserve">Someone, that is not authorized, can access physically to the data centre </t>
  </si>
  <si>
    <t>Social engineering</t>
  </si>
  <si>
    <t>Human mistakes</t>
  </si>
  <si>
    <t>Lack of knowledge in cyber security</t>
  </si>
  <si>
    <t>Poor network monitoring</t>
  </si>
  <si>
    <t>Lack of fire protection</t>
  </si>
  <si>
    <t>Lack of auxiliary power supply</t>
  </si>
  <si>
    <t>Lack of cooling system</t>
  </si>
  <si>
    <t>Strike</t>
  </si>
  <si>
    <t>Identification and Authentication</t>
  </si>
  <si>
    <t>System and Communications Protection</t>
  </si>
  <si>
    <t>Physical and Environmental Protection</t>
  </si>
  <si>
    <t>Testing the cryptography protocol</t>
  </si>
  <si>
    <t>Lost communication</t>
  </si>
  <si>
    <t>Lack of backup link</t>
  </si>
  <si>
    <t>Distruction</t>
  </si>
  <si>
    <t>Lack of backup datacentre</t>
  </si>
  <si>
    <t>Fixing the cooling system, migrating to the backup data centre</t>
  </si>
  <si>
    <t>Lack of attention to the  staff</t>
  </si>
  <si>
    <t>Awareness training</t>
  </si>
  <si>
    <t>Fire detection and suppression</t>
  </si>
  <si>
    <t>Water detection</t>
  </si>
  <si>
    <t>Electrical grounding and circuit breakers</t>
  </si>
  <si>
    <t>Identification and Authentication, use of locked doors, guards, CCTV</t>
  </si>
  <si>
    <t>Comment: some pre-controls are taken from the NIST SP 800-53 Control Families, because they define in a complete way the preventive controls to apply.</t>
  </si>
  <si>
    <t>Comment: I consider the cryptography also as a tangible asset, because an attacker can get the cryptographic keys or can exploit some vulnerability in the cryptographic algorithm. So, from my point of view, the encryption method should be protected as a tangible asset.</t>
  </si>
  <si>
    <t>Understand if the personnel is satisfied with interviews</t>
  </si>
  <si>
    <t>Apply mitigations against DDoS such as a network traffic control and test them</t>
  </si>
  <si>
    <t>Store cryptographic keys in a safe place</t>
  </si>
  <si>
    <t>Choose a cryptographic algorithm with no known vulnerabilities and test it</t>
  </si>
  <si>
    <t>Call an expert to solve the social engineering attack and re-training the personnel</t>
  </si>
  <si>
    <t>Solve the mistakes and monitoring the situation</t>
  </si>
  <si>
    <t>Find an agreement with the personnel in order to end the strike</t>
  </si>
  <si>
    <t>Estinguish the fire, migrate to the backup data centre</t>
  </si>
  <si>
    <t>Fix the flood protection, migrate to the backup data centre</t>
  </si>
  <si>
    <t>Fix the power supply, exploit the auxiliary power supply, migrate to the backup data centre</t>
  </si>
  <si>
    <t>Check the logs to find the responsible, fix the access control policy and testing it</t>
  </si>
  <si>
    <t>Check the logs to find the responsible, cut the broken link, use a backup link and sanitize the broken link</t>
  </si>
  <si>
    <t>Check the logs to find the responsible, cut the communication, use a backup link and sanitize the broken link</t>
  </si>
  <si>
    <t>Migrate to the backup data centre</t>
  </si>
  <si>
    <t>Check the logs to find the responsible, switch off the compromised server, migrate to the backup server and fix the compromised server</t>
  </si>
  <si>
    <t>Change the place where the cryptographic keys are stored</t>
  </si>
  <si>
    <t>Change the cryptographic algorithm</t>
  </si>
  <si>
    <t>Comment: I take the MAXIMUM value for each primary asset</t>
  </si>
  <si>
    <t>1 = Low</t>
  </si>
  <si>
    <t>2 = Medium</t>
  </si>
  <si>
    <t>3 = High</t>
  </si>
  <si>
    <t>Comment: I USED THIS TABLE TO EVALUATE THE RISK.</t>
  </si>
  <si>
    <t>Lost connection management</t>
  </si>
  <si>
    <t>IT assistance</t>
  </si>
  <si>
    <t>Logs system</t>
  </si>
  <si>
    <t>Credentials management</t>
  </si>
  <si>
    <t>Give the possibility to the court clerks to work remotely as if they are in the their office, providing the right hardware and software such as company PC and the remote connection to the internal network of the building</t>
  </si>
  <si>
    <t>Store data securely</t>
  </si>
  <si>
    <t>Define some preocedures when a company PC crashes or gets infected by viruses</t>
  </si>
  <si>
    <t>Store any data which a clerk remotely crafts in a secure way in terms of confidentiality, integrity and availability. For example, data can be documents, reports, files</t>
  </si>
  <si>
    <t>Give to the court clerks the same privileges as if they are in the physical office</t>
  </si>
  <si>
    <t>Define some basic rules to use the company PC. For example, if a court clerk wants to download a software from Internet, before he must check with an IT expert from the IT assistance if the software is not malicious</t>
  </si>
  <si>
    <t>Ensure secure remote connection</t>
  </si>
  <si>
    <t>Ensure that the remote connection to the internal network is secure in terms of confidentiality and integrity.</t>
  </si>
  <si>
    <t>If the hardware of software do not work, the clerks are not be able to perform their job remotely</t>
  </si>
  <si>
    <t>If someone knows how the remote connection is made secure, there is no problem</t>
  </si>
  <si>
    <t>Sensible information can be modified and the clerks could not be able to do their job correctly in case of an unauthorised modifications to software or hardware used to work remotely</t>
  </si>
  <si>
    <t>If the system that makes secure the connection is not available, the clerks are not be able to connect to their desktop in the real office</t>
  </si>
  <si>
    <t>If a clerk loses the connection, manage unsaved changes saving them in a temporary place.</t>
  </si>
  <si>
    <t>If someone changes the location where the temporary documents of the clerk are saved, the documents could be stored in a malicious place and sensible data could be modified</t>
  </si>
  <si>
    <t>Important documents could be lost if connection is lost and a temporary location where to save them is not available</t>
  </si>
  <si>
    <t>No problem if someone knows where the documents of the clerks are saved temporary, if the connection is lost</t>
  </si>
  <si>
    <t>Sensible data can be damaged if someone is able to modify the logs</t>
  </si>
  <si>
    <t>Someone can modify sensible data</t>
  </si>
  <si>
    <t>The clerks can not work remotely in a secure way, if they can not retrieve their data</t>
  </si>
  <si>
    <t>Someone can retrieve sensible data, reading the stored data</t>
  </si>
  <si>
    <t>There is no problem if someone knows the recovery plan</t>
  </si>
  <si>
    <t>Recovery plan</t>
  </si>
  <si>
    <t>Someone can modify the place where a clerk has to leave the damaged PC and steal it</t>
  </si>
  <si>
    <t>If there is no procedure to repair a damaged PC, a clerk can not work remotely</t>
  </si>
  <si>
    <t>Allow the court clerks to access remotely to their office desktop</t>
  </si>
  <si>
    <t>Provide a service of IT assistance where the clerks can talk with an IT expert for any problem</t>
  </si>
  <si>
    <t>Without an IT assistance, the clerks can not be able to work due to unresolved problems</t>
  </si>
  <si>
    <t>Someone can impersonate an IT expert, hijacking a call from a clerk to IT assistance</t>
  </si>
  <si>
    <t>Someone can retrieve sensible data listening a conversation between a clerk and an IT assistant</t>
  </si>
  <si>
    <t>There is no problem if someone knows the privilege that a clerk owns</t>
  </si>
  <si>
    <t>A clerk could not be able to workl correctly, if someone is able to change his privileges. Moreover, illegal privileges can be assigned to someone</t>
  </si>
  <si>
    <t>A clerk can not work without his privileges</t>
  </si>
  <si>
    <t>Enable remote desktop access</t>
  </si>
  <si>
    <t>Remote accounts management</t>
  </si>
  <si>
    <t>Install on the company PC a software that safely manage any local or remote credential of the court clerks</t>
  </si>
  <si>
    <t>Someone can retrieve sensible data modifiying the software that manages credentials</t>
  </si>
  <si>
    <t>If the software that manages credentials of a clerk is not available, the clerk can not access to any services</t>
  </si>
  <si>
    <t>There is no problem if someone knows how the remote desktop access is provided to the clerks</t>
  </si>
  <si>
    <t>Someone could modify the remote desktop access system to retrieve and modify sensible data of a clerk</t>
  </si>
  <si>
    <t>A clerk can not work without a remote desktop access</t>
  </si>
  <si>
    <t>If the remote accounts management system is not available, a clerk remote account can not be registered, removed or modified. Hence, a clerk can not be work remotely</t>
  </si>
  <si>
    <t>Company PC</t>
  </si>
  <si>
    <t>Storage servers</t>
  </si>
  <si>
    <t>Storage logs</t>
  </si>
  <si>
    <t>Remote account management software</t>
  </si>
  <si>
    <t>Communication channel  between clerks and IT assistance (phone line)</t>
  </si>
  <si>
    <t>Enable smart working</t>
  </si>
  <si>
    <r>
      <t xml:space="preserve">Scenario: </t>
    </r>
    <r>
      <rPr>
        <sz val="14"/>
        <rFont val="Arial"/>
        <family val="2"/>
      </rPr>
      <t>the main purpose is to allow Court Clerks to work remotely (smart working) safely.</t>
    </r>
  </si>
  <si>
    <t>No problem if someone knows how the smart working has been provided to the clerks</t>
  </si>
  <si>
    <t>If someone applies unauthorized modifications to the system that makes secure the communication, the entire smart working could be compromised</t>
  </si>
  <si>
    <t>Sensible data can be read if someone monitors the logs of the smart working</t>
  </si>
  <si>
    <t>If the logs system is not available, the smart working can not work correctly</t>
  </si>
  <si>
    <t>There is no problem if someone knows the rules for smart working</t>
  </si>
  <si>
    <t xml:space="preserve">Unauthorized changes of the smart working policies can lead to wrong behaviours of the clerks </t>
  </si>
  <si>
    <t>The smart working can not be enabled without policies</t>
  </si>
  <si>
    <t>Remote privileges management</t>
  </si>
  <si>
    <t xml:space="preserve">Data centre </t>
  </si>
  <si>
    <t>Comment: I consider as a data centre an internal zone of the court where all the data will be stored securely</t>
  </si>
  <si>
    <t>Comment: I consider another type of storage, becuase in my opinion teìhe logs must be isolated from any other types of data</t>
  </si>
  <si>
    <t>Not all personnel may be affected by social engineering</t>
  </si>
  <si>
    <t>Not all personnel lack of knowledge</t>
  </si>
  <si>
    <t>The personnel may go on strike only in extreme cases</t>
  </si>
  <si>
    <t>Dropbear SSH CRLF Injection Vulnerability</t>
  </si>
  <si>
    <t>OS End Of Life Detection</t>
  </si>
  <si>
    <t xml:space="preserve">Secure network communication between clerk and court internal network with VPN (WAN) </t>
  </si>
  <si>
    <t xml:space="preserve">Secure court internal network communication (LAN) </t>
  </si>
  <si>
    <t>Microsoft Windows SMB Server Multiple Vulnerabilities-Remote (4013389)</t>
  </si>
  <si>
    <t>SSH Brute Force Logins With Default Credentials Reporting</t>
  </si>
  <si>
    <t>Comment: some vulnerabilites hava been taken by the network scan. The vulnerabilities chosen are the most significant concerning the smart working scenario adopted.</t>
  </si>
  <si>
    <t>Dropbear SSH Multiple Vulnerabilities</t>
  </si>
  <si>
    <t xml:space="preserve">Unauthorized modification in order to tamper HW/SW </t>
  </si>
  <si>
    <t xml:space="preserve">Hacker attack </t>
  </si>
  <si>
    <t>Comment: I consider in general the most imiportant Windows 10 vulnerabilites in order to not report all of them.</t>
  </si>
  <si>
    <t xml:space="preserve">Misconfiguration of the VPN </t>
  </si>
  <si>
    <t>Run arbitrary code via SSH</t>
  </si>
  <si>
    <t>Command injection via SSH</t>
  </si>
  <si>
    <t>Unauthorized login via SSH</t>
  </si>
  <si>
    <t>Lack of attention of the clerk during the call</t>
  </si>
  <si>
    <t xml:space="preserve">Lack of identification of both parties (clerk and IT assistance) </t>
  </si>
  <si>
    <t xml:space="preserve">Tampering communication </t>
  </si>
  <si>
    <t>Lost data stored</t>
  </si>
  <si>
    <t>Lack of backup servers</t>
  </si>
  <si>
    <t>Lost logs</t>
  </si>
  <si>
    <t>Lack of logs backup</t>
  </si>
  <si>
    <t>Keep the logs of each remote access and remote operation. Keep secure the logs in terms of confidentiality, integrity and availaibility</t>
  </si>
  <si>
    <t>Misconfiguration of the password management software</t>
  </si>
  <si>
    <t>Tamper data stored</t>
  </si>
  <si>
    <t>Tamper logs</t>
  </si>
  <si>
    <t>Tamper password stored</t>
  </si>
  <si>
    <t>Disclosure of account information</t>
  </si>
  <si>
    <t>Misconfiguration of the remote account management software</t>
  </si>
  <si>
    <t xml:space="preserve"> Software for remote access desktop (RDP)</t>
  </si>
  <si>
    <t>Comment: RDP is better than TightVNC because the traffic is encrypted for the entire communication channel. Despite the VPN encrypts the communication between clerk's home and the internal network of the building, the communication inside the building is not  encrypted with TightVNC. So, RDP encrypts also the internal communication.</t>
  </si>
  <si>
    <t>Misconfiguration of the RDP</t>
  </si>
  <si>
    <t>Tamper accounts stored</t>
  </si>
  <si>
    <t>SSL/TLS: Report Weak Cipher Suites</t>
  </si>
  <si>
    <t>Windows 10 vulnerabilities</t>
  </si>
  <si>
    <t>Smart working policies</t>
  </si>
  <si>
    <t>Someone can retrieve clerk's credentials used for local account</t>
  </si>
  <si>
    <t>Someone can retrieve clerk's credentials used to connect remotely to the internal network via VPN (VPN account)</t>
  </si>
  <si>
    <t>Manage the remote accounts of the clerk securely and be able to register, remove and modify remove accounts. This account enables clerks to connect from their home network to the internal building network</t>
  </si>
  <si>
    <t>Someone can modify the remote accounts management system to craft a fake account and impersonate a clerk, creating a fake VPN accounts</t>
  </si>
  <si>
    <t>An attacker may exploit an ingenuous employee to obtain any information to disrupt the smart working</t>
  </si>
  <si>
    <t xml:space="preserve">An employee may make mistakes that are easily detectable thanks to logs </t>
  </si>
  <si>
    <t>The personnel may go on strike whether they are not satisfied of working conditions</t>
  </si>
  <si>
    <t>An attacker may exploit any Windows 10 vulnerability to get an unauthorized access on the company PC or to install some malwares</t>
  </si>
  <si>
    <t>Someone may access to the company PC and tamper it, exploiting misconfiguration in access control policy</t>
  </si>
  <si>
    <t>Someone may exploit the SSL/TLS vulnerability on port 3389 in order to gain access on some PCs in the internal network</t>
  </si>
  <si>
    <t>Someone may gain an unauthorized access to the clerk office PC exploiting a misconfiguration of the RDP protocol</t>
  </si>
  <si>
    <t>Someone may exploit a misconfiguration of the VPN to sniff in clear the traffic between clerk's home and the office</t>
  </si>
  <si>
    <t>Someone may make the WAN communication unavailable. This could be a problem, because the clerk would not be able to work remotely anymore</t>
  </si>
  <si>
    <t>Tamper communication data</t>
  </si>
  <si>
    <t xml:space="preserve">Tamper communication </t>
  </si>
  <si>
    <t xml:space="preserve">Someone may tamper the WAN communication in order to modify the data </t>
  </si>
  <si>
    <t>The communication can be lost due to unexpected events. Malicious actions are not considered</t>
  </si>
  <si>
    <t>Someone may get access to the LAN network even if he is not authorized</t>
  </si>
  <si>
    <t>Someone may make some links of the LAN network unavailable</t>
  </si>
  <si>
    <t>Someone may exploit the SSH vulnerability in the internal network to comproise the confidentiality, integrity and availability of an internal PC</t>
  </si>
  <si>
    <t>Someone may exploit the SSH command injection vulnerability in the internal network to comproise the confidentiality, integrity and availability of an internal PC</t>
  </si>
  <si>
    <t>Someone may exploit the deprecated OS of one internal PC to compromise its confidentiality, integrity and availability</t>
  </si>
  <si>
    <t>Run code or leake information via SMB</t>
  </si>
  <si>
    <t>Someone may exploit the outdated SMB version to compromise the confidentiality, integrity and availability of an internal PC</t>
  </si>
  <si>
    <t>Someone may exploit the default SSH credential to gain access into an internal PC</t>
  </si>
  <si>
    <t>Someone may eavesdrop the call between a clerk and an IT assistant</t>
  </si>
  <si>
    <t>Someone may impersonate an IT assistant and steal sensible information from a clerk</t>
  </si>
  <si>
    <t>Someone may decrypt the data stored in the servers and spread them</t>
  </si>
  <si>
    <t>Someone can get the access to servers exploiting a wrong access policy</t>
  </si>
  <si>
    <t>Someone can make unavailable some severs performing a DDoS attack</t>
  </si>
  <si>
    <t>Someone can tamper the data stored exploiting a flaw in the cryptography protocol</t>
  </si>
  <si>
    <t>A clerk may delete data by mistake and there no backup of them</t>
  </si>
  <si>
    <t>Someone may decrypt the logs and read them</t>
  </si>
  <si>
    <t>Someone can get the access to log servers exploiting a wrong access policy</t>
  </si>
  <si>
    <t>Someone can make unavailable some log severs performing a DDoS attack</t>
  </si>
  <si>
    <t>Someone can tamper the logs exploiting a flaw in the cryptography protocol</t>
  </si>
  <si>
    <t xml:space="preserve">A attacker can delete logs in order to clean his actions </t>
  </si>
  <si>
    <t>Someone may exploit some misconfiguration of the local password management software to retrieve clerk's credentials</t>
  </si>
  <si>
    <t>The data centre may get too hot if the cooling system is not adequate</t>
  </si>
  <si>
    <t>Someone can attack the building in order to destroy it</t>
  </si>
  <si>
    <t>Someone can retrieve the cryptographic keys and decrypt all the data stored. Then, he can spread all the encrypted data</t>
  </si>
  <si>
    <t>Someone may exploit a vulnerability in the cryptographic protocol chosen in order to decrypt all the data stored. Then, he can spread all the encrypted data</t>
  </si>
  <si>
    <t>The data centre may burn if the protection system is not adequate</t>
  </si>
  <si>
    <t>The data centre may flood if the protection system is not adequate</t>
  </si>
  <si>
    <t>The data centre may remain without power supply if there is any auxiliary power supply</t>
  </si>
  <si>
    <t>Someone may exploit some misconfiguration of the local password management software to tamper clerk's credentials</t>
  </si>
  <si>
    <t>Password management software</t>
  </si>
  <si>
    <t>Someone may exploit some misconfiguration of the remote account management software to retrieve VPN clerk's account</t>
  </si>
  <si>
    <t>Someone may exploit some misconfiguration of the remote account management software to tamper VPN clerk's account</t>
  </si>
  <si>
    <t>Choose the list of the ciphers avoiding the weak ciphers</t>
  </si>
  <si>
    <t>Unauthorized action of remote desktop access</t>
  </si>
  <si>
    <t>Configure correctly VPN in a secure way</t>
  </si>
  <si>
    <t>Configure correctly RDP in a secure way</t>
  </si>
  <si>
    <t>Train clerks to be careful when they are speaking with an IT assistant</t>
  </si>
  <si>
    <t>Train clerks to be careful when they have to delete data</t>
  </si>
  <si>
    <t>Keep logs isolated in order to protect them</t>
  </si>
  <si>
    <t>Configure correctly the software in a secure way</t>
  </si>
  <si>
    <t>Update Dropbear SSH to a more secure version</t>
  </si>
  <si>
    <t>Update the OS to a more secure version</t>
  </si>
  <si>
    <t>Update SMB to a more secure version</t>
  </si>
  <si>
    <t>Test the PC against the most Windows 10 vulnerabilities</t>
  </si>
  <si>
    <t>Check the logs to find the responsible, clean the compromised PC and exchange with a new one</t>
  </si>
  <si>
    <t xml:space="preserve">Check the logs to find the responsible,  exchange the PC, reconfigure correctly the RDP protocol on the compromised PC  </t>
  </si>
  <si>
    <t>Check the logs to find the responsible, cut the communication, use a backup link, understand the damage and patch the VPN vulnerability</t>
  </si>
  <si>
    <t>Check the logs to find the responsible, cut the communication, use a backup link, analyze the tampered data to understand the exploited VPN vulnerabilities and patch them</t>
  </si>
  <si>
    <t>Check the logs to find the responsible, exchange the compromised PC with a new one, patch the compromised PC</t>
  </si>
  <si>
    <t>Understand which information have been leaked, change immediately the possible credential leaked</t>
  </si>
  <si>
    <t>Check the logs to find the deleted data, retrieve them from the backup server</t>
  </si>
  <si>
    <t>Check the logs to find the responsible, switch off the compromised log server, find the exploited vulnerabilities, migrate to the backup log server and fix the compromised server</t>
  </si>
  <si>
    <t>Check the logs to find the deleted logs, retrieve them from the backup log server</t>
  </si>
  <si>
    <t>Disclosure of credentials</t>
  </si>
  <si>
    <t>Store the credentials in a safe backup server, stop the password management software, reconfigure it correctly and restore it</t>
  </si>
  <si>
    <t>Store the credentials in a safe backup server, stop the password management software, change all the credentials, reconfigure the password management software correctly and restore it</t>
  </si>
  <si>
    <t>Store the credentials in a safe backup server, stop the remote account management software, reconfigure it correctly and restore it</t>
  </si>
  <si>
    <t>Store the credentials in a safe backup server, stop the remote account management software, change all the credentials, reconfigure the remote account management software correctly and restore it</t>
  </si>
  <si>
    <t>Check the logs to find the responsible, stop  and reconfigure correctly the SSH service with custom credential on the compromised PC</t>
  </si>
  <si>
    <t>Check the logs to find the responsible, clean the PC and restore the RDP protocol</t>
  </si>
  <si>
    <t>Use custom credential and not the default</t>
  </si>
  <si>
    <t>Lack of security knowledge in smart working scenario</t>
  </si>
  <si>
    <t>Check the logs to find the responsible, cut the communication,patch the access control policies</t>
  </si>
  <si>
    <t>Check the logs to find the responsible, cut the communication, sanitize the broken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</si>
</sst>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b/>
      <sz val="18"/>
      <color rgb="FF000000"/>
      <name val="Arial"/>
      <family val="2"/>
    </font>
    <font>
      <sz val="11"/>
      <color rgb="FF000000"/>
      <name val="Arial"/>
      <family val="2"/>
    </font>
    <font>
      <b/>
      <sz val="14"/>
      <color rgb="FF000000"/>
      <name val="Arial"/>
      <family val="2"/>
    </font>
    <font>
      <sz val="10"/>
      <name val="Arial"/>
      <family val="2"/>
    </font>
    <font>
      <b/>
      <i/>
      <sz val="12"/>
      <color rgb="FF000000"/>
      <name val="Arial"/>
      <family val="2"/>
    </font>
    <font>
      <sz val="11"/>
      <color rgb="FF000000"/>
      <name val="Arial"/>
      <family val="2"/>
    </font>
    <font>
      <sz val="11"/>
      <color rgb="FF000000"/>
      <name val="Arial"/>
      <family val="2"/>
    </font>
    <font>
      <b/>
      <sz val="12"/>
      <color rgb="FF000000"/>
      <name val="Arial"/>
      <family val="2"/>
    </font>
    <font>
      <b/>
      <sz val="11"/>
      <color rgb="FF000000"/>
      <name val="Arial"/>
      <family val="2"/>
    </font>
    <font>
      <sz val="11"/>
      <color rgb="FF000000"/>
      <name val="Arial"/>
      <family val="2"/>
    </font>
    <font>
      <sz val="11"/>
      <color rgb="FF000000"/>
      <name val="Arial"/>
      <family val="2"/>
    </font>
    <font>
      <sz val="10"/>
      <color rgb="FF000000"/>
      <name val="Arial"/>
      <family val="2"/>
    </font>
    <font>
      <sz val="11"/>
      <color rgb="FF000000"/>
      <name val="Arial"/>
      <family val="2"/>
    </font>
    <font>
      <i/>
      <sz val="11"/>
      <color rgb="FF000000"/>
      <name val="Arial"/>
      <family val="2"/>
    </font>
    <font>
      <i/>
      <sz val="11"/>
      <name val="Arial"/>
      <family val="2"/>
    </font>
    <font>
      <sz val="10"/>
      <color rgb="FF000000"/>
      <name val="Arial"/>
      <family val="2"/>
    </font>
    <font>
      <b/>
      <i/>
      <sz val="12"/>
      <name val="Arial"/>
      <family val="2"/>
    </font>
    <font>
      <b/>
      <i/>
      <sz val="12"/>
      <name val="Arial"/>
      <family val="2"/>
    </font>
    <font>
      <sz val="12"/>
      <color rgb="FF000000"/>
      <name val="Arial"/>
      <family val="2"/>
    </font>
    <font>
      <sz val="12"/>
      <color rgb="FF000000"/>
      <name val="Arial"/>
      <family val="2"/>
    </font>
    <font>
      <b/>
      <sz val="10"/>
      <name val="Arial"/>
      <family val="2"/>
    </font>
    <font>
      <u/>
      <sz val="10"/>
      <color theme="10"/>
      <name val="Arial"/>
      <family val="2"/>
    </font>
    <font>
      <u/>
      <sz val="10"/>
      <color theme="11"/>
      <name val="Arial"/>
      <family val="2"/>
    </font>
    <font>
      <i/>
      <sz val="10"/>
      <name val="Arial"/>
      <family val="2"/>
    </font>
    <font>
      <b/>
      <sz val="12"/>
      <name val="Arial"/>
      <family val="2"/>
    </font>
    <font>
      <sz val="11"/>
      <name val="Arial"/>
      <family val="2"/>
    </font>
    <font>
      <sz val="18"/>
      <name val="Arial"/>
      <family val="2"/>
    </font>
    <font>
      <sz val="16"/>
      <name val="Arial"/>
      <family val="2"/>
    </font>
    <font>
      <b/>
      <i/>
      <sz val="14"/>
      <color rgb="FF000000"/>
      <name val="Arial"/>
      <family val="2"/>
    </font>
    <font>
      <sz val="12"/>
      <name val="Times New Roman"/>
      <family val="1"/>
    </font>
    <font>
      <b/>
      <sz val="18"/>
      <name val="Arial"/>
      <family val="2"/>
    </font>
    <font>
      <i/>
      <sz val="18"/>
      <name val="Arial"/>
      <family val="2"/>
    </font>
    <font>
      <sz val="9"/>
      <color rgb="FF000000"/>
      <name val="Arial"/>
      <family val="2"/>
    </font>
    <font>
      <i/>
      <sz val="12"/>
      <color rgb="FF000000"/>
      <name val="Arial"/>
      <family val="2"/>
    </font>
    <font>
      <sz val="12"/>
      <color rgb="FF333333"/>
      <name val="Arial"/>
      <family val="2"/>
    </font>
    <font>
      <sz val="12"/>
      <name val="Arial"/>
      <family val="2"/>
    </font>
    <font>
      <b/>
      <sz val="14"/>
      <name val="Arial"/>
      <family val="2"/>
    </font>
    <font>
      <sz val="14"/>
      <name val="Arial"/>
      <family val="2"/>
    </font>
    <font>
      <b/>
      <sz val="10"/>
      <color rgb="FF000000"/>
      <name val="Arial"/>
      <family val="2"/>
    </font>
  </fonts>
  <fills count="11">
    <fill>
      <patternFill patternType="none"/>
    </fill>
    <fill>
      <patternFill patternType="gray125"/>
    </fill>
    <fill>
      <patternFill patternType="none"/>
    </fill>
    <fill>
      <patternFill patternType="solid">
        <fgColor rgb="FFD8D8D8"/>
        <bgColor indexed="64"/>
      </patternFill>
    </fill>
    <fill>
      <patternFill patternType="solid">
        <fgColor rgb="FFD9D9D9"/>
        <bgColor indexed="64"/>
      </patternFill>
    </fill>
    <fill>
      <patternFill patternType="solid">
        <fgColor rgb="FFFFFF66"/>
        <bgColor indexed="64"/>
      </patternFill>
    </fill>
    <fill>
      <patternFill patternType="solid">
        <fgColor rgb="FFFF0000"/>
        <bgColor indexed="64"/>
      </patternFill>
    </fill>
    <fill>
      <patternFill patternType="solid">
        <fgColor rgb="FFFAC09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25">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thin">
        <color auto="1"/>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auto="1"/>
      </left>
      <right style="thin">
        <color indexed="64"/>
      </right>
      <top style="thin">
        <color rgb="FF000000"/>
      </top>
      <bottom/>
      <diagonal/>
    </border>
    <border>
      <left/>
      <right/>
      <top style="thin">
        <color auto="1"/>
      </top>
      <bottom/>
      <diagonal/>
    </border>
  </borders>
  <cellStyleXfs count="155">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275">
    <xf numFmtId="0" fontId="0" fillId="0" borderId="0" xfId="0"/>
    <xf numFmtId="0" fontId="4" fillId="2" borderId="1" xfId="0" applyFont="1" applyFill="1" applyBorder="1" applyAlignment="1">
      <alignment vertical="center" wrapText="1"/>
    </xf>
    <xf numFmtId="0" fontId="5"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9" fillId="2" borderId="2" xfId="0" applyFont="1" applyFill="1" applyBorder="1" applyAlignment="1">
      <alignment horizontal="center" vertical="center" wrapText="1"/>
    </xf>
    <xf numFmtId="0" fontId="11" fillId="2" borderId="2" xfId="0" applyFont="1" applyFill="1" applyBorder="1" applyAlignment="1">
      <alignment wrapText="1"/>
    </xf>
    <xf numFmtId="0" fontId="6" fillId="2" borderId="2" xfId="0" applyFont="1" applyFill="1" applyBorder="1" applyAlignment="1">
      <alignment horizontal="center" vertical="center" wrapText="1"/>
    </xf>
    <xf numFmtId="0" fontId="17" fillId="2" borderId="2" xfId="0" applyFont="1" applyFill="1" applyBorder="1" applyAlignment="1">
      <alignment horizontal="center" wrapText="1"/>
    </xf>
    <xf numFmtId="0" fontId="19"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xf numFmtId="0" fontId="12" fillId="2" borderId="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0" xfId="0"/>
    <xf numFmtId="0" fontId="5" fillId="2" borderId="2" xfId="0" applyFont="1" applyFill="1" applyBorder="1" applyAlignment="1">
      <alignment horizontal="center" vertical="center"/>
    </xf>
    <xf numFmtId="0" fontId="0" fillId="0" borderId="0" xfId="0"/>
    <xf numFmtId="0" fontId="5"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2" xfId="0" applyBorder="1"/>
    <xf numFmtId="0" fontId="0" fillId="0" borderId="0" xfId="0"/>
    <xf numFmtId="0" fontId="5"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0" fillId="0" borderId="2" xfId="0" applyBorder="1" applyAlignment="1">
      <alignment horizontal="center" vertical="center"/>
    </xf>
    <xf numFmtId="0" fontId="21" fillId="0" borderId="0" xfId="0" applyFont="1"/>
    <xf numFmtId="0" fontId="2" fillId="2" borderId="4"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26" fillId="0" borderId="2" xfId="0" applyFont="1" applyBorder="1" applyAlignment="1">
      <alignment horizontal="center" vertical="center" wrapText="1"/>
    </xf>
    <xf numFmtId="0" fontId="19" fillId="2" borderId="5" xfId="0" applyFont="1" applyFill="1" applyBorder="1" applyAlignment="1">
      <alignment horizontal="center" vertical="center" wrapText="1"/>
    </xf>
    <xf numFmtId="0" fontId="28" fillId="0" borderId="0" xfId="0" applyFont="1"/>
    <xf numFmtId="0" fontId="27" fillId="0" borderId="0" xfId="0" applyFont="1"/>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0" fillId="0" borderId="12" xfId="0" applyFont="1" applyBorder="1" applyAlignment="1">
      <alignment horizontal="justify" vertical="center"/>
    </xf>
    <xf numFmtId="0" fontId="30" fillId="0" borderId="15" xfId="0" applyFont="1" applyBorder="1" applyAlignment="1">
      <alignment horizontal="center" vertical="center"/>
    </xf>
    <xf numFmtId="0" fontId="30" fillId="4" borderId="15" xfId="0" applyFont="1" applyFill="1" applyBorder="1" applyAlignment="1">
      <alignment horizontal="justify" vertical="center" wrapText="1"/>
    </xf>
    <xf numFmtId="0" fontId="30" fillId="3" borderId="15" xfId="0" applyFont="1" applyFill="1" applyBorder="1" applyAlignment="1">
      <alignment horizontal="justify" vertical="center" wrapText="1"/>
    </xf>
    <xf numFmtId="0" fontId="30" fillId="5" borderId="16" xfId="0" applyFont="1" applyFill="1" applyBorder="1" applyAlignment="1">
      <alignment horizontal="center" vertical="center"/>
    </xf>
    <xf numFmtId="0" fontId="30" fillId="6" borderId="16" xfId="0" applyFont="1" applyFill="1" applyBorder="1" applyAlignment="1">
      <alignment horizontal="center" vertical="center"/>
    </xf>
    <xf numFmtId="0" fontId="30" fillId="7" borderId="16" xfId="0" applyFont="1" applyFill="1" applyBorder="1" applyAlignment="1">
      <alignment horizontal="center" vertical="center"/>
    </xf>
    <xf numFmtId="0" fontId="30" fillId="3" borderId="16" xfId="0" applyFont="1" applyFill="1" applyBorder="1" applyAlignment="1">
      <alignment horizontal="center" vertical="center"/>
    </xf>
    <xf numFmtId="0" fontId="30" fillId="3" borderId="16" xfId="0" applyFont="1" applyFill="1" applyBorder="1" applyAlignment="1">
      <alignment horizontal="center" vertical="center" wrapText="1"/>
    </xf>
    <xf numFmtId="0" fontId="31" fillId="0" borderId="0" xfId="0" applyFont="1"/>
    <xf numFmtId="0" fontId="32" fillId="0" borderId="0" xfId="0" applyFont="1"/>
    <xf numFmtId="0" fontId="14"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49" fontId="32" fillId="0" borderId="0" xfId="0" applyNumberFormat="1" applyFont="1"/>
    <xf numFmtId="14" fontId="32" fillId="0" borderId="0" xfId="0" applyNumberFormat="1" applyFont="1"/>
    <xf numFmtId="0" fontId="4" fillId="2" borderId="2" xfId="0" applyFont="1" applyFill="1" applyBorder="1" applyAlignment="1">
      <alignment vertical="center" wrapText="1"/>
    </xf>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6"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0" xfId="0"/>
    <xf numFmtId="0" fontId="4" fillId="0" borderId="1" xfId="0" applyFont="1" applyFill="1" applyBorder="1" applyAlignment="1">
      <alignment horizontal="center" vertical="center" wrapText="1"/>
    </xf>
    <xf numFmtId="0" fontId="0" fillId="0" borderId="1" xfId="0" applyBorder="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4" fillId="0" borderId="2" xfId="0" applyFont="1" applyBorder="1" applyAlignment="1">
      <alignment horizontal="center" vertical="center" wrapText="1"/>
    </xf>
    <xf numFmtId="0" fontId="14" fillId="0" borderId="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2" borderId="1" xfId="0" applyFont="1" applyFill="1" applyBorder="1" applyAlignment="1">
      <alignment horizontal="center" wrapText="1"/>
    </xf>
    <xf numFmtId="0" fontId="11" fillId="2" borderId="1" xfId="0" applyFont="1" applyFill="1" applyBorder="1" applyAlignment="1">
      <alignment wrapText="1"/>
    </xf>
    <xf numFmtId="0" fontId="4" fillId="0" borderId="1" xfId="0" applyFont="1" applyBorder="1" applyAlignment="1"/>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0" fillId="0" borderId="2" xfId="0" applyBorder="1"/>
    <xf numFmtId="0" fontId="12"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vertical="top"/>
    </xf>
    <xf numFmtId="0" fontId="21" fillId="0" borderId="0" xfId="0" applyFont="1" applyAlignment="1">
      <alignment vertical="top"/>
    </xf>
    <xf numFmtId="0" fontId="17" fillId="2" borderId="3" xfId="0" applyFont="1" applyFill="1" applyBorder="1" applyAlignment="1">
      <alignment horizontal="center" vertical="center" wrapText="1"/>
    </xf>
    <xf numFmtId="0" fontId="2" fillId="2" borderId="1" xfId="0" applyFont="1" applyFill="1" applyBorder="1" applyAlignment="1">
      <alignment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0" borderId="0" xfId="0"/>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0" fillId="0" borderId="0" xfId="0"/>
    <xf numFmtId="0" fontId="5" fillId="2" borderId="3" xfId="0" applyFont="1" applyFill="1" applyBorder="1" applyAlignment="1">
      <alignment horizontal="center" vertical="center" wrapText="1"/>
    </xf>
    <xf numFmtId="0" fontId="0" fillId="0" borderId="0" xfId="0"/>
    <xf numFmtId="0" fontId="14" fillId="8" borderId="2"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Border="1"/>
    <xf numFmtId="0" fontId="10"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36" fillId="0" borderId="5" xfId="0" applyFont="1" applyBorder="1" applyAlignment="1">
      <alignment horizontal="center" vertical="center" wrapText="1"/>
    </xf>
    <xf numFmtId="0" fontId="36" fillId="0" borderId="2" xfId="0" applyFont="1" applyBorder="1" applyAlignment="1">
      <alignment horizontal="center" vertical="center" wrapText="1"/>
    </xf>
    <xf numFmtId="0" fontId="35" fillId="0" borderId="2" xfId="0" applyFont="1" applyBorder="1" applyAlignment="1">
      <alignment horizontal="center" vertical="center" wrapText="1"/>
    </xf>
    <xf numFmtId="0" fontId="20"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xf numFmtId="0" fontId="6"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36" fillId="6" borderId="2"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9" fillId="10"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8" borderId="2" xfId="0" applyFont="1" applyFill="1" applyBorder="1" applyAlignment="1">
      <alignment horizontal="center" vertical="center" wrapText="1"/>
    </xf>
    <xf numFmtId="0" fontId="21" fillId="2" borderId="1" xfId="0" applyFont="1" applyFill="1" applyBorder="1"/>
    <xf numFmtId="0" fontId="2"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7" fillId="0" borderId="0" xfId="0" applyFont="1" applyAlignment="1">
      <alignment vertical="top" wrapText="1"/>
    </xf>
    <xf numFmtId="0" fontId="2" fillId="0" borderId="1" xfId="0" applyFont="1" applyFill="1" applyBorder="1" applyAlignment="1">
      <alignment vertical="center" wrapText="1"/>
    </xf>
    <xf numFmtId="0" fontId="14" fillId="0" borderId="1" xfId="0" applyFont="1" applyFill="1" applyBorder="1" applyAlignment="1">
      <alignment vertical="center" wrapText="1"/>
    </xf>
    <xf numFmtId="0" fontId="12" fillId="0" borderId="1" xfId="0" applyFont="1" applyFill="1" applyBorder="1" applyAlignment="1">
      <alignment vertical="center" wrapText="1"/>
    </xf>
    <xf numFmtId="0" fontId="12" fillId="2" borderId="1" xfId="0"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2" xfId="0" applyFont="1" applyFill="1" applyBorder="1" applyAlignment="1">
      <alignment horizontal="center" vertical="center" wrapText="1"/>
    </xf>
    <xf numFmtId="0" fontId="0" fillId="0" borderId="2" xfId="0" applyBorder="1"/>
    <xf numFmtId="0" fontId="14" fillId="2"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2" fillId="2" borderId="2" xfId="0" applyFont="1" applyFill="1" applyBorder="1" applyAlignment="1">
      <alignment horizontal="center" vertical="center" wrapText="1"/>
    </xf>
    <xf numFmtId="0" fontId="0" fillId="0" borderId="2" xfId="0" applyBorder="1"/>
    <xf numFmtId="0" fontId="10" fillId="2" borderId="2"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4" fillId="2" borderId="1" xfId="0" applyFont="1" applyFill="1" applyBorder="1" applyAlignment="1">
      <alignment vertical="center" wrapText="1"/>
    </xf>
    <xf numFmtId="0" fontId="0" fillId="0" borderId="1" xfId="0" applyBorder="1" applyAlignment="1">
      <alignment vertical="center"/>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9" fillId="2" borderId="1" xfId="0" applyFont="1" applyFill="1" applyBorder="1" applyAlignment="1">
      <alignment vertical="center" wrapText="1"/>
    </xf>
    <xf numFmtId="0" fontId="19" fillId="2" borderId="1" xfId="0" applyFont="1" applyFill="1" applyBorder="1" applyAlignment="1">
      <alignment horizontal="left" vertical="center" wrapText="1"/>
    </xf>
    <xf numFmtId="0" fontId="34" fillId="2" borderId="1" xfId="0" applyFont="1" applyFill="1" applyBorder="1" applyAlignment="1">
      <alignment vertical="center" wrapText="1"/>
    </xf>
    <xf numFmtId="0" fontId="19" fillId="0" borderId="1" xfId="0" applyFont="1" applyFill="1" applyBorder="1" applyAlignment="1">
      <alignment horizontal="center" vertical="center" wrapText="1"/>
    </xf>
    <xf numFmtId="0" fontId="36" fillId="0" borderId="1" xfId="0" applyFont="1" applyBorder="1" applyAlignment="1">
      <alignment vertical="center"/>
    </xf>
    <xf numFmtId="0" fontId="2" fillId="0" borderId="1" xfId="0" applyFont="1" applyFill="1" applyBorder="1" applyAlignment="1">
      <alignment horizontal="center" vertical="center" wrapText="1"/>
    </xf>
    <xf numFmtId="0" fontId="29" fillId="2" borderId="2"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6" fillId="0" borderId="0" xfId="0" applyFont="1" applyAlignment="1">
      <alignment horizontal="center" vertical="center" wrapText="1"/>
    </xf>
    <xf numFmtId="0" fontId="34" fillId="2" borderId="2"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34" fillId="2" borderId="6"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Border="1"/>
    <xf numFmtId="0" fontId="14" fillId="2" borderId="2" xfId="0" applyFont="1" applyFill="1" applyBorder="1" applyAlignment="1">
      <alignment horizontal="center" vertical="center" wrapText="1"/>
    </xf>
    <xf numFmtId="0" fontId="24" fillId="0" borderId="2" xfId="0" applyFont="1" applyBorder="1"/>
    <xf numFmtId="0" fontId="12" fillId="2" borderId="19"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xf numFmtId="0" fontId="24" fillId="0" borderId="3" xfId="0" applyFont="1" applyBorder="1"/>
    <xf numFmtId="0" fontId="4" fillId="2" borderId="4"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33" fillId="2" borderId="5"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4" fillId="0" borderId="2" xfId="0" applyFont="1" applyBorder="1"/>
    <xf numFmtId="0" fontId="8"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14" fillId="2" borderId="6" xfId="0" applyFont="1" applyFill="1" applyBorder="1" applyAlignment="1">
      <alignment horizontal="right" vertical="center" wrapText="1"/>
    </xf>
    <xf numFmtId="0" fontId="14" fillId="2" borderId="7" xfId="0" applyFont="1" applyFill="1" applyBorder="1" applyAlignment="1">
      <alignment horizontal="right" vertical="center" wrapText="1"/>
    </xf>
    <xf numFmtId="0" fontId="14" fillId="2" borderId="8" xfId="0" applyFont="1" applyFill="1" applyBorder="1" applyAlignment="1">
      <alignment horizontal="right" vertical="center" wrapText="1"/>
    </xf>
    <xf numFmtId="0" fontId="14" fillId="8" borderId="3"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0" fillId="0" borderId="17" xfId="0" applyFont="1" applyBorder="1" applyAlignment="1">
      <alignment horizontal="center" vertical="center"/>
    </xf>
    <xf numFmtId="0" fontId="30" fillId="0" borderId="14" xfId="0" applyFont="1" applyBorder="1" applyAlignment="1">
      <alignment horizontal="center" vertical="center"/>
    </xf>
    <xf numFmtId="0" fontId="30" fillId="0" borderId="13" xfId="0" applyFont="1" applyBorder="1" applyAlignment="1">
      <alignment horizontal="center" vertical="center"/>
    </xf>
    <xf numFmtId="0" fontId="7" fillId="2" borderId="2" xfId="0" applyFont="1" applyFill="1" applyBorder="1" applyAlignment="1">
      <alignment horizontal="center" vertical="center" wrapText="1"/>
    </xf>
    <xf numFmtId="0" fontId="0" fillId="0" borderId="2" xfId="0" applyBorder="1" applyAlignment="1">
      <alignment horizontal="center" vertical="center"/>
    </xf>
    <xf numFmtId="0" fontId="7" fillId="2"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5" xfId="0" applyFont="1" applyBorder="1" applyAlignment="1">
      <alignment horizontal="center" vertical="center" wrapText="1"/>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36" fillId="0" borderId="2"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6" fillId="0" borderId="3" xfId="0" applyFont="1" applyBorder="1" applyAlignment="1">
      <alignment horizontal="center" vertical="center" wrapText="1"/>
    </xf>
    <xf numFmtId="0" fontId="36" fillId="0" borderId="5" xfId="0" applyFont="1" applyBorder="1" applyAlignment="1">
      <alignment horizontal="center" vertical="center" wrapText="1"/>
    </xf>
  </cellXfs>
  <cellStyles count="155">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xfId="121" builtinId="8" hidden="1"/>
    <cellStyle name="Collegamento ipertestuale" xfId="123" builtinId="8" hidden="1"/>
    <cellStyle name="Collegamento ipertestuale" xfId="125" builtinId="8" hidden="1"/>
    <cellStyle name="Collegamento ipertestuale" xfId="127" builtinId="8" hidden="1"/>
    <cellStyle name="Collegamento ipertestuale" xfId="129" builtinId="8" hidden="1"/>
    <cellStyle name="Collegamento ipertestuale" xfId="131" builtinId="8" hidden="1"/>
    <cellStyle name="Collegamento ipertestuale" xfId="133" builtinId="8" hidden="1"/>
    <cellStyle name="Collegamento ipertestuale" xfId="135" builtinId="8" hidden="1"/>
    <cellStyle name="Collegamento ipertestuale" xfId="137" builtinId="8" hidden="1"/>
    <cellStyle name="Collegamento ipertestuale" xfId="139" builtinId="8" hidden="1"/>
    <cellStyle name="Collegamento ipertestuale" xfId="141" builtinId="8" hidden="1"/>
    <cellStyle name="Collegamento ipertestuale" xfId="143" builtinId="8" hidden="1"/>
    <cellStyle name="Collegamento ipertestuale" xfId="145" builtinId="8" hidden="1"/>
    <cellStyle name="Collegamento ipertestuale" xfId="147" builtinId="8" hidden="1"/>
    <cellStyle name="Collegamento ipertestuale" xfId="149" builtinId="8" hidden="1"/>
    <cellStyle name="Collegamento ipertestuale" xfId="151" builtinId="8" hidden="1"/>
    <cellStyle name="Collegamento ipertestuale" xfId="153"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Collegamento ipertestuale visitato" xfId="122" builtinId="9" hidden="1"/>
    <cellStyle name="Collegamento ipertestuale visitato" xfId="124" builtinId="9" hidden="1"/>
    <cellStyle name="Collegamento ipertestuale visitato" xfId="126" builtinId="9" hidden="1"/>
    <cellStyle name="Collegamento ipertestuale visitato" xfId="128" builtinId="9" hidden="1"/>
    <cellStyle name="Collegamento ipertestuale visitato" xfId="130" builtinId="9" hidden="1"/>
    <cellStyle name="Collegamento ipertestuale visitato" xfId="132" builtinId="9" hidden="1"/>
    <cellStyle name="Collegamento ipertestuale visitato" xfId="134" builtinId="9" hidden="1"/>
    <cellStyle name="Collegamento ipertestuale visitato" xfId="136" builtinId="9" hidden="1"/>
    <cellStyle name="Collegamento ipertestuale visitato" xfId="138" builtinId="9" hidden="1"/>
    <cellStyle name="Collegamento ipertestuale visitato" xfId="140" builtinId="9" hidden="1"/>
    <cellStyle name="Collegamento ipertestuale visitato" xfId="142" builtinId="9" hidden="1"/>
    <cellStyle name="Collegamento ipertestuale visitato" xfId="144" builtinId="9" hidden="1"/>
    <cellStyle name="Collegamento ipertestuale visitato" xfId="146" builtinId="9" hidden="1"/>
    <cellStyle name="Collegamento ipertestuale visitato" xfId="148" builtinId="9" hidden="1"/>
    <cellStyle name="Collegamento ipertestuale visitato" xfId="150" builtinId="9" hidden="1"/>
    <cellStyle name="Collegamento ipertestuale visitato" xfId="152" builtinId="9" hidden="1"/>
    <cellStyle name="Collegamento ipertestuale visitato" xfId="154" builtinId="9" hidden="1"/>
    <cellStyle name="Normale"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Normal="100" workbookViewId="0">
      <selection activeCell="B12" sqref="B12"/>
    </sheetView>
  </sheetViews>
  <sheetFormatPr defaultColWidth="11.42578125" defaultRowHeight="12.75" x14ac:dyDescent="0.2"/>
  <cols>
    <col min="1" max="1" width="28.28515625" customWidth="1"/>
    <col min="2" max="2" width="42.85546875" customWidth="1"/>
  </cols>
  <sheetData>
    <row r="1" spans="1:2" ht="23.25" x14ac:dyDescent="0.35">
      <c r="A1" s="43" t="s">
        <v>103</v>
      </c>
      <c r="B1" s="31"/>
    </row>
    <row r="2" spans="1:2" ht="23.25" x14ac:dyDescent="0.35">
      <c r="A2" s="31" t="s">
        <v>104</v>
      </c>
      <c r="B2" s="44" t="s">
        <v>122</v>
      </c>
    </row>
    <row r="3" spans="1:2" ht="23.25" x14ac:dyDescent="0.35">
      <c r="A3" s="31" t="s">
        <v>105</v>
      </c>
      <c r="B3" s="44" t="s">
        <v>123</v>
      </c>
    </row>
    <row r="4" spans="1:2" s="19" customFormat="1" ht="23.25" x14ac:dyDescent="0.35">
      <c r="A4" s="31" t="s">
        <v>114</v>
      </c>
      <c r="B4" s="47" t="s">
        <v>124</v>
      </c>
    </row>
    <row r="5" spans="1:2" ht="23.25" x14ac:dyDescent="0.35">
      <c r="A5" s="31"/>
      <c r="B5" s="31"/>
    </row>
    <row r="6" spans="1:2" ht="23.25" x14ac:dyDescent="0.35">
      <c r="A6" s="43" t="s">
        <v>106</v>
      </c>
      <c r="B6" s="44" t="s">
        <v>125</v>
      </c>
    </row>
    <row r="7" spans="1:2" ht="23.25" x14ac:dyDescent="0.35">
      <c r="A7" s="31"/>
      <c r="B7" s="31"/>
    </row>
    <row r="8" spans="1:2" s="19" customFormat="1" ht="23.25" x14ac:dyDescent="0.35">
      <c r="A8" s="43" t="s">
        <v>107</v>
      </c>
      <c r="B8" s="43" t="s">
        <v>108</v>
      </c>
    </row>
    <row r="9" spans="1:2" ht="23.25" x14ac:dyDescent="0.35">
      <c r="A9" s="31" t="s">
        <v>109</v>
      </c>
      <c r="B9" s="48">
        <v>44268</v>
      </c>
    </row>
    <row r="10" spans="1:2" ht="23.25" x14ac:dyDescent="0.35">
      <c r="A10" s="31" t="s">
        <v>110</v>
      </c>
      <c r="B10" s="48">
        <v>44278</v>
      </c>
    </row>
    <row r="11" spans="1:2" ht="23.25" x14ac:dyDescent="0.35">
      <c r="A11" s="31" t="s">
        <v>111</v>
      </c>
      <c r="B11" s="48">
        <v>44292</v>
      </c>
    </row>
    <row r="12" spans="1:2" ht="23.25" x14ac:dyDescent="0.35">
      <c r="A12" s="31" t="s">
        <v>112</v>
      </c>
      <c r="B12" s="48">
        <v>44311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2"/>
  <sheetViews>
    <sheetView topLeftCell="A7" zoomScale="85" zoomScaleNormal="85" workbookViewId="0">
      <selection activeCell="E21" sqref="E21"/>
    </sheetView>
  </sheetViews>
  <sheetFormatPr defaultColWidth="17.28515625" defaultRowHeight="15.75" customHeight="1" x14ac:dyDescent="0.2"/>
  <cols>
    <col min="1" max="1" width="27.85546875" customWidth="1"/>
    <col min="2" max="2" width="25.140625" customWidth="1"/>
    <col min="3" max="3" width="24.85546875" style="13" customWidth="1"/>
    <col min="4" max="4" width="28.28515625" customWidth="1"/>
    <col min="5" max="5" width="34.28515625" customWidth="1"/>
    <col min="6" max="7" width="12.42578125" style="19" customWidth="1"/>
    <col min="8" max="9" width="13.140625" style="19" customWidth="1"/>
    <col min="10" max="10" width="15.28515625" style="19" customWidth="1"/>
  </cols>
  <sheetData>
    <row r="1" spans="1:10" s="19" customFormat="1" ht="21" customHeight="1" x14ac:dyDescent="0.2">
      <c r="A1" s="271" t="s">
        <v>79</v>
      </c>
      <c r="B1" s="272"/>
      <c r="C1" s="272"/>
      <c r="D1" s="272"/>
      <c r="E1" s="272"/>
      <c r="F1" s="272"/>
      <c r="G1" s="272"/>
      <c r="H1" s="272"/>
      <c r="I1" s="272"/>
      <c r="J1" s="272"/>
    </row>
    <row r="2" spans="1:10" ht="24" customHeight="1" x14ac:dyDescent="0.2">
      <c r="A2" s="269" t="s">
        <v>80</v>
      </c>
      <c r="B2" s="270"/>
      <c r="C2" s="270"/>
      <c r="D2" s="270"/>
      <c r="E2" s="270"/>
      <c r="F2" s="270"/>
      <c r="G2" s="270"/>
      <c r="H2" s="270"/>
      <c r="I2" s="270"/>
      <c r="J2" s="270"/>
    </row>
    <row r="3" spans="1:10" ht="63.95" customHeight="1" x14ac:dyDescent="0.2">
      <c r="A3" s="9" t="s">
        <v>35</v>
      </c>
      <c r="B3" s="9" t="s">
        <v>100</v>
      </c>
      <c r="C3" s="16" t="s">
        <v>101</v>
      </c>
      <c r="D3" s="14" t="s">
        <v>41</v>
      </c>
      <c r="E3" s="14" t="s">
        <v>42</v>
      </c>
      <c r="F3" s="7" t="s">
        <v>52</v>
      </c>
      <c r="G3" s="7" t="s">
        <v>51</v>
      </c>
      <c r="H3" s="7" t="s">
        <v>53</v>
      </c>
      <c r="I3" s="7" t="s">
        <v>54</v>
      </c>
      <c r="J3" s="7" t="s">
        <v>97</v>
      </c>
    </row>
    <row r="4" spans="1:10" ht="55.5" customHeight="1" x14ac:dyDescent="0.2">
      <c r="A4" s="267" t="str">
        <f>'1.3 Supporting Asset'!A4</f>
        <v>Personnel</v>
      </c>
      <c r="B4" s="150" t="str">
        <f>'2.1 Threats Impact'!B8</f>
        <v>Social engineering</v>
      </c>
      <c r="C4" s="165" t="str">
        <f>'2.1 Threats Impact'!C8</f>
        <v>Lack of knowledge in cyber security</v>
      </c>
      <c r="D4" s="150" t="s">
        <v>174</v>
      </c>
      <c r="E4" s="123" t="s">
        <v>185</v>
      </c>
      <c r="F4" s="8">
        <f>'2.1 Threats Impact'!AO8</f>
        <v>4</v>
      </c>
      <c r="G4" s="8">
        <f>'2.2 Threat Likelihood'!K6</f>
        <v>4</v>
      </c>
      <c r="H4" s="8">
        <v>3</v>
      </c>
      <c r="I4" s="8">
        <v>2</v>
      </c>
      <c r="J4" s="119" t="s">
        <v>88</v>
      </c>
    </row>
    <row r="5" spans="1:10" s="10" customFormat="1" ht="58.5" customHeight="1" x14ac:dyDescent="0.2">
      <c r="A5" s="268"/>
      <c r="B5" s="150" t="str">
        <f>'2.1 Threats Impact'!B9</f>
        <v>Human mistakes</v>
      </c>
      <c r="C5" s="165" t="str">
        <f>'2.1 Threats Impact'!C9</f>
        <v>Lack of security knowledge in smart working scenario</v>
      </c>
      <c r="D5" s="150" t="s">
        <v>174</v>
      </c>
      <c r="E5" s="123" t="s">
        <v>186</v>
      </c>
      <c r="F5" s="8">
        <f>'2.1 Threats Impact'!AO9</f>
        <v>4</v>
      </c>
      <c r="G5" s="150">
        <f>'2.2 Threat Likelihood'!K7</f>
        <v>5</v>
      </c>
      <c r="H5" s="8">
        <v>3</v>
      </c>
      <c r="I5" s="111">
        <v>3</v>
      </c>
      <c r="J5" s="118" t="s">
        <v>91</v>
      </c>
    </row>
    <row r="6" spans="1:10" ht="57" customHeight="1" x14ac:dyDescent="0.2">
      <c r="A6" s="268"/>
      <c r="B6" s="150" t="str">
        <f>'2.1 Threats Impact'!B10</f>
        <v>Strike</v>
      </c>
      <c r="C6" s="165" t="str">
        <f>'2.1 Threats Impact'!C10</f>
        <v>Lack of attention to the  staff</v>
      </c>
      <c r="D6" s="148" t="s">
        <v>181</v>
      </c>
      <c r="E6" s="150" t="s">
        <v>187</v>
      </c>
      <c r="F6" s="107">
        <f>'2.1 Threats Impact'!AO10</f>
        <v>4</v>
      </c>
      <c r="G6" s="150">
        <f>'2.2 Threat Likelihood'!K8</f>
        <v>4</v>
      </c>
      <c r="H6" s="107">
        <v>3</v>
      </c>
      <c r="I6" s="107">
        <v>2</v>
      </c>
      <c r="J6" s="119" t="s">
        <v>88</v>
      </c>
    </row>
    <row r="7" spans="1:10" ht="60" customHeight="1" x14ac:dyDescent="0.2">
      <c r="A7" s="267" t="str">
        <f>'1.3 Supporting Asset'!A5</f>
        <v>Company PC</v>
      </c>
      <c r="B7" s="150" t="str">
        <f>'2.1 Threats Impact'!B11</f>
        <v xml:space="preserve">Hacker attack </v>
      </c>
      <c r="C7" s="167" t="str">
        <f>'2.1 Threats Impact'!C11</f>
        <v>Windows 10 vulnerabilities</v>
      </c>
      <c r="D7" s="12" t="s">
        <v>365</v>
      </c>
      <c r="E7" s="149" t="s">
        <v>366</v>
      </c>
      <c r="F7" s="8">
        <f>'2.1 Threats Impact'!AO11</f>
        <v>5</v>
      </c>
      <c r="G7" s="150">
        <f>'2.2 Threat Likelihood'!K9</f>
        <v>5</v>
      </c>
      <c r="H7" s="8">
        <v>4</v>
      </c>
      <c r="I7" s="111">
        <v>2</v>
      </c>
      <c r="J7" s="118" t="s">
        <v>91</v>
      </c>
    </row>
    <row r="8" spans="1:10" ht="68.25" customHeight="1" x14ac:dyDescent="0.2">
      <c r="A8" s="268"/>
      <c r="B8" s="150" t="str">
        <f>'2.1 Threats Impact'!B12</f>
        <v xml:space="preserve">Unauthorized modification in order to tamper HW/SW </v>
      </c>
      <c r="C8" s="165" t="str">
        <f>'2.1 Threats Impact'!C12</f>
        <v>Misconfiguration of the access control policy</v>
      </c>
      <c r="D8" s="149" t="s">
        <v>164</v>
      </c>
      <c r="E8" s="149" t="s">
        <v>366</v>
      </c>
      <c r="F8" s="29">
        <f>'2.1 Threats Impact'!AO12</f>
        <v>5</v>
      </c>
      <c r="G8" s="150">
        <f>'2.2 Threat Likelihood'!K10</f>
        <v>4</v>
      </c>
      <c r="H8" s="29">
        <v>3</v>
      </c>
      <c r="I8" s="29">
        <v>2</v>
      </c>
      <c r="J8" s="119" t="s">
        <v>88</v>
      </c>
    </row>
    <row r="9" spans="1:10" s="10" customFormat="1" ht="69" customHeight="1" x14ac:dyDescent="0.2">
      <c r="A9" s="273" t="str">
        <f>'1.3 Supporting Asset'!A6</f>
        <v xml:space="preserve"> Software for remote access desktop (RDP)</v>
      </c>
      <c r="B9" s="150" t="str">
        <f>'2.1 Threats Impact'!B13</f>
        <v>Information leakage</v>
      </c>
      <c r="C9" s="165" t="str">
        <f>'2.1 Threats Impact'!C13</f>
        <v>SSL/TLS: Report Weak Cipher Suites</v>
      </c>
      <c r="D9" s="12" t="s">
        <v>354</v>
      </c>
      <c r="E9" s="149" t="s">
        <v>381</v>
      </c>
      <c r="F9" s="8">
        <f>'2.1 Threats Impact'!AO13</f>
        <v>5</v>
      </c>
      <c r="G9" s="150">
        <f>'2.2 Threat Likelihood'!K11</f>
        <v>4</v>
      </c>
      <c r="H9" s="8">
        <v>3</v>
      </c>
      <c r="I9" s="111">
        <v>2</v>
      </c>
      <c r="J9" s="119" t="s">
        <v>88</v>
      </c>
    </row>
    <row r="10" spans="1:10" s="97" customFormat="1" ht="87.75" customHeight="1" x14ac:dyDescent="0.2">
      <c r="A10" s="274"/>
      <c r="B10" s="150" t="str">
        <f>'2.1 Threats Impact'!B14</f>
        <v>Unauthorized action of remote desktop access</v>
      </c>
      <c r="C10" s="165" t="str">
        <f>'2.1 Threats Impact'!C14</f>
        <v>Misconfiguration of the RDP</v>
      </c>
      <c r="D10" s="12" t="s">
        <v>357</v>
      </c>
      <c r="E10" s="149" t="s">
        <v>367</v>
      </c>
      <c r="F10" s="150">
        <f>'2.1 Threats Impact'!AO14</f>
        <v>5</v>
      </c>
      <c r="G10" s="150">
        <f>'2.2 Threat Likelihood'!K12</f>
        <v>5</v>
      </c>
      <c r="H10" s="150">
        <v>3</v>
      </c>
      <c r="I10" s="111">
        <v>2</v>
      </c>
      <c r="J10" s="119" t="s">
        <v>88</v>
      </c>
    </row>
    <row r="11" spans="1:10" s="97" customFormat="1" ht="99" customHeight="1" x14ac:dyDescent="0.2">
      <c r="A11" s="264" t="str">
        <f>'1.3 Supporting Asset'!A7</f>
        <v xml:space="preserve">Secure network communication between clerk and court internal network with VPN (WAN) </v>
      </c>
      <c r="B11" s="150" t="str">
        <f>'2.1 Threats Impact'!B15</f>
        <v>Disclosure of information</v>
      </c>
      <c r="C11" s="165" t="str">
        <f>'2.1 Threats Impact'!C15</f>
        <v xml:space="preserve">Misconfiguration of the VPN </v>
      </c>
      <c r="D11" s="12" t="s">
        <v>356</v>
      </c>
      <c r="E11" s="150" t="s">
        <v>368</v>
      </c>
      <c r="F11" s="150">
        <f>'2.1 Threats Impact'!AO15</f>
        <v>5</v>
      </c>
      <c r="G11" s="150">
        <f>'2.2 Threat Likelihood'!K13</f>
        <v>4</v>
      </c>
      <c r="H11" s="150">
        <v>3</v>
      </c>
      <c r="I11" s="111">
        <v>2</v>
      </c>
      <c r="J11" s="119" t="s">
        <v>88</v>
      </c>
    </row>
    <row r="12" spans="1:10" s="10" customFormat="1" ht="76.5" customHeight="1" x14ac:dyDescent="0.2">
      <c r="A12" s="265"/>
      <c r="B12" s="150" t="str">
        <f>'2.1 Threats Impact'!B16</f>
        <v>Denial of communication</v>
      </c>
      <c r="C12" s="165" t="str">
        <f>'2.1 Threats Impact'!C16</f>
        <v>Poor network monitoring</v>
      </c>
      <c r="D12" s="110" t="s">
        <v>165</v>
      </c>
      <c r="E12" s="150" t="s">
        <v>193</v>
      </c>
      <c r="F12" s="8">
        <f>'2.1 Threats Impact'!AO16</f>
        <v>5</v>
      </c>
      <c r="G12" s="150">
        <f>'2.2 Threat Likelihood'!K14</f>
        <v>3</v>
      </c>
      <c r="H12" s="8">
        <v>2</v>
      </c>
      <c r="I12" s="8">
        <v>2</v>
      </c>
      <c r="J12" s="119" t="s">
        <v>88</v>
      </c>
    </row>
    <row r="13" spans="1:10" ht="120" customHeight="1" x14ac:dyDescent="0.2">
      <c r="A13" s="265"/>
      <c r="B13" s="150" t="str">
        <f>'2.1 Threats Impact'!B17</f>
        <v>Tamper communication data</v>
      </c>
      <c r="C13" s="165" t="str">
        <f>'2.1 Threats Impact'!C17</f>
        <v xml:space="preserve">Misconfiguration of the VPN </v>
      </c>
      <c r="D13" s="12" t="s">
        <v>356</v>
      </c>
      <c r="E13" s="109" t="s">
        <v>369</v>
      </c>
      <c r="F13" s="8">
        <f>'2.1 Threats Impact'!AO17</f>
        <v>5</v>
      </c>
      <c r="G13" s="150">
        <f>'2.2 Threat Likelihood'!K15</f>
        <v>4</v>
      </c>
      <c r="H13" s="8">
        <v>2</v>
      </c>
      <c r="I13" s="111">
        <v>2</v>
      </c>
      <c r="J13" s="119" t="s">
        <v>88</v>
      </c>
    </row>
    <row r="14" spans="1:10" s="97" customFormat="1" ht="77.25" customHeight="1" x14ac:dyDescent="0.2">
      <c r="A14" s="266"/>
      <c r="B14" s="150" t="str">
        <f>'2.1 Threats Impact'!B18</f>
        <v>Lost communication</v>
      </c>
      <c r="C14" s="165" t="str">
        <f>'2.1 Threats Impact'!C18</f>
        <v>Lack of backup link</v>
      </c>
      <c r="D14" s="110" t="s">
        <v>165</v>
      </c>
      <c r="E14" s="110" t="s">
        <v>192</v>
      </c>
      <c r="F14" s="150">
        <f>'2.1 Threats Impact'!AO18</f>
        <v>5</v>
      </c>
      <c r="G14" s="150">
        <f>'2.2 Threat Likelihood'!K16</f>
        <v>5</v>
      </c>
      <c r="H14" s="150">
        <v>2</v>
      </c>
      <c r="I14" s="111">
        <v>2</v>
      </c>
      <c r="J14" s="119" t="s">
        <v>88</v>
      </c>
    </row>
    <row r="15" spans="1:10" s="97" customFormat="1" ht="77.25" customHeight="1" x14ac:dyDescent="0.2">
      <c r="A15" s="264" t="str">
        <f>'1.3 Supporting Asset'!A8</f>
        <v xml:space="preserve">Secure court internal network communication (LAN) </v>
      </c>
      <c r="B15" s="150" t="str">
        <f>'2.1 Threats Impact'!B19</f>
        <v>Run arbitrary code via SSH</v>
      </c>
      <c r="C15" s="165" t="str">
        <f>'2.1 Threats Impact'!C19</f>
        <v>Dropbear SSH Multiple Vulnerabilities</v>
      </c>
      <c r="D15" s="12" t="s">
        <v>362</v>
      </c>
      <c r="E15" s="12" t="s">
        <v>370</v>
      </c>
      <c r="F15" s="150">
        <f>'2.1 Threats Impact'!AO19</f>
        <v>5</v>
      </c>
      <c r="G15" s="150">
        <f>'2.2 Threat Likelihood'!K17</f>
        <v>4</v>
      </c>
      <c r="H15" s="150">
        <v>3</v>
      </c>
      <c r="I15" s="111">
        <v>2</v>
      </c>
      <c r="J15" s="119" t="s">
        <v>88</v>
      </c>
    </row>
    <row r="16" spans="1:10" s="10" customFormat="1" ht="84.75" customHeight="1" x14ac:dyDescent="0.2">
      <c r="A16" s="265"/>
      <c r="B16" s="150" t="str">
        <f>'2.1 Threats Impact'!B20</f>
        <v>Command injection via SSH</v>
      </c>
      <c r="C16" s="165" t="str">
        <f>'2.1 Threats Impact'!C20</f>
        <v>Dropbear SSH CRLF Injection Vulnerability</v>
      </c>
      <c r="D16" s="12" t="s">
        <v>362</v>
      </c>
      <c r="E16" s="12" t="s">
        <v>370</v>
      </c>
      <c r="F16" s="8">
        <f>'2.1 Threats Impact'!AO20</f>
        <v>5</v>
      </c>
      <c r="G16" s="150">
        <f>'2.2 Threat Likelihood'!K18</f>
        <v>4</v>
      </c>
      <c r="H16" s="8">
        <v>3</v>
      </c>
      <c r="I16" s="8">
        <v>2</v>
      </c>
      <c r="J16" s="119" t="s">
        <v>88</v>
      </c>
    </row>
    <row r="17" spans="1:10" ht="101.25" customHeight="1" x14ac:dyDescent="0.2">
      <c r="A17" s="265"/>
      <c r="B17" s="150" t="str">
        <f>'2.1 Threats Impact'!B21</f>
        <v xml:space="preserve">Hacker attack </v>
      </c>
      <c r="C17" s="165" t="str">
        <f>'2.1 Threats Impact'!C21</f>
        <v>OS End Of Life Detection</v>
      </c>
      <c r="D17" s="110" t="s">
        <v>363</v>
      </c>
      <c r="E17" s="12" t="s">
        <v>370</v>
      </c>
      <c r="F17" s="8">
        <f>'2.1 Threats Impact'!AO21</f>
        <v>5</v>
      </c>
      <c r="G17" s="150">
        <f>'2.2 Threat Likelihood'!K19</f>
        <v>4</v>
      </c>
      <c r="H17" s="8">
        <v>3</v>
      </c>
      <c r="I17" s="111">
        <v>2</v>
      </c>
      <c r="J17" s="119" t="s">
        <v>88</v>
      </c>
    </row>
    <row r="18" spans="1:10" ht="77.25" customHeight="1" x14ac:dyDescent="0.2">
      <c r="A18" s="265"/>
      <c r="B18" s="150" t="str">
        <f>'2.1 Threats Impact'!B22</f>
        <v>Run code or leake information via SMB</v>
      </c>
      <c r="C18" s="165" t="str">
        <f>'2.1 Threats Impact'!C22</f>
        <v>Microsoft Windows SMB Server Multiple Vulnerabilities-Remote (4013389)</v>
      </c>
      <c r="D18" s="110" t="s">
        <v>364</v>
      </c>
      <c r="E18" s="12" t="s">
        <v>370</v>
      </c>
      <c r="F18" s="29">
        <f>'2.1 Threats Impact'!AO22</f>
        <v>5</v>
      </c>
      <c r="G18" s="150">
        <f>'2.2 Threat Likelihood'!K20</f>
        <v>4</v>
      </c>
      <c r="H18" s="29">
        <v>3</v>
      </c>
      <c r="I18" s="29">
        <v>2</v>
      </c>
      <c r="J18" s="119" t="s">
        <v>88</v>
      </c>
    </row>
    <row r="19" spans="1:10" ht="82.5" customHeight="1" x14ac:dyDescent="0.2">
      <c r="A19" s="265"/>
      <c r="B19" s="150" t="str">
        <f>'2.1 Threats Impact'!B23</f>
        <v>Unauthorized login via SSH</v>
      </c>
      <c r="C19" s="165" t="str">
        <f>'2.1 Threats Impact'!C23</f>
        <v>SSH Brute Force Logins With Default Credentials Reporting</v>
      </c>
      <c r="D19" s="110" t="s">
        <v>382</v>
      </c>
      <c r="E19" s="12" t="s">
        <v>380</v>
      </c>
      <c r="F19" s="8">
        <f>'2.1 Threats Impact'!AO23</f>
        <v>5</v>
      </c>
      <c r="G19" s="150">
        <f>'2.2 Threat Likelihood'!K21</f>
        <v>4</v>
      </c>
      <c r="H19" s="8">
        <v>3</v>
      </c>
      <c r="I19" s="111">
        <v>2</v>
      </c>
      <c r="J19" s="119" t="s">
        <v>88</v>
      </c>
    </row>
    <row r="20" spans="1:10" s="97" customFormat="1" ht="82.5" customHeight="1" x14ac:dyDescent="0.2">
      <c r="A20" s="265"/>
      <c r="B20" s="150" t="str">
        <f>'2.1 Threats Impact'!B24</f>
        <v>Unauthorized access</v>
      </c>
      <c r="C20" s="165" t="str">
        <f>'2.1 Threats Impact'!C24</f>
        <v>Misconfiguration of the access control policy</v>
      </c>
      <c r="D20" s="149" t="s">
        <v>164</v>
      </c>
      <c r="E20" s="108" t="s">
        <v>384</v>
      </c>
      <c r="F20" s="8">
        <f>'2.1 Threats Impact'!AO24</f>
        <v>5</v>
      </c>
      <c r="G20" s="150">
        <f>'2.2 Threat Likelihood'!K22</f>
        <v>4</v>
      </c>
      <c r="H20" s="8">
        <v>3</v>
      </c>
      <c r="I20" s="111">
        <v>2</v>
      </c>
      <c r="J20" s="119" t="s">
        <v>88</v>
      </c>
    </row>
    <row r="21" spans="1:10" s="97" customFormat="1" ht="76.5" customHeight="1" x14ac:dyDescent="0.2">
      <c r="A21" s="266"/>
      <c r="B21" s="150" t="str">
        <f>'2.1 Threats Impact'!B25</f>
        <v>Denial of communication</v>
      </c>
      <c r="C21" s="165" t="str">
        <f>'2.1 Threats Impact'!C25</f>
        <v>Poor network monitoring</v>
      </c>
      <c r="D21" s="110" t="s">
        <v>165</v>
      </c>
      <c r="E21" s="150" t="s">
        <v>385</v>
      </c>
      <c r="F21" s="150">
        <f>'2.1 Threats Impact'!AO25</f>
        <v>5</v>
      </c>
      <c r="G21" s="150">
        <f>'2.2 Threat Likelihood'!K23</f>
        <v>3</v>
      </c>
      <c r="H21" s="150">
        <v>2</v>
      </c>
      <c r="I21" s="111">
        <v>2</v>
      </c>
      <c r="J21" s="119" t="s">
        <v>88</v>
      </c>
    </row>
    <row r="22" spans="1:10" ht="73.5" customHeight="1" x14ac:dyDescent="0.2">
      <c r="A22" s="264" t="str">
        <f>'1.3 Supporting Asset'!A11</f>
        <v>Communication channel  between clerks and IT assistance (phone line)</v>
      </c>
      <c r="B22" s="150" t="str">
        <f>'2.1 Threats Impact'!B26</f>
        <v>Disclosure of information</v>
      </c>
      <c r="C22" s="165" t="str">
        <f>'2.1 Threats Impact'!C26</f>
        <v>Lack of attention of the clerk during the call</v>
      </c>
      <c r="D22" s="110" t="s">
        <v>358</v>
      </c>
      <c r="E22" s="12" t="s">
        <v>371</v>
      </c>
      <c r="F22" s="8">
        <f>'2.1 Threats Impact'!AO26</f>
        <v>5</v>
      </c>
      <c r="G22" s="150">
        <f>'2.2 Threat Likelihood'!K24</f>
        <v>4</v>
      </c>
      <c r="H22" s="8">
        <v>3</v>
      </c>
      <c r="I22" s="8">
        <v>3</v>
      </c>
      <c r="J22" s="118" t="s">
        <v>91</v>
      </c>
    </row>
    <row r="23" spans="1:10" ht="64.5" customHeight="1" x14ac:dyDescent="0.2">
      <c r="A23" s="266"/>
      <c r="B23" s="150" t="str">
        <f>'2.1 Threats Impact'!B27</f>
        <v xml:space="preserve">Tamper communication </v>
      </c>
      <c r="C23" s="165" t="str">
        <f>'2.1 Threats Impact'!C27</f>
        <v xml:space="preserve">Lack of identification of both parties (clerk and IT assistance) </v>
      </c>
      <c r="D23" s="149" t="s">
        <v>164</v>
      </c>
      <c r="E23" s="12" t="s">
        <v>371</v>
      </c>
      <c r="F23" s="8">
        <f>'2.1 Threats Impact'!AO27</f>
        <v>5</v>
      </c>
      <c r="G23" s="150">
        <f>'2.2 Threat Likelihood'!K25</f>
        <v>4</v>
      </c>
      <c r="H23" s="8">
        <v>3</v>
      </c>
      <c r="I23" s="111">
        <v>2</v>
      </c>
      <c r="J23" s="119" t="s">
        <v>88</v>
      </c>
    </row>
    <row r="24" spans="1:10" ht="86.25" customHeight="1" x14ac:dyDescent="0.2">
      <c r="A24" s="264" t="str">
        <f>'1.3 Supporting Asset'!A14</f>
        <v>Storage servers</v>
      </c>
      <c r="B24" s="150" t="str">
        <f>'2.1 Threats Impact'!B28</f>
        <v>Information leakage</v>
      </c>
      <c r="C24" s="165" t="str">
        <f>'2.1 Threats Impact'!C28</f>
        <v>Misconfiguration of the cryptography protocol</v>
      </c>
      <c r="D24" s="150" t="s">
        <v>167</v>
      </c>
      <c r="E24" s="150" t="s">
        <v>195</v>
      </c>
      <c r="F24" s="8">
        <f>'2.1 Threats Impact'!AO28</f>
        <v>5</v>
      </c>
      <c r="G24" s="150">
        <f>'2.2 Threat Likelihood'!K26</f>
        <v>4</v>
      </c>
      <c r="H24" s="8">
        <v>2</v>
      </c>
      <c r="I24" s="8">
        <v>2</v>
      </c>
      <c r="J24" s="119" t="s">
        <v>88</v>
      </c>
    </row>
    <row r="25" spans="1:10" ht="90.75" customHeight="1" x14ac:dyDescent="0.2">
      <c r="A25" s="265"/>
      <c r="B25" s="150" t="str">
        <f>'2.1 Threats Impact'!B29</f>
        <v>Unauthorized access</v>
      </c>
      <c r="C25" s="165" t="str">
        <f>'2.1 Threats Impact'!C29</f>
        <v>Misconfiguration of the access control policy</v>
      </c>
      <c r="D25" s="149" t="s">
        <v>178</v>
      </c>
      <c r="E25" s="150" t="s">
        <v>195</v>
      </c>
      <c r="F25" s="8">
        <f>'2.1 Threats Impact'!AO29</f>
        <v>5</v>
      </c>
      <c r="G25" s="150">
        <f>'2.2 Threat Likelihood'!K27</f>
        <v>4</v>
      </c>
      <c r="H25" s="8">
        <v>3</v>
      </c>
      <c r="I25" s="111">
        <v>2</v>
      </c>
      <c r="J25" s="119" t="s">
        <v>88</v>
      </c>
    </row>
    <row r="26" spans="1:10" ht="84.75" customHeight="1" x14ac:dyDescent="0.2">
      <c r="A26" s="265"/>
      <c r="B26" s="150" t="str">
        <f>'2.1 Threats Impact'!B30</f>
        <v>DDoS attack</v>
      </c>
      <c r="C26" s="165" t="str">
        <f>'2.1 Threats Impact'!C30</f>
        <v>No mitigations against DDoS</v>
      </c>
      <c r="D26" s="150" t="s">
        <v>182</v>
      </c>
      <c r="E26" s="150" t="s">
        <v>195</v>
      </c>
      <c r="F26" s="8">
        <f>'2.1 Threats Impact'!AO30</f>
        <v>5</v>
      </c>
      <c r="G26" s="150">
        <f>'2.2 Threat Likelihood'!K28</f>
        <v>3</v>
      </c>
      <c r="H26" s="29">
        <v>2</v>
      </c>
      <c r="I26" s="29">
        <v>2</v>
      </c>
      <c r="J26" s="119" t="s">
        <v>88</v>
      </c>
    </row>
    <row r="27" spans="1:10" ht="92.25" customHeight="1" x14ac:dyDescent="0.2">
      <c r="A27" s="265"/>
      <c r="B27" s="150" t="str">
        <f>'2.1 Threats Impact'!B31</f>
        <v>Tamper data stored</v>
      </c>
      <c r="C27" s="165" t="str">
        <f>'2.1 Threats Impact'!C31</f>
        <v>Misconfiguration of the cryptography protocol</v>
      </c>
      <c r="D27" s="150" t="s">
        <v>167</v>
      </c>
      <c r="E27" s="150" t="s">
        <v>195</v>
      </c>
      <c r="F27" s="8">
        <f>'2.1 Threats Impact'!AO31</f>
        <v>5</v>
      </c>
      <c r="G27" s="150">
        <f>'2.2 Threat Likelihood'!K29</f>
        <v>4</v>
      </c>
      <c r="H27" s="8">
        <v>2</v>
      </c>
      <c r="I27" s="111">
        <v>2</v>
      </c>
      <c r="J27" s="119" t="s">
        <v>88</v>
      </c>
    </row>
    <row r="28" spans="1:10" s="97" customFormat="1" ht="93.75" customHeight="1" x14ac:dyDescent="0.2">
      <c r="A28" s="266"/>
      <c r="B28" s="150" t="str">
        <f>'2.1 Threats Impact'!B32</f>
        <v>Lost data stored</v>
      </c>
      <c r="C28" s="165" t="str">
        <f>'2.1 Threats Impact'!C32</f>
        <v>Lack of backup servers</v>
      </c>
      <c r="D28" s="110" t="s">
        <v>359</v>
      </c>
      <c r="E28" s="150" t="s">
        <v>372</v>
      </c>
      <c r="F28" s="8">
        <f>'2.1 Threats Impact'!AO32</f>
        <v>5</v>
      </c>
      <c r="G28" s="150">
        <f>'2.2 Threat Likelihood'!K30</f>
        <v>5</v>
      </c>
      <c r="H28" s="8">
        <v>2</v>
      </c>
      <c r="I28" s="111">
        <v>2</v>
      </c>
      <c r="J28" s="119" t="s">
        <v>88</v>
      </c>
    </row>
    <row r="29" spans="1:10" ht="120" customHeight="1" x14ac:dyDescent="0.2">
      <c r="A29" s="264" t="str">
        <f>'1.3 Supporting Asset'!A17</f>
        <v>Storage logs</v>
      </c>
      <c r="B29" s="150" t="str">
        <f>'2.1 Threats Impact'!B33</f>
        <v>Information leakage</v>
      </c>
      <c r="C29" s="165" t="str">
        <f>'2.1 Threats Impact'!C33</f>
        <v>Misconfiguration of the cryptography protocol</v>
      </c>
      <c r="D29" s="150" t="s">
        <v>167</v>
      </c>
      <c r="E29" s="150" t="s">
        <v>373</v>
      </c>
      <c r="F29" s="8">
        <f>'2.1 Threats Impact'!AO33</f>
        <v>5</v>
      </c>
      <c r="G29" s="150">
        <f>'2.2 Threat Likelihood'!K31</f>
        <v>4</v>
      </c>
      <c r="H29" s="8">
        <v>2</v>
      </c>
      <c r="I29" s="8">
        <v>2</v>
      </c>
      <c r="J29" s="119" t="s">
        <v>88</v>
      </c>
    </row>
    <row r="30" spans="1:10" ht="138.75" customHeight="1" x14ac:dyDescent="0.2">
      <c r="A30" s="265"/>
      <c r="B30" s="150" t="str">
        <f>'2.1 Threats Impact'!B34</f>
        <v>Unathorized access</v>
      </c>
      <c r="C30" s="165" t="str">
        <f>'2.1 Threats Impact'!C34</f>
        <v>Misconfiguration of the access control policy</v>
      </c>
      <c r="D30" s="149" t="s">
        <v>178</v>
      </c>
      <c r="E30" s="150" t="s">
        <v>373</v>
      </c>
      <c r="F30" s="8">
        <f>'2.1 Threats Impact'!AO34</f>
        <v>5</v>
      </c>
      <c r="G30" s="150">
        <f>'2.2 Threat Likelihood'!K32</f>
        <v>4</v>
      </c>
      <c r="H30" s="8">
        <v>3</v>
      </c>
      <c r="I30" s="8">
        <v>2</v>
      </c>
      <c r="J30" s="119" t="s">
        <v>88</v>
      </c>
    </row>
    <row r="31" spans="1:10" ht="137.25" customHeight="1" x14ac:dyDescent="0.2">
      <c r="A31" s="265"/>
      <c r="B31" s="150" t="str">
        <f>'2.1 Threats Impact'!B35</f>
        <v>DDoS attack</v>
      </c>
      <c r="C31" s="165" t="str">
        <f>'2.1 Threats Impact'!C35</f>
        <v>No mitigations against DDoS</v>
      </c>
      <c r="D31" s="150" t="s">
        <v>182</v>
      </c>
      <c r="E31" s="150" t="s">
        <v>373</v>
      </c>
      <c r="F31" s="8">
        <f>'2.1 Threats Impact'!AO35</f>
        <v>5</v>
      </c>
      <c r="G31" s="150">
        <f>'2.2 Threat Likelihood'!K33</f>
        <v>3</v>
      </c>
      <c r="H31" s="8">
        <v>2</v>
      </c>
      <c r="I31" s="8">
        <v>2</v>
      </c>
      <c r="J31" s="119" t="s">
        <v>88</v>
      </c>
    </row>
    <row r="32" spans="1:10" ht="125.25" customHeight="1" x14ac:dyDescent="0.2">
      <c r="A32" s="265"/>
      <c r="B32" s="150" t="str">
        <f>'2.1 Threats Impact'!B36</f>
        <v>Tamper logs</v>
      </c>
      <c r="C32" s="165" t="str">
        <f>'2.1 Threats Impact'!C36</f>
        <v>Misconfiguration of the cryptography protocol</v>
      </c>
      <c r="D32" s="150" t="s">
        <v>167</v>
      </c>
      <c r="E32" s="150" t="s">
        <v>373</v>
      </c>
      <c r="F32" s="8">
        <f>'2.1 Threats Impact'!AO36</f>
        <v>5</v>
      </c>
      <c r="G32" s="150">
        <f>'2.2 Threat Likelihood'!K34</f>
        <v>4</v>
      </c>
      <c r="H32" s="8">
        <v>2</v>
      </c>
      <c r="I32" s="8">
        <v>2</v>
      </c>
      <c r="J32" s="119" t="s">
        <v>88</v>
      </c>
    </row>
    <row r="33" spans="1:10" ht="58.5" customHeight="1" x14ac:dyDescent="0.2">
      <c r="A33" s="265"/>
      <c r="B33" s="150" t="str">
        <f>'2.1 Threats Impact'!B37</f>
        <v>Lost logs</v>
      </c>
      <c r="C33" s="165" t="str">
        <f>'2.1 Threats Impact'!C37</f>
        <v>Lack of logs backup</v>
      </c>
      <c r="D33" s="110" t="s">
        <v>360</v>
      </c>
      <c r="E33" s="150" t="s">
        <v>374</v>
      </c>
      <c r="F33" s="8">
        <f>'2.1 Threats Impact'!AO37</f>
        <v>5</v>
      </c>
      <c r="G33" s="150">
        <f>'2.2 Threat Likelihood'!K35</f>
        <v>4</v>
      </c>
      <c r="H33" s="8">
        <v>2</v>
      </c>
      <c r="I33" s="8">
        <v>2</v>
      </c>
      <c r="J33" s="119" t="s">
        <v>88</v>
      </c>
    </row>
    <row r="34" spans="1:10" s="97" customFormat="1" ht="48.75" customHeight="1" x14ac:dyDescent="0.2">
      <c r="A34" s="264" t="str">
        <f>'1.3 Supporting Asset'!A18</f>
        <v xml:space="preserve">Data centre </v>
      </c>
      <c r="B34" s="150" t="str">
        <f>'2.1 Threats Impact'!B38</f>
        <v>Fire</v>
      </c>
      <c r="C34" s="165" t="str">
        <f>'2.1 Threats Impact'!C38</f>
        <v>Lack of fire protection</v>
      </c>
      <c r="D34" s="110" t="s">
        <v>175</v>
      </c>
      <c r="E34" s="150" t="s">
        <v>188</v>
      </c>
      <c r="F34" s="150">
        <f>'2.1 Threats Impact'!AO38</f>
        <v>5</v>
      </c>
      <c r="G34" s="150">
        <f>'2.2 Threat Likelihood'!K36</f>
        <v>5</v>
      </c>
      <c r="H34" s="140">
        <v>3</v>
      </c>
      <c r="I34" s="140">
        <v>2</v>
      </c>
      <c r="J34" s="119" t="s">
        <v>88</v>
      </c>
    </row>
    <row r="35" spans="1:10" s="97" customFormat="1" ht="46.5" customHeight="1" x14ac:dyDescent="0.2">
      <c r="A35" s="265"/>
      <c r="B35" s="150" t="str">
        <f>'2.1 Threats Impact'!B39</f>
        <v xml:space="preserve">Flood </v>
      </c>
      <c r="C35" s="165" t="str">
        <f>'2.1 Threats Impact'!C39</f>
        <v>No flood protection</v>
      </c>
      <c r="D35" s="110" t="s">
        <v>176</v>
      </c>
      <c r="E35" s="150" t="s">
        <v>189</v>
      </c>
      <c r="F35" s="150">
        <f>'2.1 Threats Impact'!AO39</f>
        <v>5</v>
      </c>
      <c r="G35" s="150">
        <f>'2.2 Threat Likelihood'!K37</f>
        <v>5</v>
      </c>
      <c r="H35" s="140">
        <v>3</v>
      </c>
      <c r="I35" s="140">
        <v>2</v>
      </c>
      <c r="J35" s="119" t="s">
        <v>88</v>
      </c>
    </row>
    <row r="36" spans="1:10" s="97" customFormat="1" ht="91.5" customHeight="1" x14ac:dyDescent="0.2">
      <c r="A36" s="265"/>
      <c r="B36" s="150" t="str">
        <f>'2.1 Threats Impact'!B40</f>
        <v>Loss electricity</v>
      </c>
      <c r="C36" s="165" t="str">
        <f>'2.1 Threats Impact'!C40</f>
        <v>Lack of auxiliary power supply</v>
      </c>
      <c r="D36" s="110" t="s">
        <v>177</v>
      </c>
      <c r="E36" s="150" t="s">
        <v>190</v>
      </c>
      <c r="F36" s="150">
        <f>'2.1 Threats Impact'!AO40</f>
        <v>5</v>
      </c>
      <c r="G36" s="150">
        <f>'2.2 Threat Likelihood'!K38</f>
        <v>5</v>
      </c>
      <c r="H36" s="140">
        <v>3</v>
      </c>
      <c r="I36" s="140">
        <v>2</v>
      </c>
      <c r="J36" s="119" t="s">
        <v>88</v>
      </c>
    </row>
    <row r="37" spans="1:10" s="97" customFormat="1" ht="79.5" customHeight="1" x14ac:dyDescent="0.2">
      <c r="A37" s="265"/>
      <c r="B37" s="150" t="str">
        <f>'2.1 Threats Impact'!B41</f>
        <v>Unauthorized access</v>
      </c>
      <c r="C37" s="165" t="str">
        <f>'2.1 Threats Impact'!C41</f>
        <v>Misconfiguration of the access control policy</v>
      </c>
      <c r="D37" s="149" t="s">
        <v>178</v>
      </c>
      <c r="E37" s="150" t="s">
        <v>191</v>
      </c>
      <c r="F37" s="150">
        <f>'2.1 Threats Impact'!AO41</f>
        <v>5</v>
      </c>
      <c r="G37" s="150">
        <f>'2.2 Threat Likelihood'!K39</f>
        <v>4</v>
      </c>
      <c r="H37" s="150">
        <v>4</v>
      </c>
      <c r="I37" s="150">
        <v>2</v>
      </c>
      <c r="J37" s="118" t="s">
        <v>91</v>
      </c>
    </row>
    <row r="38" spans="1:10" s="97" customFormat="1" ht="46.5" customHeight="1" x14ac:dyDescent="0.2">
      <c r="A38" s="265"/>
      <c r="B38" s="150" t="str">
        <f>'2.1 Threats Impact'!B42</f>
        <v>Heat</v>
      </c>
      <c r="C38" s="165" t="str">
        <f>'2.1 Threats Impact'!C42</f>
        <v>Lack of cooling system</v>
      </c>
      <c r="D38" s="110" t="s">
        <v>166</v>
      </c>
      <c r="E38" s="150" t="s">
        <v>172</v>
      </c>
      <c r="F38" s="150">
        <f>'2.1 Threats Impact'!AO42</f>
        <v>5</v>
      </c>
      <c r="G38" s="150">
        <f>'2.2 Threat Likelihood'!K40</f>
        <v>5</v>
      </c>
      <c r="H38" s="150">
        <v>3</v>
      </c>
      <c r="I38" s="150">
        <v>2</v>
      </c>
      <c r="J38" s="119" t="s">
        <v>88</v>
      </c>
    </row>
    <row r="39" spans="1:10" s="97" customFormat="1" ht="46.5" customHeight="1" x14ac:dyDescent="0.2">
      <c r="A39" s="266"/>
      <c r="B39" s="150" t="str">
        <f>'2.1 Threats Impact'!B43</f>
        <v>Distruction</v>
      </c>
      <c r="C39" s="165" t="str">
        <f>'2.1 Threats Impact'!C43</f>
        <v>Lack of backup datacentre</v>
      </c>
      <c r="D39" s="110" t="s">
        <v>166</v>
      </c>
      <c r="E39" s="110" t="s">
        <v>194</v>
      </c>
      <c r="F39" s="150">
        <f>'2.1 Threats Impact'!AO43</f>
        <v>5</v>
      </c>
      <c r="G39" s="150">
        <f>'2.2 Threat Likelihood'!K41</f>
        <v>5</v>
      </c>
      <c r="H39" s="150">
        <v>3</v>
      </c>
      <c r="I39" s="150">
        <v>2</v>
      </c>
      <c r="J39" s="119" t="s">
        <v>88</v>
      </c>
    </row>
    <row r="40" spans="1:10" ht="70.5" customHeight="1" x14ac:dyDescent="0.2">
      <c r="A40" s="267" t="str">
        <f>'1.3 Supporting Asset'!A19</f>
        <v>Cryptography</v>
      </c>
      <c r="B40" s="150" t="str">
        <f>'2.1 Threats Impact'!B44</f>
        <v>Disclosure of cryptography keys</v>
      </c>
      <c r="C40" s="165" t="str">
        <f>'2.1 Threats Impact'!C44</f>
        <v>Bad management of cryptographic keys</v>
      </c>
      <c r="D40" s="150" t="s">
        <v>183</v>
      </c>
      <c r="E40" s="150" t="s">
        <v>196</v>
      </c>
      <c r="F40" s="8">
        <f>'2.1 Threats Impact'!AO44</f>
        <v>5</v>
      </c>
      <c r="G40" s="150">
        <f>'2.2 Threat Likelihood'!K42</f>
        <v>4</v>
      </c>
      <c r="H40" s="8">
        <v>4</v>
      </c>
      <c r="I40" s="8">
        <v>2</v>
      </c>
      <c r="J40" s="118" t="s">
        <v>91</v>
      </c>
    </row>
    <row r="41" spans="1:10" ht="77.25" customHeight="1" x14ac:dyDescent="0.2">
      <c r="A41" s="267"/>
      <c r="B41" s="150" t="str">
        <f>'2.1 Threats Impact'!B45</f>
        <v>Broken cryptography algorithm</v>
      </c>
      <c r="C41" s="165" t="str">
        <f>'2.1 Threats Impact'!C45</f>
        <v>Bad choice of cryptographic algorithm</v>
      </c>
      <c r="D41" s="150" t="s">
        <v>184</v>
      </c>
      <c r="E41" s="150" t="s">
        <v>197</v>
      </c>
      <c r="F41" s="8">
        <f>'2.1 Threats Impact'!AO45</f>
        <v>5</v>
      </c>
      <c r="G41" s="150">
        <f>'2.2 Threat Likelihood'!K43</f>
        <v>4</v>
      </c>
      <c r="H41" s="8">
        <v>4</v>
      </c>
      <c r="I41" s="8">
        <v>2</v>
      </c>
      <c r="J41" s="118" t="s">
        <v>91</v>
      </c>
    </row>
    <row r="42" spans="1:10" ht="89.25" customHeight="1" x14ac:dyDescent="0.2">
      <c r="A42" s="267" t="str">
        <f>'1.3 Supporting Asset'!A20</f>
        <v>Password management software</v>
      </c>
      <c r="B42" s="150" t="str">
        <f>'2.1 Threats Impact'!B46</f>
        <v>Disclosure of credentials</v>
      </c>
      <c r="C42" s="165" t="str">
        <f>'2.1 Threats Impact'!C46</f>
        <v>Misconfiguration of the password management software</v>
      </c>
      <c r="D42" s="12" t="s">
        <v>361</v>
      </c>
      <c r="E42" s="12" t="s">
        <v>376</v>
      </c>
      <c r="F42" s="8">
        <f>'2.1 Threats Impact'!AO46</f>
        <v>5</v>
      </c>
      <c r="G42" s="150">
        <f>'2.2 Threat Likelihood'!K44</f>
        <v>4</v>
      </c>
      <c r="H42" s="8">
        <v>3</v>
      </c>
      <c r="I42" s="8">
        <v>2</v>
      </c>
      <c r="J42" s="119" t="s">
        <v>88</v>
      </c>
    </row>
    <row r="43" spans="1:10" ht="109.5" customHeight="1" x14ac:dyDescent="0.2">
      <c r="A43" s="268"/>
      <c r="B43" s="150" t="str">
        <f>'2.1 Threats Impact'!B47</f>
        <v>Tamper password stored</v>
      </c>
      <c r="C43" s="165" t="str">
        <f>'2.1 Threats Impact'!C47</f>
        <v>Misconfiguration of the password management software</v>
      </c>
      <c r="D43" s="12" t="s">
        <v>361</v>
      </c>
      <c r="E43" s="12" t="s">
        <v>377</v>
      </c>
      <c r="F43" s="8">
        <f>'2.1 Threats Impact'!AO47</f>
        <v>5</v>
      </c>
      <c r="G43" s="150">
        <f>'2.2 Threat Likelihood'!K45</f>
        <v>4</v>
      </c>
      <c r="H43" s="8">
        <v>3</v>
      </c>
      <c r="I43" s="8">
        <v>2</v>
      </c>
      <c r="J43" s="119" t="s">
        <v>88</v>
      </c>
    </row>
    <row r="44" spans="1:10" ht="78.75" customHeight="1" x14ac:dyDescent="0.2">
      <c r="A44" s="267" t="str">
        <f>'1.3 Supporting Asset'!A21</f>
        <v>Remote account management software</v>
      </c>
      <c r="B44" s="150" t="str">
        <f>'2.1 Threats Impact'!B48</f>
        <v>Disclosure of account information</v>
      </c>
      <c r="C44" s="165" t="str">
        <f>'2.1 Threats Impact'!C48</f>
        <v>Misconfiguration of the remote account management software</v>
      </c>
      <c r="D44" s="12" t="s">
        <v>361</v>
      </c>
      <c r="E44" s="12" t="s">
        <v>378</v>
      </c>
      <c r="F44" s="140">
        <f>'2.1 Threats Impact'!AO48</f>
        <v>5</v>
      </c>
      <c r="G44" s="150">
        <f>'2.2 Threat Likelihood'!K46</f>
        <v>4</v>
      </c>
      <c r="H44" s="140">
        <v>3</v>
      </c>
      <c r="I44" s="140">
        <v>2</v>
      </c>
      <c r="J44" s="119" t="s">
        <v>88</v>
      </c>
    </row>
    <row r="45" spans="1:10" ht="126" customHeight="1" x14ac:dyDescent="0.2">
      <c r="A45" s="267"/>
      <c r="B45" s="150" t="str">
        <f>'2.1 Threats Impact'!B49</f>
        <v>Tamper accounts stored</v>
      </c>
      <c r="C45" s="165" t="str">
        <f>'2.1 Threats Impact'!C49</f>
        <v>Misconfiguration of the remote account management software</v>
      </c>
      <c r="D45" s="12" t="s">
        <v>361</v>
      </c>
      <c r="E45" s="12" t="s">
        <v>379</v>
      </c>
      <c r="F45" s="140">
        <f>'2.1 Threats Impact'!AO49</f>
        <v>5</v>
      </c>
      <c r="G45" s="150">
        <f>'2.2 Threat Likelihood'!K47</f>
        <v>4</v>
      </c>
      <c r="H45" s="140">
        <v>3</v>
      </c>
      <c r="I45" s="140">
        <v>2</v>
      </c>
      <c r="J45" s="119" t="s">
        <v>88</v>
      </c>
    </row>
    <row r="46" spans="1:10" ht="121.5" customHeight="1" x14ac:dyDescent="0.2">
      <c r="A46" s="156"/>
      <c r="B46" s="157"/>
      <c r="C46" s="158"/>
      <c r="D46" s="122" t="s">
        <v>179</v>
      </c>
      <c r="E46" s="159"/>
      <c r="F46" s="122"/>
      <c r="G46" s="122"/>
      <c r="H46" s="122"/>
      <c r="I46" s="122"/>
      <c r="J46" s="159"/>
    </row>
    <row r="47" spans="1:10" ht="17.25" customHeight="1" x14ac:dyDescent="0.2">
      <c r="A47" s="160"/>
      <c r="B47" s="157"/>
      <c r="C47" s="158"/>
      <c r="D47" s="159"/>
      <c r="E47" s="159"/>
      <c r="F47" s="122"/>
      <c r="G47" s="122"/>
      <c r="H47" s="122"/>
      <c r="I47" s="122"/>
      <c r="J47" s="159"/>
    </row>
    <row r="48" spans="1:10" ht="24" customHeight="1" x14ac:dyDescent="0.2">
      <c r="A48" s="156"/>
      <c r="B48" s="157"/>
      <c r="C48" s="158"/>
      <c r="D48" s="159"/>
      <c r="E48" s="159"/>
      <c r="F48" s="122"/>
      <c r="G48" s="122"/>
      <c r="H48" s="122"/>
      <c r="I48" s="122"/>
      <c r="J48" s="159"/>
    </row>
    <row r="49" spans="1:10" ht="21.75" customHeight="1" x14ac:dyDescent="0.2">
      <c r="A49" s="160"/>
      <c r="B49" s="157"/>
      <c r="C49" s="158"/>
      <c r="D49" s="159"/>
      <c r="E49" s="159"/>
      <c r="F49" s="122"/>
      <c r="G49" s="122"/>
      <c r="H49" s="122"/>
      <c r="I49" s="122"/>
      <c r="J49" s="159"/>
    </row>
    <row r="50" spans="1:10" ht="13.5" customHeight="1" x14ac:dyDescent="0.2">
      <c r="A50" s="156"/>
      <c r="B50" s="157"/>
      <c r="C50" s="158"/>
      <c r="D50" s="159"/>
      <c r="E50" s="159"/>
      <c r="F50" s="122"/>
      <c r="G50" s="122"/>
      <c r="H50" s="122"/>
      <c r="I50" s="122"/>
      <c r="J50" s="159"/>
    </row>
    <row r="51" spans="1:10" ht="24" customHeight="1" x14ac:dyDescent="0.2">
      <c r="A51" s="160"/>
      <c r="B51" s="157"/>
      <c r="C51" s="158"/>
      <c r="D51" s="159"/>
      <c r="E51" s="159"/>
      <c r="F51" s="122"/>
      <c r="G51" s="122"/>
      <c r="H51" s="122"/>
      <c r="I51" s="122"/>
      <c r="J51" s="159"/>
    </row>
    <row r="52" spans="1:10" ht="23.25" customHeight="1" x14ac:dyDescent="0.2">
      <c r="D52" s="122"/>
    </row>
  </sheetData>
  <mergeCells count="14">
    <mergeCell ref="A2:J2"/>
    <mergeCell ref="A1:J1"/>
    <mergeCell ref="A4:A6"/>
    <mergeCell ref="A7:A8"/>
    <mergeCell ref="A9:A10"/>
    <mergeCell ref="A11:A14"/>
    <mergeCell ref="A15:A21"/>
    <mergeCell ref="A22:A23"/>
    <mergeCell ref="A34:A39"/>
    <mergeCell ref="A44:A45"/>
    <mergeCell ref="A24:A28"/>
    <mergeCell ref="A29:A33"/>
    <mergeCell ref="A40:A41"/>
    <mergeCell ref="A42:A43"/>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0"/>
  <sheetViews>
    <sheetView topLeftCell="A4" zoomScale="85" zoomScaleNormal="85" workbookViewId="0">
      <selection activeCell="I16" sqref="I16"/>
    </sheetView>
  </sheetViews>
  <sheetFormatPr defaultColWidth="11.42578125" defaultRowHeight="12.75" x14ac:dyDescent="0.2"/>
  <cols>
    <col min="1" max="1" width="32.28515625" customWidth="1"/>
    <col min="2" max="2" width="13.28515625" customWidth="1"/>
    <col min="3" max="3" width="19.85546875" customWidth="1"/>
    <col min="4" max="4" width="16" customWidth="1"/>
    <col min="5" max="6" width="13.28515625" customWidth="1"/>
    <col min="9" max="9" width="18.85546875" customWidth="1"/>
    <col min="10" max="10" width="15" customWidth="1"/>
    <col min="11" max="11" width="17.5703125" customWidth="1"/>
    <col min="12" max="12" width="15.28515625" customWidth="1"/>
    <col min="13" max="13" width="15.28515625" style="97" customWidth="1"/>
  </cols>
  <sheetData>
    <row r="1" spans="1:14" ht="23.25" x14ac:dyDescent="0.2">
      <c r="A1" s="235" t="s">
        <v>68</v>
      </c>
      <c r="B1" s="236"/>
      <c r="C1" s="236"/>
      <c r="D1" s="236"/>
      <c r="E1" s="236"/>
      <c r="F1" s="236"/>
    </row>
    <row r="2" spans="1:14" ht="18" x14ac:dyDescent="0.2">
      <c r="A2" s="227" t="s">
        <v>99</v>
      </c>
      <c r="B2" s="228"/>
      <c r="C2" s="228"/>
      <c r="D2" s="228"/>
      <c r="E2" s="228"/>
      <c r="F2" s="228"/>
    </row>
    <row r="3" spans="1:14" ht="140.25" customHeight="1" x14ac:dyDescent="0.2">
      <c r="A3" s="20" t="s">
        <v>39</v>
      </c>
      <c r="B3" s="28" t="str">
        <f>'1.2 Impact Assessment'!A5</f>
        <v>Enable smart working</v>
      </c>
      <c r="C3" s="28" t="str">
        <f>'1.2 Impact Assessment'!A8</f>
        <v>Ensure secure remote connection</v>
      </c>
      <c r="D3" s="28" t="str">
        <f>'1.2 Impact Assessment'!A11</f>
        <v>Lost connection management</v>
      </c>
      <c r="E3" s="28" t="str">
        <f>'1.2 Impact Assessment'!A19</f>
        <v>Logs system</v>
      </c>
      <c r="F3" s="28" t="str">
        <f>'1.2 Impact Assessment'!A25</f>
        <v>Store data securely</v>
      </c>
      <c r="G3" s="28" t="str">
        <f>'1.2 Impact Assessment'!A31</f>
        <v>Recovery plan</v>
      </c>
      <c r="H3" s="28" t="str">
        <f>'1.2 Impact Assessment'!A37</f>
        <v>IT assistance</v>
      </c>
      <c r="I3" s="28" t="str">
        <f>'1.2 Impact Assessment'!A42</f>
        <v>Remote privileges management</v>
      </c>
      <c r="J3" s="28" t="str">
        <f>'1.2 Impact Assessment'!A48</f>
        <v>Smart working policies</v>
      </c>
      <c r="K3" s="28" t="str">
        <f>'1.2 Impact Assessment'!A54</f>
        <v>Credentials management</v>
      </c>
      <c r="L3" s="28" t="str">
        <f>'1.2 Impact Assessment'!A60</f>
        <v>Enable remote desktop access</v>
      </c>
      <c r="M3" s="28" t="str">
        <f>'1.2 Impact Assessment'!A66</f>
        <v>Remote accounts management</v>
      </c>
    </row>
    <row r="4" spans="1:14" ht="26.25" customHeight="1" x14ac:dyDescent="0.2">
      <c r="A4" s="21" t="str">
        <f>'1.3 Supporting Asset'!A4</f>
        <v>Personnel</v>
      </c>
      <c r="B4" s="120">
        <v>2</v>
      </c>
      <c r="C4" s="120">
        <v>2</v>
      </c>
      <c r="D4" s="120">
        <v>2</v>
      </c>
      <c r="E4" s="120">
        <v>2</v>
      </c>
      <c r="F4" s="120">
        <v>2</v>
      </c>
      <c r="G4" s="120">
        <v>2</v>
      </c>
      <c r="H4" s="120">
        <v>2</v>
      </c>
      <c r="I4" s="120">
        <v>2</v>
      </c>
      <c r="J4" s="120">
        <v>2</v>
      </c>
      <c r="K4" s="120">
        <v>2</v>
      </c>
      <c r="L4" s="120">
        <v>2</v>
      </c>
      <c r="M4" s="120">
        <v>2</v>
      </c>
      <c r="N4" s="24" t="s">
        <v>69</v>
      </c>
    </row>
    <row r="5" spans="1:14" ht="23.25" customHeight="1" x14ac:dyDescent="0.2">
      <c r="A5" s="112" t="str">
        <f>'1.3 Supporting Asset'!A5</f>
        <v>Company PC</v>
      </c>
      <c r="B5" s="120">
        <v>2</v>
      </c>
      <c r="C5" s="120">
        <v>2</v>
      </c>
      <c r="D5" s="114"/>
      <c r="E5" s="114"/>
      <c r="F5" s="114"/>
      <c r="G5" s="113"/>
      <c r="H5" s="144"/>
      <c r="I5" s="144"/>
      <c r="J5" s="113"/>
      <c r="K5" s="120">
        <v>2</v>
      </c>
      <c r="L5" s="120">
        <v>2</v>
      </c>
      <c r="M5" s="113"/>
    </row>
    <row r="6" spans="1:14" ht="60.75" customHeight="1" x14ac:dyDescent="0.2">
      <c r="A6" s="112" t="str">
        <f>'1.3 Supporting Asset'!A6</f>
        <v xml:space="preserve"> Software for remote access desktop (RDP)</v>
      </c>
      <c r="B6" s="121">
        <v>1</v>
      </c>
      <c r="C6" s="114"/>
      <c r="D6" s="114"/>
      <c r="E6" s="114"/>
      <c r="F6" s="114"/>
      <c r="G6" s="113"/>
      <c r="H6" s="113"/>
      <c r="I6" s="113"/>
      <c r="J6" s="113"/>
      <c r="K6" s="113"/>
      <c r="L6" s="121">
        <v>1</v>
      </c>
      <c r="M6" s="113"/>
    </row>
    <row r="7" spans="1:14" ht="51" customHeight="1" x14ac:dyDescent="0.2">
      <c r="A7" s="112" t="str">
        <f>'1.3 Supporting Asset'!A7</f>
        <v xml:space="preserve">Secure network communication between clerk and court internal network with VPN (WAN) </v>
      </c>
      <c r="B7" s="121">
        <v>1</v>
      </c>
      <c r="C7" s="121">
        <v>1</v>
      </c>
      <c r="D7" s="121">
        <v>1</v>
      </c>
      <c r="E7" s="121">
        <v>1</v>
      </c>
      <c r="F7" s="121">
        <v>1</v>
      </c>
      <c r="G7" s="113"/>
      <c r="H7" s="144"/>
      <c r="I7" s="144"/>
      <c r="J7" s="144"/>
      <c r="K7" s="144"/>
      <c r="L7" s="121">
        <v>1</v>
      </c>
      <c r="M7" s="144"/>
    </row>
    <row r="8" spans="1:14" ht="62.25" customHeight="1" x14ac:dyDescent="0.2">
      <c r="A8" s="112" t="str">
        <f>'1.3 Supporting Asset'!A8</f>
        <v xml:space="preserve">Secure court internal network communication (LAN) </v>
      </c>
      <c r="B8" s="121">
        <v>1</v>
      </c>
      <c r="C8" s="114"/>
      <c r="D8" s="121">
        <v>1</v>
      </c>
      <c r="E8" s="121">
        <v>1</v>
      </c>
      <c r="F8" s="121">
        <v>1</v>
      </c>
      <c r="G8" s="147"/>
      <c r="H8" s="147"/>
      <c r="I8" s="147"/>
      <c r="J8" s="147"/>
      <c r="K8" s="147"/>
      <c r="L8" s="121">
        <v>1</v>
      </c>
      <c r="M8" s="147"/>
    </row>
    <row r="9" spans="1:14" ht="60" customHeight="1" x14ac:dyDescent="0.2">
      <c r="A9" s="112" t="str">
        <f>'1.3 Supporting Asset'!A11</f>
        <v>Communication channel  between clerks and IT assistance (phone line)</v>
      </c>
      <c r="B9" s="120">
        <v>2</v>
      </c>
      <c r="C9" s="147"/>
      <c r="D9" s="147"/>
      <c r="E9" s="147"/>
      <c r="F9" s="147"/>
      <c r="G9" s="120">
        <v>2</v>
      </c>
      <c r="H9" s="120">
        <v>2</v>
      </c>
      <c r="I9" s="147"/>
      <c r="J9" s="120">
        <v>2</v>
      </c>
      <c r="K9" s="147"/>
      <c r="L9" s="147"/>
      <c r="M9" s="147"/>
    </row>
    <row r="10" spans="1:14" ht="44.25" customHeight="1" x14ac:dyDescent="0.2">
      <c r="A10" s="112" t="str">
        <f>'1.3 Supporting Asset'!A14</f>
        <v>Storage servers</v>
      </c>
      <c r="B10" s="121">
        <v>1</v>
      </c>
      <c r="C10" s="147"/>
      <c r="D10" s="121">
        <v>1</v>
      </c>
      <c r="E10" s="147"/>
      <c r="F10" s="121">
        <v>1</v>
      </c>
      <c r="G10" s="147"/>
      <c r="H10" s="147"/>
      <c r="I10" s="147"/>
      <c r="J10" s="147"/>
      <c r="K10" s="147"/>
      <c r="L10" s="147"/>
      <c r="M10" s="121">
        <v>1</v>
      </c>
    </row>
    <row r="11" spans="1:14" ht="34.5" customHeight="1" x14ac:dyDescent="0.2">
      <c r="A11" s="112" t="str">
        <f>'1.3 Supporting Asset'!A17</f>
        <v>Storage logs</v>
      </c>
      <c r="B11" s="121">
        <v>1</v>
      </c>
      <c r="C11" s="147"/>
      <c r="D11" s="114"/>
      <c r="E11" s="121">
        <v>1</v>
      </c>
      <c r="F11" s="147"/>
      <c r="G11" s="121">
        <v>1</v>
      </c>
      <c r="H11" s="121">
        <v>1</v>
      </c>
      <c r="I11" s="147"/>
      <c r="J11" s="147"/>
      <c r="K11" s="147"/>
      <c r="L11" s="147"/>
      <c r="M11" s="147"/>
    </row>
    <row r="12" spans="1:14" s="97" customFormat="1" ht="34.5" customHeight="1" x14ac:dyDescent="0.2">
      <c r="A12" s="136" t="str">
        <f>'1.3 Supporting Asset'!A18</f>
        <v xml:space="preserve">Data centre </v>
      </c>
      <c r="B12" s="120">
        <v>2</v>
      </c>
      <c r="C12" s="147"/>
      <c r="D12" s="120">
        <v>2</v>
      </c>
      <c r="E12" s="120">
        <v>2</v>
      </c>
      <c r="F12" s="120">
        <v>2</v>
      </c>
      <c r="G12" s="147"/>
      <c r="H12" s="147"/>
      <c r="I12" s="147"/>
      <c r="J12" s="147"/>
      <c r="K12" s="147"/>
      <c r="L12" s="147"/>
      <c r="M12" s="120">
        <v>2</v>
      </c>
    </row>
    <row r="13" spans="1:14" ht="24" customHeight="1" x14ac:dyDescent="0.2">
      <c r="A13" s="112" t="str">
        <f>'1.3 Supporting Asset'!A19</f>
        <v>Cryptography</v>
      </c>
      <c r="B13" s="120">
        <v>2</v>
      </c>
      <c r="C13" s="120">
        <v>2</v>
      </c>
      <c r="D13" s="120">
        <v>2</v>
      </c>
      <c r="E13" s="120">
        <v>2</v>
      </c>
      <c r="F13" s="120">
        <v>2</v>
      </c>
      <c r="G13" s="120">
        <v>2</v>
      </c>
      <c r="H13" s="147"/>
      <c r="I13" s="120">
        <v>2</v>
      </c>
      <c r="J13" s="147"/>
      <c r="K13" s="120">
        <v>2</v>
      </c>
      <c r="L13" s="120">
        <v>2</v>
      </c>
      <c r="M13" s="120">
        <v>2</v>
      </c>
    </row>
    <row r="14" spans="1:14" ht="53.25" customHeight="1" x14ac:dyDescent="0.2">
      <c r="A14" s="112" t="str">
        <f>'1.3 Supporting Asset'!A20</f>
        <v>Password management software</v>
      </c>
      <c r="B14" s="121">
        <v>1</v>
      </c>
      <c r="C14" s="147"/>
      <c r="D14" s="147"/>
      <c r="E14" s="147"/>
      <c r="F14" s="147"/>
      <c r="G14" s="147"/>
      <c r="H14" s="147"/>
      <c r="I14" s="147"/>
      <c r="J14" s="147"/>
      <c r="K14" s="121">
        <v>1</v>
      </c>
      <c r="L14" s="147"/>
      <c r="M14" s="147"/>
    </row>
    <row r="15" spans="1:14" s="97" customFormat="1" ht="45" customHeight="1" x14ac:dyDescent="0.2">
      <c r="A15" s="112" t="str">
        <f>'1.3 Supporting Asset'!A21</f>
        <v>Remote account management software</v>
      </c>
      <c r="B15" s="121">
        <v>1</v>
      </c>
      <c r="C15" s="147"/>
      <c r="D15" s="147"/>
      <c r="E15" s="147"/>
      <c r="F15" s="147"/>
      <c r="G15" s="147"/>
      <c r="H15" s="147"/>
      <c r="I15" s="147"/>
      <c r="J15" s="147"/>
      <c r="K15" s="147"/>
      <c r="L15" s="147"/>
      <c r="M15" s="121">
        <v>1</v>
      </c>
    </row>
    <row r="16" spans="1:14" ht="37.5" x14ac:dyDescent="0.2">
      <c r="A16" s="162" t="s">
        <v>98</v>
      </c>
      <c r="B16" s="120">
        <f xml:space="preserve"> MAX(B4,B15)</f>
        <v>2</v>
      </c>
      <c r="C16" s="120">
        <f xml:space="preserve"> MAX(C4,C15)</f>
        <v>2</v>
      </c>
      <c r="D16" s="120">
        <f xml:space="preserve"> MAX(D4,D15)</f>
        <v>2</v>
      </c>
      <c r="E16" s="120">
        <f xml:space="preserve"> MAX(E4,E15)</f>
        <v>2</v>
      </c>
      <c r="F16" s="120">
        <f t="shared" ref="F16:M16" si="0" xml:space="preserve"> MAX(F4,F15)</f>
        <v>2</v>
      </c>
      <c r="G16" s="120">
        <f t="shared" si="0"/>
        <v>2</v>
      </c>
      <c r="H16" s="120">
        <f t="shared" si="0"/>
        <v>2</v>
      </c>
      <c r="I16" s="120">
        <f t="shared" si="0"/>
        <v>2</v>
      </c>
      <c r="J16" s="120">
        <f t="shared" si="0"/>
        <v>2</v>
      </c>
      <c r="K16" s="120">
        <f t="shared" si="0"/>
        <v>2</v>
      </c>
      <c r="L16" s="120">
        <f t="shared" si="0"/>
        <v>2</v>
      </c>
      <c r="M16" s="120">
        <f t="shared" si="0"/>
        <v>2</v>
      </c>
      <c r="N16" s="24" t="s">
        <v>113</v>
      </c>
    </row>
    <row r="17" spans="2:14" ht="14.25" x14ac:dyDescent="0.2">
      <c r="B17" s="161"/>
      <c r="N17" s="24" t="s">
        <v>198</v>
      </c>
    </row>
    <row r="18" spans="2:14" x14ac:dyDescent="0.2">
      <c r="N18" s="24" t="s">
        <v>199</v>
      </c>
    </row>
    <row r="19" spans="2:14" x14ac:dyDescent="0.2">
      <c r="N19" s="24" t="s">
        <v>200</v>
      </c>
    </row>
    <row r="20" spans="2:14" x14ac:dyDescent="0.2">
      <c r="N20" s="124" t="s">
        <v>201</v>
      </c>
    </row>
  </sheetData>
  <mergeCells count="2">
    <mergeCell ref="A1:F1"/>
    <mergeCell ref="A2:F2"/>
  </mergeCell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33E6-196A-4AE6-90DD-A94ACEE12354}">
  <dimension ref="A1:C18"/>
  <sheetViews>
    <sheetView workbookViewId="0"/>
  </sheetViews>
  <sheetFormatPr defaultRowHeight="12.75" x14ac:dyDescent="0.2"/>
  <cols>
    <col min="1" max="1" width="122.42578125" customWidth="1"/>
  </cols>
  <sheetData>
    <row r="1" spans="1:3" ht="36.75" customHeight="1" x14ac:dyDescent="0.2">
      <c r="A1" s="127" t="s">
        <v>254</v>
      </c>
      <c r="B1" s="78"/>
      <c r="C1" s="76"/>
    </row>
    <row r="2" spans="1:3" x14ac:dyDescent="0.2">
      <c r="A2" s="78"/>
      <c r="B2" s="78"/>
    </row>
    <row r="3" spans="1:3" x14ac:dyDescent="0.2">
      <c r="A3" s="78"/>
      <c r="B3" s="78"/>
    </row>
    <row r="4" spans="1:3" x14ac:dyDescent="0.2">
      <c r="A4" s="78"/>
      <c r="B4" s="78"/>
    </row>
    <row r="5" spans="1:3" x14ac:dyDescent="0.2">
      <c r="A5" s="77"/>
    </row>
    <row r="6" spans="1:3" x14ac:dyDescent="0.2">
      <c r="A6" s="77"/>
    </row>
    <row r="7" spans="1:3" x14ac:dyDescent="0.2">
      <c r="A7" s="77"/>
    </row>
    <row r="8" spans="1:3" x14ac:dyDescent="0.2">
      <c r="A8" s="77"/>
    </row>
    <row r="9" spans="1:3" x14ac:dyDescent="0.2">
      <c r="A9" s="77"/>
    </row>
    <row r="10" spans="1:3" x14ac:dyDescent="0.2">
      <c r="A10" s="77"/>
    </row>
    <row r="11" spans="1:3" x14ac:dyDescent="0.2">
      <c r="A11" s="77"/>
    </row>
    <row r="12" spans="1:3" x14ac:dyDescent="0.2">
      <c r="A12" s="77"/>
    </row>
    <row r="13" spans="1:3" x14ac:dyDescent="0.2">
      <c r="A13" s="77"/>
    </row>
    <row r="14" spans="1:3" x14ac:dyDescent="0.2">
      <c r="A14" s="77"/>
    </row>
    <row r="15" spans="1:3" x14ac:dyDescent="0.2">
      <c r="A15" s="77"/>
    </row>
    <row r="16" spans="1:3" x14ac:dyDescent="0.2">
      <c r="A16" s="77"/>
    </row>
    <row r="17" spans="1:1" x14ac:dyDescent="0.2">
      <c r="A17" s="77"/>
    </row>
    <row r="18" spans="1:1" x14ac:dyDescent="0.2">
      <c r="A18" s="7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workbookViewId="0">
      <selection activeCell="D35" sqref="D35:D37"/>
    </sheetView>
  </sheetViews>
  <sheetFormatPr defaultColWidth="17.28515625" defaultRowHeight="15.75" customHeight="1" x14ac:dyDescent="0.2"/>
  <cols>
    <col min="1" max="1" width="17.42578125" customWidth="1"/>
    <col min="2" max="2" width="48.85546875" customWidth="1"/>
    <col min="3" max="3" width="31" customWidth="1"/>
    <col min="4" max="4" width="34.5703125" customWidth="1"/>
    <col min="5" max="5" width="9.140625" customWidth="1"/>
  </cols>
  <sheetData>
    <row r="1" spans="1:6" ht="18.75" customHeight="1" x14ac:dyDescent="0.2">
      <c r="A1" s="201" t="s">
        <v>0</v>
      </c>
      <c r="B1" s="189"/>
      <c r="C1" s="189"/>
      <c r="D1" s="3"/>
      <c r="E1" s="3"/>
    </row>
    <row r="2" spans="1:6" ht="18.75" customHeight="1" x14ac:dyDescent="0.2">
      <c r="A2" s="202" t="s">
        <v>1</v>
      </c>
      <c r="B2" s="189"/>
      <c r="C2" s="189"/>
      <c r="D2" s="49"/>
      <c r="E2" s="1"/>
    </row>
    <row r="3" spans="1:6" ht="29.25" customHeight="1" x14ac:dyDescent="0.2">
      <c r="A3" s="2" t="s">
        <v>34</v>
      </c>
      <c r="B3" s="2" t="s">
        <v>40</v>
      </c>
      <c r="C3" s="2" t="s">
        <v>43</v>
      </c>
      <c r="D3" s="79" t="s">
        <v>9</v>
      </c>
      <c r="E3" s="1"/>
    </row>
    <row r="4" spans="1:6" ht="18.75" customHeight="1" x14ac:dyDescent="0.2">
      <c r="A4" s="182" t="s">
        <v>2</v>
      </c>
      <c r="B4" s="195" t="s">
        <v>253</v>
      </c>
      <c r="C4" s="182" t="s">
        <v>117</v>
      </c>
      <c r="D4" s="203" t="s">
        <v>207</v>
      </c>
      <c r="E4" s="1"/>
    </row>
    <row r="5" spans="1:6" ht="18.75" customHeight="1" x14ac:dyDescent="0.2">
      <c r="A5" s="183"/>
      <c r="B5" s="196"/>
      <c r="C5" s="183"/>
      <c r="D5" s="203"/>
      <c r="E5" s="1"/>
    </row>
    <row r="6" spans="1:6" ht="18.75" customHeight="1" x14ac:dyDescent="0.2">
      <c r="A6" s="183"/>
      <c r="B6" s="196"/>
      <c r="C6" s="183"/>
      <c r="D6" s="203"/>
      <c r="E6" s="1"/>
    </row>
    <row r="7" spans="1:6" s="57" customFormat="1" ht="22.5" customHeight="1" x14ac:dyDescent="0.2">
      <c r="A7" s="184"/>
      <c r="B7" s="197"/>
      <c r="C7" s="184"/>
      <c r="D7" s="203"/>
      <c r="E7" s="1"/>
    </row>
    <row r="8" spans="1:6" ht="18.75" customHeight="1" x14ac:dyDescent="0.2">
      <c r="A8" s="188" t="s">
        <v>3</v>
      </c>
      <c r="B8" s="190" t="s">
        <v>213</v>
      </c>
      <c r="C8" s="182" t="s">
        <v>117</v>
      </c>
      <c r="D8" s="206" t="s">
        <v>214</v>
      </c>
      <c r="E8" s="1"/>
    </row>
    <row r="9" spans="1:6" ht="18.75" customHeight="1" x14ac:dyDescent="0.2">
      <c r="A9" s="189"/>
      <c r="B9" s="191"/>
      <c r="C9" s="183"/>
      <c r="D9" s="206"/>
      <c r="E9" s="1"/>
    </row>
    <row r="10" spans="1:6" ht="18.75" customHeight="1" x14ac:dyDescent="0.2">
      <c r="A10" s="204"/>
      <c r="B10" s="205"/>
      <c r="C10" s="183"/>
      <c r="D10" s="206"/>
      <c r="E10" s="1"/>
    </row>
    <row r="11" spans="1:6" s="53" customFormat="1" ht="18.75" customHeight="1" x14ac:dyDescent="0.2">
      <c r="A11" s="188" t="s">
        <v>126</v>
      </c>
      <c r="B11" s="190" t="s">
        <v>203</v>
      </c>
      <c r="C11" s="188" t="s">
        <v>117</v>
      </c>
      <c r="D11" s="203" t="s">
        <v>219</v>
      </c>
      <c r="E11" s="1"/>
    </row>
    <row r="12" spans="1:6" ht="15.75" customHeight="1" x14ac:dyDescent="0.2">
      <c r="A12" s="188"/>
      <c r="B12" s="190"/>
      <c r="C12" s="188"/>
      <c r="D12" s="203"/>
      <c r="F12" s="58"/>
    </row>
    <row r="13" spans="1:6" ht="15.75" customHeight="1" x14ac:dyDescent="0.2">
      <c r="A13" s="188"/>
      <c r="B13" s="190"/>
      <c r="C13" s="188"/>
      <c r="D13" s="203"/>
      <c r="F13" s="58"/>
    </row>
    <row r="14" spans="1:6" ht="6.75" customHeight="1" x14ac:dyDescent="0.2">
      <c r="A14" s="188"/>
      <c r="B14" s="190"/>
      <c r="C14" s="188"/>
      <c r="D14" s="203"/>
      <c r="F14" s="58"/>
    </row>
    <row r="15" spans="1:6" s="53" customFormat="1" ht="15.75" customHeight="1" x14ac:dyDescent="0.2">
      <c r="A15" s="188" t="s">
        <v>127</v>
      </c>
      <c r="B15" s="190" t="s">
        <v>205</v>
      </c>
      <c r="C15" s="188" t="s">
        <v>116</v>
      </c>
      <c r="D15" s="203" t="s">
        <v>291</v>
      </c>
      <c r="F15" s="58"/>
    </row>
    <row r="16" spans="1:6" ht="15.75" customHeight="1" x14ac:dyDescent="0.2">
      <c r="A16" s="188"/>
      <c r="B16" s="190"/>
      <c r="C16" s="188"/>
      <c r="D16" s="203"/>
      <c r="F16" s="58"/>
    </row>
    <row r="17" spans="1:7" ht="35.25" customHeight="1" x14ac:dyDescent="0.2">
      <c r="A17" s="188"/>
      <c r="B17" s="190"/>
      <c r="C17" s="188"/>
      <c r="D17" s="203"/>
      <c r="F17" s="58"/>
    </row>
    <row r="18" spans="1:7" ht="1.5" customHeight="1" x14ac:dyDescent="0.2">
      <c r="A18" s="188"/>
      <c r="B18" s="190"/>
      <c r="C18" s="188"/>
      <c r="D18" s="203"/>
      <c r="F18" s="58"/>
    </row>
    <row r="19" spans="1:7" ht="15.75" customHeight="1" x14ac:dyDescent="0.2">
      <c r="A19" s="188" t="s">
        <v>128</v>
      </c>
      <c r="B19" s="190" t="s">
        <v>208</v>
      </c>
      <c r="C19" s="183" t="s">
        <v>117</v>
      </c>
      <c r="D19" s="207" t="s">
        <v>210</v>
      </c>
      <c r="F19" s="58"/>
    </row>
    <row r="20" spans="1:7" ht="15.75" customHeight="1" x14ac:dyDescent="0.2">
      <c r="A20" s="189"/>
      <c r="B20" s="191"/>
      <c r="C20" s="183"/>
      <c r="D20" s="208"/>
      <c r="F20" s="58"/>
    </row>
    <row r="21" spans="1:7" ht="26.25" customHeight="1" x14ac:dyDescent="0.2">
      <c r="A21" s="189"/>
      <c r="B21" s="191"/>
      <c r="C21" s="184"/>
      <c r="D21" s="209"/>
      <c r="F21" s="58"/>
    </row>
    <row r="22" spans="1:7" ht="15.75" customHeight="1" x14ac:dyDescent="0.2">
      <c r="A22" s="188" t="s">
        <v>129</v>
      </c>
      <c r="B22" s="190" t="s">
        <v>228</v>
      </c>
      <c r="C22" s="182" t="s">
        <v>116</v>
      </c>
      <c r="D22" s="185" t="s">
        <v>209</v>
      </c>
    </row>
    <row r="23" spans="1:7" ht="15.75" customHeight="1" x14ac:dyDescent="0.2">
      <c r="A23" s="189"/>
      <c r="B23" s="191"/>
      <c r="C23" s="183"/>
      <c r="D23" s="186"/>
    </row>
    <row r="24" spans="1:7" ht="15.75" customHeight="1" x14ac:dyDescent="0.2">
      <c r="A24" s="189"/>
      <c r="B24" s="191"/>
      <c r="C24" s="184"/>
      <c r="D24" s="187"/>
      <c r="E24" s="59"/>
      <c r="F24" s="59"/>
      <c r="G24" s="59"/>
    </row>
    <row r="25" spans="1:7" ht="15.75" customHeight="1" x14ac:dyDescent="0.2">
      <c r="A25" s="198" t="s">
        <v>130</v>
      </c>
      <c r="B25" s="195" t="s">
        <v>204</v>
      </c>
      <c r="C25" s="182" t="s">
        <v>117</v>
      </c>
      <c r="D25" s="192" t="s">
        <v>232</v>
      </c>
      <c r="E25" s="60"/>
      <c r="F25" s="59"/>
      <c r="G25" s="59"/>
    </row>
    <row r="26" spans="1:7" ht="15.75" customHeight="1" x14ac:dyDescent="0.2">
      <c r="A26" s="199"/>
      <c r="B26" s="196"/>
      <c r="C26" s="183"/>
      <c r="D26" s="193"/>
      <c r="E26" s="60"/>
      <c r="F26" s="59"/>
      <c r="G26" s="59"/>
    </row>
    <row r="27" spans="1:7" ht="15.75" customHeight="1" x14ac:dyDescent="0.2">
      <c r="A27" s="199"/>
      <c r="B27" s="196"/>
      <c r="C27" s="183"/>
      <c r="D27" s="193"/>
      <c r="E27" s="60"/>
      <c r="F27" s="59"/>
      <c r="G27" s="59"/>
    </row>
    <row r="28" spans="1:7" ht="1.5" customHeight="1" x14ac:dyDescent="0.2">
      <c r="A28" s="200"/>
      <c r="B28" s="197"/>
      <c r="C28" s="184"/>
      <c r="D28" s="194"/>
      <c r="E28" s="59"/>
      <c r="F28" s="59"/>
      <c r="G28" s="59"/>
    </row>
    <row r="29" spans="1:7" ht="15.75" customHeight="1" x14ac:dyDescent="0.2">
      <c r="A29" s="168" t="s">
        <v>131</v>
      </c>
      <c r="B29" s="170" t="s">
        <v>262</v>
      </c>
      <c r="C29" s="168" t="s">
        <v>117</v>
      </c>
      <c r="D29" s="173" t="s">
        <v>211</v>
      </c>
      <c r="E29" s="59"/>
      <c r="F29" s="59"/>
      <c r="G29" s="59"/>
    </row>
    <row r="30" spans="1:7" ht="15.75" customHeight="1" x14ac:dyDescent="0.2">
      <c r="A30" s="169"/>
      <c r="B30" s="171"/>
      <c r="C30" s="169"/>
      <c r="D30" s="174"/>
    </row>
    <row r="31" spans="1:7" ht="15.75" customHeight="1" x14ac:dyDescent="0.2">
      <c r="A31" s="178"/>
      <c r="B31" s="179"/>
      <c r="C31" s="180"/>
      <c r="D31" s="181"/>
    </row>
    <row r="32" spans="1:7" ht="15.75" customHeight="1" x14ac:dyDescent="0.2">
      <c r="A32" s="168" t="s">
        <v>132</v>
      </c>
      <c r="B32" s="170" t="s">
        <v>304</v>
      </c>
      <c r="C32" s="172" t="s">
        <v>116</v>
      </c>
      <c r="D32" s="173" t="s">
        <v>212</v>
      </c>
    </row>
    <row r="33" spans="1:4" ht="15.75" customHeight="1" x14ac:dyDescent="0.2">
      <c r="A33" s="169"/>
      <c r="B33" s="171"/>
      <c r="C33" s="169"/>
      <c r="D33" s="174"/>
    </row>
    <row r="34" spans="1:4" ht="56.25" customHeight="1" x14ac:dyDescent="0.2">
      <c r="A34" s="178"/>
      <c r="B34" s="179"/>
      <c r="C34" s="180"/>
      <c r="D34" s="181"/>
    </row>
    <row r="35" spans="1:4" ht="15.75" customHeight="1" x14ac:dyDescent="0.2">
      <c r="A35" s="168" t="s">
        <v>133</v>
      </c>
      <c r="B35" s="170" t="s">
        <v>206</v>
      </c>
      <c r="C35" s="172" t="s">
        <v>117</v>
      </c>
      <c r="D35" s="173" t="s">
        <v>241</v>
      </c>
    </row>
    <row r="36" spans="1:4" ht="15.75" customHeight="1" x14ac:dyDescent="0.2">
      <c r="A36" s="169"/>
      <c r="B36" s="171"/>
      <c r="C36" s="169"/>
      <c r="D36" s="174"/>
    </row>
    <row r="37" spans="1:4" ht="15.75" customHeight="1" x14ac:dyDescent="0.2">
      <c r="A37" s="178"/>
      <c r="B37" s="179"/>
      <c r="C37" s="180"/>
      <c r="D37" s="181"/>
    </row>
    <row r="38" spans="1:4" ht="15.75" customHeight="1" x14ac:dyDescent="0.2">
      <c r="A38" s="168" t="s">
        <v>134</v>
      </c>
      <c r="B38" s="170" t="s">
        <v>239</v>
      </c>
      <c r="C38" s="172" t="s">
        <v>117</v>
      </c>
      <c r="D38" s="173" t="s">
        <v>231</v>
      </c>
    </row>
    <row r="39" spans="1:4" ht="15.75" customHeight="1" x14ac:dyDescent="0.2">
      <c r="A39" s="169"/>
      <c r="B39" s="171"/>
      <c r="C39" s="169"/>
      <c r="D39" s="174"/>
    </row>
    <row r="40" spans="1:4" ht="15.75" customHeight="1" x14ac:dyDescent="0.2">
      <c r="A40" s="169"/>
      <c r="B40" s="171"/>
      <c r="C40" s="169"/>
      <c r="D40" s="174"/>
    </row>
    <row r="41" spans="1:4" ht="15.75" customHeight="1" x14ac:dyDescent="0.2">
      <c r="A41" s="175" t="s">
        <v>135</v>
      </c>
      <c r="B41" s="176" t="s">
        <v>240</v>
      </c>
      <c r="C41" s="175" t="s">
        <v>117</v>
      </c>
      <c r="D41" s="177" t="s">
        <v>307</v>
      </c>
    </row>
    <row r="42" spans="1:4" ht="15.75" customHeight="1" x14ac:dyDescent="0.2">
      <c r="A42" s="175"/>
      <c r="B42" s="176"/>
      <c r="C42" s="175"/>
      <c r="D42" s="177"/>
    </row>
    <row r="43" spans="1:4" s="62" customFormat="1" ht="48.75" customHeight="1" x14ac:dyDescent="0.2">
      <c r="A43" s="175"/>
      <c r="B43" s="176"/>
      <c r="C43" s="175"/>
      <c r="D43" s="177"/>
    </row>
    <row r="44" spans="1:4" s="57" customFormat="1" ht="15.75" customHeight="1" x14ac:dyDescent="0.2">
      <c r="A44" s="128"/>
      <c r="B44" s="129"/>
      <c r="C44" s="128"/>
      <c r="D44" s="130"/>
    </row>
    <row r="45" spans="1:4" s="57" customFormat="1" ht="15.75" customHeight="1" x14ac:dyDescent="0.2">
      <c r="A45" s="128"/>
      <c r="B45" s="129"/>
      <c r="C45" s="128"/>
      <c r="D45" s="130"/>
    </row>
    <row r="46" spans="1:4" s="62" customFormat="1" ht="15.75" customHeight="1" x14ac:dyDescent="0.2">
      <c r="A46" s="128"/>
      <c r="B46" s="129"/>
      <c r="C46" s="128"/>
      <c r="D46" s="130"/>
    </row>
    <row r="47" spans="1:4" s="57" customFormat="1" ht="15.75" customHeight="1" x14ac:dyDescent="0.2">
      <c r="A47" s="128"/>
      <c r="B47" s="129"/>
      <c r="C47" s="128"/>
      <c r="D47" s="130"/>
    </row>
    <row r="48" spans="1:4" s="57" customFormat="1" ht="15.75" customHeight="1" x14ac:dyDescent="0.2">
      <c r="A48" s="128"/>
      <c r="B48" s="129"/>
      <c r="C48" s="128"/>
      <c r="D48" s="130"/>
    </row>
    <row r="49" spans="1:5" s="62" customFormat="1" ht="15.75" customHeight="1" x14ac:dyDescent="0.2">
      <c r="A49" s="128"/>
      <c r="B49" s="129"/>
      <c r="C49" s="128"/>
      <c r="D49" s="130"/>
    </row>
    <row r="50" spans="1:5" ht="15.75" customHeight="1" x14ac:dyDescent="0.2">
      <c r="A50" s="128"/>
      <c r="B50" s="129"/>
      <c r="C50" s="128"/>
      <c r="D50" s="130"/>
      <c r="E50" s="62"/>
    </row>
    <row r="51" spans="1:5" ht="15.75" customHeight="1" x14ac:dyDescent="0.2">
      <c r="A51" s="128"/>
      <c r="B51" s="129"/>
      <c r="C51" s="128"/>
      <c r="D51" s="130"/>
      <c r="E51" s="62"/>
    </row>
    <row r="52" spans="1:5" ht="15.75" customHeight="1" x14ac:dyDescent="0.2">
      <c r="A52" s="128"/>
      <c r="B52" s="129"/>
      <c r="C52" s="128"/>
      <c r="D52" s="130"/>
      <c r="E52" s="62"/>
    </row>
    <row r="53" spans="1:5" ht="15.75" customHeight="1" x14ac:dyDescent="0.2">
      <c r="A53" s="128"/>
      <c r="B53" s="129"/>
      <c r="C53" s="128"/>
      <c r="D53" s="130"/>
    </row>
  </sheetData>
  <mergeCells count="50">
    <mergeCell ref="D4:D7"/>
    <mergeCell ref="A19:A21"/>
    <mergeCell ref="B19:B21"/>
    <mergeCell ref="A8:A10"/>
    <mergeCell ref="B8:B10"/>
    <mergeCell ref="C8:C10"/>
    <mergeCell ref="D8:D10"/>
    <mergeCell ref="C19:C21"/>
    <mergeCell ref="D19:D21"/>
    <mergeCell ref="D15:D18"/>
    <mergeCell ref="C4:C7"/>
    <mergeCell ref="B4:B7"/>
    <mergeCell ref="D11:D14"/>
    <mergeCell ref="A1:C1"/>
    <mergeCell ref="A2:C2"/>
    <mergeCell ref="C15:C18"/>
    <mergeCell ref="B15:B18"/>
    <mergeCell ref="A15:A18"/>
    <mergeCell ref="A4:A7"/>
    <mergeCell ref="C11:C14"/>
    <mergeCell ref="B11:B14"/>
    <mergeCell ref="A11:A14"/>
    <mergeCell ref="C22:C24"/>
    <mergeCell ref="D22:D24"/>
    <mergeCell ref="A22:A24"/>
    <mergeCell ref="B22:B24"/>
    <mergeCell ref="D25:D28"/>
    <mergeCell ref="C25:C28"/>
    <mergeCell ref="B25:B28"/>
    <mergeCell ref="A25:A28"/>
    <mergeCell ref="A35:A37"/>
    <mergeCell ref="B35:B37"/>
    <mergeCell ref="C35:C37"/>
    <mergeCell ref="D35:D37"/>
    <mergeCell ref="D29:D31"/>
    <mergeCell ref="A32:A34"/>
    <mergeCell ref="B32:B34"/>
    <mergeCell ref="C32:C34"/>
    <mergeCell ref="D32:D34"/>
    <mergeCell ref="A29:A31"/>
    <mergeCell ref="B29:B31"/>
    <mergeCell ref="C29:C31"/>
    <mergeCell ref="A38:A40"/>
    <mergeCell ref="B38:B40"/>
    <mergeCell ref="C38:C40"/>
    <mergeCell ref="D38:D40"/>
    <mergeCell ref="A41:A43"/>
    <mergeCell ref="B41:B43"/>
    <mergeCell ref="C41:C43"/>
    <mergeCell ref="D41:D43"/>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
  <sheetViews>
    <sheetView zoomScale="115" zoomScaleNormal="115" workbookViewId="0">
      <selection activeCell="L4" sqref="L4"/>
    </sheetView>
  </sheetViews>
  <sheetFormatPr defaultColWidth="17.28515625" defaultRowHeight="15.75" customHeight="1" x14ac:dyDescent="0.2"/>
  <cols>
    <col min="1" max="1" width="18.5703125" customWidth="1"/>
    <col min="2" max="2" width="16.140625" customWidth="1"/>
    <col min="3" max="3" width="14.42578125" customWidth="1"/>
    <col min="4" max="4" width="9.42578125" customWidth="1"/>
    <col min="5" max="5" width="14.42578125" customWidth="1"/>
    <col min="6" max="6" width="11.7109375" customWidth="1"/>
    <col min="7" max="7" width="10.42578125" customWidth="1"/>
    <col min="8" max="8" width="15.28515625" customWidth="1"/>
    <col min="9" max="9" width="16.42578125" customWidth="1"/>
    <col min="10" max="10" width="15.42578125" customWidth="1"/>
    <col min="11" max="11" width="56.140625" customWidth="1"/>
    <col min="12" max="12" width="14.85546875" customWidth="1"/>
  </cols>
  <sheetData>
    <row r="1" spans="1:12" ht="18.75" customHeight="1" x14ac:dyDescent="0.2">
      <c r="A1" s="202" t="s">
        <v>4</v>
      </c>
      <c r="B1" s="189"/>
      <c r="C1" s="189"/>
      <c r="D1" s="189"/>
      <c r="E1" s="189"/>
      <c r="F1" s="189"/>
      <c r="G1" s="189"/>
      <c r="H1" s="189"/>
      <c r="I1" s="189"/>
      <c r="J1" s="189"/>
      <c r="K1" s="189"/>
    </row>
    <row r="2" spans="1:12" ht="18.75" customHeight="1" x14ac:dyDescent="0.2">
      <c r="A2" s="222" t="s">
        <v>56</v>
      </c>
      <c r="B2" s="189"/>
      <c r="C2" s="189"/>
      <c r="D2" s="189"/>
      <c r="E2" s="189"/>
      <c r="F2" s="189"/>
      <c r="G2" s="189"/>
      <c r="H2" s="189"/>
      <c r="I2" s="189"/>
      <c r="J2" s="189"/>
      <c r="K2" s="189"/>
    </row>
    <row r="3" spans="1:12" ht="18.75" customHeight="1" x14ac:dyDescent="0.2">
      <c r="A3" s="223" t="s">
        <v>37</v>
      </c>
      <c r="B3" s="223" t="s">
        <v>5</v>
      </c>
      <c r="C3" s="223" t="s">
        <v>45</v>
      </c>
      <c r="D3" s="189"/>
      <c r="E3" s="189"/>
      <c r="F3" s="189"/>
      <c r="G3" s="189"/>
      <c r="H3" s="189"/>
      <c r="I3" s="189"/>
      <c r="J3" s="189"/>
      <c r="K3" s="189"/>
    </row>
    <row r="4" spans="1:12" ht="25.5" customHeight="1" x14ac:dyDescent="0.2">
      <c r="A4" s="189"/>
      <c r="B4" s="189"/>
      <c r="C4" s="46" t="s">
        <v>118</v>
      </c>
      <c r="D4" s="46" t="s">
        <v>6</v>
      </c>
      <c r="E4" s="46" t="s">
        <v>119</v>
      </c>
      <c r="F4" s="46" t="s">
        <v>7</v>
      </c>
      <c r="G4" s="46" t="s">
        <v>120</v>
      </c>
      <c r="H4" s="46" t="s">
        <v>8</v>
      </c>
      <c r="I4" s="46" t="s">
        <v>121</v>
      </c>
      <c r="J4" s="4" t="s">
        <v>49</v>
      </c>
      <c r="K4" s="46" t="s">
        <v>9</v>
      </c>
      <c r="L4" s="141"/>
    </row>
    <row r="5" spans="1:12" ht="29.25" customHeight="1" x14ac:dyDescent="0.2">
      <c r="A5" s="210" t="str">
        <f>'1.1 Primary Assets'!B4:B4</f>
        <v>Enable smart working</v>
      </c>
      <c r="B5" s="70" t="s">
        <v>10</v>
      </c>
      <c r="C5" s="26">
        <v>1</v>
      </c>
      <c r="D5" s="26">
        <v>1</v>
      </c>
      <c r="E5" s="26">
        <v>1</v>
      </c>
      <c r="F5" s="26">
        <v>1</v>
      </c>
      <c r="G5" s="26">
        <v>1</v>
      </c>
      <c r="H5" s="26">
        <v>1</v>
      </c>
      <c r="I5" s="26">
        <v>1</v>
      </c>
      <c r="J5" s="70">
        <f>MAX(C5:I5)</f>
        <v>1</v>
      </c>
      <c r="K5" s="11" t="s">
        <v>255</v>
      </c>
    </row>
    <row r="6" spans="1:12" ht="49.5" customHeight="1" x14ac:dyDescent="0.2">
      <c r="A6" s="221"/>
      <c r="B6" s="70" t="s">
        <v>11</v>
      </c>
      <c r="C6" s="26">
        <v>1</v>
      </c>
      <c r="D6" s="26">
        <v>1</v>
      </c>
      <c r="E6" s="26">
        <v>5</v>
      </c>
      <c r="F6" s="26">
        <v>5</v>
      </c>
      <c r="G6" s="26">
        <v>5</v>
      </c>
      <c r="H6" s="26">
        <v>5</v>
      </c>
      <c r="I6" s="26">
        <v>1</v>
      </c>
      <c r="J6" s="70">
        <f t="shared" ref="J6:J10" si="0">MAX(C6:I6)</f>
        <v>5</v>
      </c>
      <c r="K6" s="11" t="s">
        <v>217</v>
      </c>
    </row>
    <row r="7" spans="1:12" ht="32.25" customHeight="1" x14ac:dyDescent="0.2">
      <c r="A7" s="221"/>
      <c r="B7" s="70" t="s">
        <v>12</v>
      </c>
      <c r="C7" s="26">
        <v>1</v>
      </c>
      <c r="D7" s="26">
        <v>5</v>
      </c>
      <c r="E7" s="26">
        <v>5</v>
      </c>
      <c r="F7" s="26">
        <v>5</v>
      </c>
      <c r="G7" s="26">
        <v>5</v>
      </c>
      <c r="H7" s="26">
        <v>1</v>
      </c>
      <c r="I7" s="26">
        <v>1</v>
      </c>
      <c r="J7" s="70">
        <f>MAX(C7:I7)</f>
        <v>5</v>
      </c>
      <c r="K7" s="11" t="s">
        <v>215</v>
      </c>
    </row>
    <row r="8" spans="1:12" ht="35.25" customHeight="1" x14ac:dyDescent="0.2">
      <c r="A8" s="210" t="str">
        <f>'1.1 Primary Assets'!B8:B8</f>
        <v>Ensure secure remote connection</v>
      </c>
      <c r="B8" s="70" t="s">
        <v>13</v>
      </c>
      <c r="C8" s="26">
        <v>1</v>
      </c>
      <c r="D8" s="26">
        <v>1</v>
      </c>
      <c r="E8" s="26">
        <v>1</v>
      </c>
      <c r="F8" s="26">
        <v>1</v>
      </c>
      <c r="G8" s="26">
        <v>1</v>
      </c>
      <c r="H8" s="26">
        <v>1</v>
      </c>
      <c r="I8" s="26">
        <v>1</v>
      </c>
      <c r="J8" s="70">
        <f t="shared" si="0"/>
        <v>1</v>
      </c>
      <c r="K8" s="11" t="s">
        <v>216</v>
      </c>
    </row>
    <row r="9" spans="1:12" ht="40.5" customHeight="1" x14ac:dyDescent="0.2">
      <c r="A9" s="221"/>
      <c r="B9" s="70" t="s">
        <v>14</v>
      </c>
      <c r="C9" s="26">
        <v>1</v>
      </c>
      <c r="D9" s="26">
        <v>5</v>
      </c>
      <c r="E9" s="26">
        <v>5</v>
      </c>
      <c r="F9" s="52">
        <v>5</v>
      </c>
      <c r="G9" s="26">
        <v>5</v>
      </c>
      <c r="H9" s="26">
        <v>1</v>
      </c>
      <c r="I9" s="26">
        <v>1</v>
      </c>
      <c r="J9" s="70">
        <f t="shared" si="0"/>
        <v>5</v>
      </c>
      <c r="K9" s="11" t="s">
        <v>256</v>
      </c>
    </row>
    <row r="10" spans="1:12" ht="39.75" customHeight="1" x14ac:dyDescent="0.2">
      <c r="A10" s="221"/>
      <c r="B10" s="70" t="s">
        <v>15</v>
      </c>
      <c r="C10" s="26">
        <v>1</v>
      </c>
      <c r="D10" s="26">
        <v>5</v>
      </c>
      <c r="E10" s="26">
        <v>5</v>
      </c>
      <c r="F10" s="26">
        <v>5</v>
      </c>
      <c r="G10" s="26">
        <v>5</v>
      </c>
      <c r="H10" s="26">
        <v>1</v>
      </c>
      <c r="I10" s="26">
        <v>1</v>
      </c>
      <c r="J10" s="70">
        <f t="shared" si="0"/>
        <v>5</v>
      </c>
      <c r="K10" s="11" t="s">
        <v>218</v>
      </c>
    </row>
    <row r="11" spans="1:12" s="53" customFormat="1" ht="14.25" customHeight="1" x14ac:dyDescent="0.2">
      <c r="A11" s="185" t="str">
        <f>'1.1 Primary Assets'!B11:B11</f>
        <v>Lost connection management</v>
      </c>
      <c r="B11" s="211" t="s">
        <v>16</v>
      </c>
      <c r="C11" s="214">
        <v>1</v>
      </c>
      <c r="D11" s="214">
        <v>1</v>
      </c>
      <c r="E11" s="214">
        <v>1</v>
      </c>
      <c r="F11" s="214">
        <v>1</v>
      </c>
      <c r="G11" s="214">
        <v>1</v>
      </c>
      <c r="H11" s="214">
        <v>1</v>
      </c>
      <c r="I11" s="214">
        <v>1</v>
      </c>
      <c r="J11" s="211">
        <f>MAX(C11:I11)</f>
        <v>1</v>
      </c>
      <c r="K11" s="185" t="s">
        <v>222</v>
      </c>
    </row>
    <row r="12" spans="1:12" s="53" customFormat="1" ht="14.25" customHeight="1" x14ac:dyDescent="0.2">
      <c r="A12" s="186"/>
      <c r="B12" s="220"/>
      <c r="C12" s="219"/>
      <c r="D12" s="219"/>
      <c r="E12" s="219"/>
      <c r="F12" s="219"/>
      <c r="G12" s="219"/>
      <c r="H12" s="219"/>
      <c r="I12" s="219"/>
      <c r="J12" s="220"/>
      <c r="K12" s="186"/>
    </row>
    <row r="13" spans="1:12" ht="9.75" customHeight="1" x14ac:dyDescent="0.2">
      <c r="A13" s="186"/>
      <c r="B13" s="212"/>
      <c r="C13" s="215"/>
      <c r="D13" s="215"/>
      <c r="E13" s="215"/>
      <c r="F13" s="215"/>
      <c r="G13" s="215"/>
      <c r="H13" s="215"/>
      <c r="I13" s="215"/>
      <c r="J13" s="212"/>
      <c r="K13" s="187"/>
    </row>
    <row r="14" spans="1:12" ht="18.75" customHeight="1" x14ac:dyDescent="0.2">
      <c r="A14" s="186"/>
      <c r="B14" s="211" t="s">
        <v>17</v>
      </c>
      <c r="C14" s="214">
        <v>1</v>
      </c>
      <c r="D14" s="214">
        <v>5</v>
      </c>
      <c r="E14" s="214">
        <v>3</v>
      </c>
      <c r="F14" s="214">
        <v>5</v>
      </c>
      <c r="G14" s="214">
        <v>5</v>
      </c>
      <c r="H14" s="214">
        <v>5</v>
      </c>
      <c r="I14" s="214">
        <v>1</v>
      </c>
      <c r="J14" s="211">
        <f>MAX(C14:I14)</f>
        <v>5</v>
      </c>
      <c r="K14" s="185" t="s">
        <v>220</v>
      </c>
    </row>
    <row r="15" spans="1:12" s="53" customFormat="1" ht="24" customHeight="1" x14ac:dyDescent="0.2">
      <c r="A15" s="186"/>
      <c r="B15" s="212"/>
      <c r="C15" s="215"/>
      <c r="D15" s="215"/>
      <c r="E15" s="215"/>
      <c r="F15" s="215"/>
      <c r="G15" s="215"/>
      <c r="H15" s="215"/>
      <c r="I15" s="215"/>
      <c r="J15" s="212"/>
      <c r="K15" s="187"/>
    </row>
    <row r="16" spans="1:12" ht="18" customHeight="1" x14ac:dyDescent="0.2">
      <c r="A16" s="186"/>
      <c r="B16" s="211" t="s">
        <v>18</v>
      </c>
      <c r="C16" s="214">
        <v>1</v>
      </c>
      <c r="D16" s="214">
        <v>5</v>
      </c>
      <c r="E16" s="214">
        <v>3</v>
      </c>
      <c r="F16" s="214">
        <v>5</v>
      </c>
      <c r="G16" s="214">
        <v>1</v>
      </c>
      <c r="H16" s="214">
        <v>1</v>
      </c>
      <c r="I16" s="214">
        <v>1</v>
      </c>
      <c r="J16" s="211">
        <f>MAX(C16:I16)</f>
        <v>5</v>
      </c>
      <c r="K16" s="185" t="s">
        <v>221</v>
      </c>
    </row>
    <row r="17" spans="1:11" s="53" customFormat="1" ht="18" customHeight="1" x14ac:dyDescent="0.2">
      <c r="A17" s="186"/>
      <c r="B17" s="220"/>
      <c r="C17" s="219"/>
      <c r="D17" s="219"/>
      <c r="E17" s="219"/>
      <c r="F17" s="219"/>
      <c r="G17" s="219"/>
      <c r="H17" s="219"/>
      <c r="I17" s="219"/>
      <c r="J17" s="220"/>
      <c r="K17" s="186"/>
    </row>
    <row r="18" spans="1:11" s="53" customFormat="1" ht="8.25" customHeight="1" x14ac:dyDescent="0.2">
      <c r="A18" s="187"/>
      <c r="B18" s="212"/>
      <c r="C18" s="215"/>
      <c r="D18" s="215"/>
      <c r="E18" s="215"/>
      <c r="F18" s="215"/>
      <c r="G18" s="215"/>
      <c r="H18" s="215"/>
      <c r="I18" s="215"/>
      <c r="J18" s="212"/>
      <c r="K18" s="187"/>
    </row>
    <row r="19" spans="1:11" s="19" customFormat="1" ht="18.75" customHeight="1" x14ac:dyDescent="0.2">
      <c r="A19" s="210" t="str">
        <f>'1.1 Primary Assets'!B15:B15</f>
        <v>Logs system</v>
      </c>
      <c r="B19" s="211" t="s">
        <v>10</v>
      </c>
      <c r="C19" s="214">
        <v>1</v>
      </c>
      <c r="D19" s="214">
        <v>1</v>
      </c>
      <c r="E19" s="214">
        <v>1</v>
      </c>
      <c r="F19" s="214">
        <v>1</v>
      </c>
      <c r="G19" s="214">
        <v>5</v>
      </c>
      <c r="H19" s="214">
        <v>5</v>
      </c>
      <c r="I19" s="214">
        <v>1</v>
      </c>
      <c r="J19" s="211">
        <f>MAX(C19:I19)</f>
        <v>5</v>
      </c>
      <c r="K19" s="185" t="s">
        <v>257</v>
      </c>
    </row>
    <row r="20" spans="1:11" s="57" customFormat="1" ht="18.75" customHeight="1" x14ac:dyDescent="0.2">
      <c r="A20" s="210"/>
      <c r="B20" s="212"/>
      <c r="C20" s="215"/>
      <c r="D20" s="215"/>
      <c r="E20" s="215"/>
      <c r="F20" s="215"/>
      <c r="G20" s="215"/>
      <c r="H20" s="215"/>
      <c r="I20" s="215"/>
      <c r="J20" s="212"/>
      <c r="K20" s="187"/>
    </row>
    <row r="21" spans="1:11" s="19" customFormat="1" ht="18.75" customHeight="1" x14ac:dyDescent="0.2">
      <c r="A21" s="221"/>
      <c r="B21" s="211" t="s">
        <v>11</v>
      </c>
      <c r="C21" s="214">
        <v>1</v>
      </c>
      <c r="D21" s="214">
        <v>1</v>
      </c>
      <c r="E21" s="214">
        <v>5</v>
      </c>
      <c r="F21" s="214">
        <v>5</v>
      </c>
      <c r="G21" s="214">
        <v>4</v>
      </c>
      <c r="H21" s="214">
        <v>5</v>
      </c>
      <c r="I21" s="214">
        <v>1</v>
      </c>
      <c r="J21" s="211">
        <f>MAX(C21:I21)</f>
        <v>5</v>
      </c>
      <c r="K21" s="185" t="s">
        <v>223</v>
      </c>
    </row>
    <row r="22" spans="1:11" s="53" customFormat="1" ht="18.75" customHeight="1" x14ac:dyDescent="0.2">
      <c r="A22" s="221"/>
      <c r="B22" s="212"/>
      <c r="C22" s="215"/>
      <c r="D22" s="215"/>
      <c r="E22" s="215"/>
      <c r="F22" s="215"/>
      <c r="G22" s="215"/>
      <c r="H22" s="215"/>
      <c r="I22" s="215"/>
      <c r="J22" s="212"/>
      <c r="K22" s="187"/>
    </row>
    <row r="23" spans="1:11" s="53" customFormat="1" ht="18.75" customHeight="1" x14ac:dyDescent="0.2">
      <c r="A23" s="221"/>
      <c r="B23" s="211" t="s">
        <v>12</v>
      </c>
      <c r="C23" s="214">
        <v>1</v>
      </c>
      <c r="D23" s="214">
        <v>5</v>
      </c>
      <c r="E23" s="214">
        <v>5</v>
      </c>
      <c r="F23" s="214">
        <v>5</v>
      </c>
      <c r="G23" s="214">
        <v>5</v>
      </c>
      <c r="H23" s="214">
        <v>1</v>
      </c>
      <c r="I23" s="214">
        <v>1</v>
      </c>
      <c r="J23" s="211">
        <f>MAX(C23:I23)</f>
        <v>5</v>
      </c>
      <c r="K23" s="185" t="s">
        <v>258</v>
      </c>
    </row>
    <row r="24" spans="1:11" s="19" customFormat="1" ht="10.5" customHeight="1" x14ac:dyDescent="0.2">
      <c r="A24" s="221"/>
      <c r="B24" s="212"/>
      <c r="C24" s="215"/>
      <c r="D24" s="215"/>
      <c r="E24" s="215"/>
      <c r="F24" s="215"/>
      <c r="G24" s="215"/>
      <c r="H24" s="215"/>
      <c r="I24" s="215"/>
      <c r="J24" s="212"/>
      <c r="K24" s="187"/>
    </row>
    <row r="25" spans="1:11" s="19" customFormat="1" ht="18.75" customHeight="1" x14ac:dyDescent="0.2">
      <c r="A25" s="185" t="str">
        <f>'1.1 Primary Assets'!B19:B19</f>
        <v>Store data securely</v>
      </c>
      <c r="B25" s="211" t="s">
        <v>10</v>
      </c>
      <c r="C25" s="214">
        <v>1</v>
      </c>
      <c r="D25" s="214">
        <v>1</v>
      </c>
      <c r="E25" s="214">
        <v>1</v>
      </c>
      <c r="F25" s="214">
        <v>5</v>
      </c>
      <c r="G25" s="214">
        <v>5</v>
      </c>
      <c r="H25" s="214">
        <v>5</v>
      </c>
      <c r="I25" s="214">
        <v>1</v>
      </c>
      <c r="J25" s="211">
        <f>MAX(C25:I25)</f>
        <v>5</v>
      </c>
      <c r="K25" s="185" t="s">
        <v>226</v>
      </c>
    </row>
    <row r="26" spans="1:11" s="53" customFormat="1" ht="7.5" customHeight="1" x14ac:dyDescent="0.2">
      <c r="A26" s="186"/>
      <c r="B26" s="212"/>
      <c r="C26" s="215"/>
      <c r="D26" s="215"/>
      <c r="E26" s="215"/>
      <c r="F26" s="215"/>
      <c r="G26" s="215"/>
      <c r="H26" s="215"/>
      <c r="I26" s="215"/>
      <c r="J26" s="212"/>
      <c r="K26" s="187"/>
    </row>
    <row r="27" spans="1:11" s="53" customFormat="1" ht="18.75" customHeight="1" x14ac:dyDescent="0.2">
      <c r="A27" s="186"/>
      <c r="B27" s="211" t="s">
        <v>11</v>
      </c>
      <c r="C27" s="214">
        <v>1</v>
      </c>
      <c r="D27" s="214">
        <v>1</v>
      </c>
      <c r="E27" s="214">
        <v>1</v>
      </c>
      <c r="F27" s="214">
        <v>5</v>
      </c>
      <c r="G27" s="214">
        <v>5</v>
      </c>
      <c r="H27" s="214">
        <v>5</v>
      </c>
      <c r="I27" s="214">
        <v>1</v>
      </c>
      <c r="J27" s="211">
        <f>MAX(C27:I27)</f>
        <v>5</v>
      </c>
      <c r="K27" s="185" t="s">
        <v>224</v>
      </c>
    </row>
    <row r="28" spans="1:11" s="19" customFormat="1" ht="8.25" customHeight="1" x14ac:dyDescent="0.2">
      <c r="A28" s="186"/>
      <c r="B28" s="212"/>
      <c r="C28" s="215"/>
      <c r="D28" s="215"/>
      <c r="E28" s="215"/>
      <c r="F28" s="215"/>
      <c r="G28" s="215"/>
      <c r="H28" s="215"/>
      <c r="I28" s="215"/>
      <c r="J28" s="212"/>
      <c r="K28" s="187"/>
    </row>
    <row r="29" spans="1:11" s="19" customFormat="1" ht="18.75" customHeight="1" x14ac:dyDescent="0.2">
      <c r="A29" s="186"/>
      <c r="B29" s="211" t="s">
        <v>12</v>
      </c>
      <c r="C29" s="214">
        <v>1</v>
      </c>
      <c r="D29" s="214">
        <v>5</v>
      </c>
      <c r="E29" s="214">
        <v>5</v>
      </c>
      <c r="F29" s="217">
        <v>5</v>
      </c>
      <c r="G29" s="214">
        <v>5</v>
      </c>
      <c r="H29" s="214">
        <v>5</v>
      </c>
      <c r="I29" s="214">
        <v>1</v>
      </c>
      <c r="J29" s="211">
        <f>MAX(C29:I29)</f>
        <v>5</v>
      </c>
      <c r="K29" s="185" t="s">
        <v>225</v>
      </c>
    </row>
    <row r="30" spans="1:11" s="53" customFormat="1" ht="18.75" customHeight="1" x14ac:dyDescent="0.2">
      <c r="A30" s="187"/>
      <c r="B30" s="212"/>
      <c r="C30" s="215"/>
      <c r="D30" s="215"/>
      <c r="E30" s="215"/>
      <c r="F30" s="218"/>
      <c r="G30" s="215"/>
      <c r="H30" s="215"/>
      <c r="I30" s="215"/>
      <c r="J30" s="212"/>
      <c r="K30" s="187"/>
    </row>
    <row r="31" spans="1:11" ht="12.75" customHeight="1" x14ac:dyDescent="0.2">
      <c r="A31" s="185" t="str">
        <f>'1.1 Primary Assets'!B22:B22</f>
        <v>Recovery plan</v>
      </c>
      <c r="B31" s="211" t="s">
        <v>10</v>
      </c>
      <c r="C31" s="214">
        <v>1</v>
      </c>
      <c r="D31" s="214">
        <v>1</v>
      </c>
      <c r="E31" s="214">
        <v>1</v>
      </c>
      <c r="F31" s="214">
        <v>1</v>
      </c>
      <c r="G31" s="214">
        <v>1</v>
      </c>
      <c r="H31" s="214">
        <v>1</v>
      </c>
      <c r="I31" s="214">
        <v>1</v>
      </c>
      <c r="J31" s="211">
        <f>MAX(C31:I31)</f>
        <v>1</v>
      </c>
      <c r="K31" s="185" t="s">
        <v>227</v>
      </c>
    </row>
    <row r="32" spans="1:11" s="53" customFormat="1" ht="12.75" customHeight="1" x14ac:dyDescent="0.2">
      <c r="A32" s="186"/>
      <c r="B32" s="212"/>
      <c r="C32" s="215"/>
      <c r="D32" s="215"/>
      <c r="E32" s="215"/>
      <c r="F32" s="215"/>
      <c r="G32" s="215"/>
      <c r="H32" s="215"/>
      <c r="I32" s="215"/>
      <c r="J32" s="212"/>
      <c r="K32" s="187"/>
    </row>
    <row r="33" spans="1:11" ht="12.75" customHeight="1" x14ac:dyDescent="0.2">
      <c r="A33" s="186"/>
      <c r="B33" s="211" t="s">
        <v>11</v>
      </c>
      <c r="C33" s="214">
        <v>1</v>
      </c>
      <c r="D33" s="214">
        <v>5</v>
      </c>
      <c r="E33" s="214">
        <v>5</v>
      </c>
      <c r="F33" s="214">
        <v>4</v>
      </c>
      <c r="G33" s="214">
        <v>4</v>
      </c>
      <c r="H33" s="214">
        <v>5</v>
      </c>
      <c r="I33" s="214">
        <v>1</v>
      </c>
      <c r="J33" s="211">
        <f>MAX(C33:I33)</f>
        <v>5</v>
      </c>
      <c r="K33" s="185" t="s">
        <v>229</v>
      </c>
    </row>
    <row r="34" spans="1:11" s="53" customFormat="1" ht="19.5" customHeight="1" x14ac:dyDescent="0.2">
      <c r="A34" s="186"/>
      <c r="B34" s="212"/>
      <c r="C34" s="215"/>
      <c r="D34" s="215"/>
      <c r="E34" s="215"/>
      <c r="F34" s="215"/>
      <c r="G34" s="215"/>
      <c r="H34" s="215"/>
      <c r="I34" s="215"/>
      <c r="J34" s="212"/>
      <c r="K34" s="187"/>
    </row>
    <row r="35" spans="1:11" ht="12.75" customHeight="1" x14ac:dyDescent="0.2">
      <c r="A35" s="186"/>
      <c r="B35" s="211" t="s">
        <v>12</v>
      </c>
      <c r="C35" s="214">
        <v>1</v>
      </c>
      <c r="D35" s="214">
        <v>5</v>
      </c>
      <c r="E35" s="214">
        <v>5</v>
      </c>
      <c r="F35" s="214">
        <v>5</v>
      </c>
      <c r="G35" s="214">
        <v>1</v>
      </c>
      <c r="H35" s="214">
        <v>1</v>
      </c>
      <c r="I35" s="214">
        <v>1</v>
      </c>
      <c r="J35" s="211">
        <f>MAX(C35:I35)</f>
        <v>5</v>
      </c>
      <c r="K35" s="185" t="s">
        <v>230</v>
      </c>
    </row>
    <row r="36" spans="1:11" s="53" customFormat="1" ht="18.75" customHeight="1" x14ac:dyDescent="0.2">
      <c r="A36" s="187"/>
      <c r="B36" s="212"/>
      <c r="C36" s="215"/>
      <c r="D36" s="215"/>
      <c r="E36" s="215"/>
      <c r="F36" s="215"/>
      <c r="G36" s="215"/>
      <c r="H36" s="215"/>
      <c r="I36" s="215"/>
      <c r="J36" s="212"/>
      <c r="K36" s="187"/>
    </row>
    <row r="37" spans="1:11" ht="12.75" customHeight="1" x14ac:dyDescent="0.2">
      <c r="A37" s="210" t="str">
        <f>'1.1 Primary Assets'!B25:B25</f>
        <v>IT assistance</v>
      </c>
      <c r="B37" s="211" t="s">
        <v>10</v>
      </c>
      <c r="C37" s="214">
        <v>1</v>
      </c>
      <c r="D37" s="214">
        <v>1</v>
      </c>
      <c r="E37" s="214">
        <v>1</v>
      </c>
      <c r="F37" s="214">
        <v>1</v>
      </c>
      <c r="G37" s="214">
        <v>1</v>
      </c>
      <c r="H37" s="214">
        <v>5</v>
      </c>
      <c r="I37" s="214">
        <v>1</v>
      </c>
      <c r="J37" s="211">
        <f>MAX(C37:I37)</f>
        <v>5</v>
      </c>
      <c r="K37" s="185" t="s">
        <v>235</v>
      </c>
    </row>
    <row r="38" spans="1:11" s="53" customFormat="1" ht="12.75" customHeight="1" x14ac:dyDescent="0.2">
      <c r="A38" s="210"/>
      <c r="B38" s="212"/>
      <c r="C38" s="215"/>
      <c r="D38" s="215"/>
      <c r="E38" s="215"/>
      <c r="F38" s="215"/>
      <c r="G38" s="215"/>
      <c r="H38" s="215"/>
      <c r="I38" s="215"/>
      <c r="J38" s="212"/>
      <c r="K38" s="187"/>
    </row>
    <row r="39" spans="1:11" ht="12.75" customHeight="1" x14ac:dyDescent="0.2">
      <c r="A39" s="221"/>
      <c r="B39" s="211" t="s">
        <v>11</v>
      </c>
      <c r="C39" s="214">
        <v>1</v>
      </c>
      <c r="D39" s="214">
        <v>5</v>
      </c>
      <c r="E39" s="214">
        <v>4</v>
      </c>
      <c r="F39" s="214">
        <v>5</v>
      </c>
      <c r="G39" s="214">
        <v>4</v>
      </c>
      <c r="H39" s="214">
        <v>1</v>
      </c>
      <c r="I39" s="214">
        <v>1</v>
      </c>
      <c r="J39" s="211">
        <f>MAX(C39:I39)</f>
        <v>5</v>
      </c>
      <c r="K39" s="185" t="s">
        <v>234</v>
      </c>
    </row>
    <row r="40" spans="1:11" s="53" customFormat="1" ht="12.75" customHeight="1" x14ac:dyDescent="0.2">
      <c r="A40" s="221"/>
      <c r="B40" s="212"/>
      <c r="C40" s="215"/>
      <c r="D40" s="215"/>
      <c r="E40" s="215"/>
      <c r="F40" s="215"/>
      <c r="G40" s="215"/>
      <c r="H40" s="215"/>
      <c r="I40" s="215"/>
      <c r="J40" s="212"/>
      <c r="K40" s="187"/>
    </row>
    <row r="41" spans="1:11" ht="30" customHeight="1" x14ac:dyDescent="0.2">
      <c r="A41" s="221"/>
      <c r="B41" s="70" t="s">
        <v>12</v>
      </c>
      <c r="C41" s="26">
        <v>1</v>
      </c>
      <c r="D41" s="26">
        <v>5</v>
      </c>
      <c r="E41" s="26">
        <v>5</v>
      </c>
      <c r="F41" s="26">
        <v>5</v>
      </c>
      <c r="G41" s="26">
        <v>1</v>
      </c>
      <c r="H41" s="26">
        <v>1</v>
      </c>
      <c r="I41" s="26">
        <v>1</v>
      </c>
      <c r="J41" s="71">
        <f>MAX(C41:I41)</f>
        <v>5</v>
      </c>
      <c r="K41" s="11" t="s">
        <v>233</v>
      </c>
    </row>
    <row r="42" spans="1:11" ht="12.75" customHeight="1" x14ac:dyDescent="0.2">
      <c r="A42" s="185" t="str">
        <f>'1.1 Primary Assets'!B29:B29</f>
        <v>Remote privileges management</v>
      </c>
      <c r="B42" s="211" t="s">
        <v>10</v>
      </c>
      <c r="C42" s="214">
        <v>1</v>
      </c>
      <c r="D42" s="214">
        <v>1</v>
      </c>
      <c r="E42" s="214">
        <v>1</v>
      </c>
      <c r="F42" s="214">
        <v>1</v>
      </c>
      <c r="G42" s="214">
        <v>1</v>
      </c>
      <c r="H42" s="214">
        <v>1</v>
      </c>
      <c r="I42" s="214">
        <v>1</v>
      </c>
      <c r="J42" s="211">
        <f>MAX(C42:I42)</f>
        <v>1</v>
      </c>
      <c r="K42" s="185" t="s">
        <v>236</v>
      </c>
    </row>
    <row r="43" spans="1:11" s="53" customFormat="1" ht="15" customHeight="1" x14ac:dyDescent="0.2">
      <c r="A43" s="186"/>
      <c r="B43" s="212"/>
      <c r="C43" s="215"/>
      <c r="D43" s="215"/>
      <c r="E43" s="215"/>
      <c r="F43" s="215"/>
      <c r="G43" s="215"/>
      <c r="H43" s="215"/>
      <c r="I43" s="215"/>
      <c r="J43" s="212"/>
      <c r="K43" s="187"/>
    </row>
    <row r="44" spans="1:11" ht="12.75" customHeight="1" x14ac:dyDescent="0.2">
      <c r="A44" s="186"/>
      <c r="B44" s="211" t="s">
        <v>11</v>
      </c>
      <c r="C44" s="214">
        <v>1</v>
      </c>
      <c r="D44" s="214">
        <v>5</v>
      </c>
      <c r="E44" s="214">
        <v>5</v>
      </c>
      <c r="F44" s="214">
        <v>4</v>
      </c>
      <c r="G44" s="214">
        <v>4</v>
      </c>
      <c r="H44" s="214">
        <v>1</v>
      </c>
      <c r="I44" s="214">
        <v>1</v>
      </c>
      <c r="J44" s="213">
        <v>5</v>
      </c>
      <c r="K44" s="185" t="s">
        <v>237</v>
      </c>
    </row>
    <row r="45" spans="1:11" s="53" customFormat="1" ht="31.5" customHeight="1" x14ac:dyDescent="0.2">
      <c r="A45" s="186"/>
      <c r="B45" s="212"/>
      <c r="C45" s="215"/>
      <c r="D45" s="215"/>
      <c r="E45" s="215"/>
      <c r="F45" s="215"/>
      <c r="G45" s="215"/>
      <c r="H45" s="215"/>
      <c r="I45" s="215"/>
      <c r="J45" s="213"/>
      <c r="K45" s="187"/>
    </row>
    <row r="46" spans="1:11" ht="12.75" customHeight="1" x14ac:dyDescent="0.2">
      <c r="A46" s="186"/>
      <c r="B46" s="211" t="s">
        <v>12</v>
      </c>
      <c r="C46" s="214">
        <v>1</v>
      </c>
      <c r="D46" s="214">
        <v>5</v>
      </c>
      <c r="E46" s="214">
        <v>5</v>
      </c>
      <c r="F46" s="214">
        <v>5</v>
      </c>
      <c r="G46" s="214">
        <v>1</v>
      </c>
      <c r="H46" s="214">
        <v>1</v>
      </c>
      <c r="I46" s="214">
        <v>1</v>
      </c>
      <c r="J46" s="211">
        <f>MAX(C46:I46)</f>
        <v>5</v>
      </c>
      <c r="K46" s="185" t="s">
        <v>238</v>
      </c>
    </row>
    <row r="47" spans="1:11" s="53" customFormat="1" ht="12.75" customHeight="1" x14ac:dyDescent="0.2">
      <c r="A47" s="187"/>
      <c r="B47" s="212"/>
      <c r="C47" s="215"/>
      <c r="D47" s="215"/>
      <c r="E47" s="215"/>
      <c r="F47" s="215"/>
      <c r="G47" s="215"/>
      <c r="H47" s="215"/>
      <c r="I47" s="215"/>
      <c r="J47" s="212"/>
      <c r="K47" s="187"/>
    </row>
    <row r="48" spans="1:11" ht="12.75" customHeight="1" x14ac:dyDescent="0.2">
      <c r="A48" s="185" t="str">
        <f>'1.1 Primary Assets'!B32:B32</f>
        <v>Smart working policies</v>
      </c>
      <c r="B48" s="211" t="s">
        <v>10</v>
      </c>
      <c r="C48" s="214">
        <v>1</v>
      </c>
      <c r="D48" s="214">
        <v>1</v>
      </c>
      <c r="E48" s="214">
        <v>1</v>
      </c>
      <c r="F48" s="214">
        <v>1</v>
      </c>
      <c r="G48" s="214">
        <v>1</v>
      </c>
      <c r="H48" s="214">
        <v>1</v>
      </c>
      <c r="I48" s="214">
        <v>1</v>
      </c>
      <c r="J48" s="211">
        <f>MAX(C48:I48)</f>
        <v>1</v>
      </c>
      <c r="K48" s="185" t="s">
        <v>259</v>
      </c>
    </row>
    <row r="49" spans="1:11" s="53" customFormat="1" ht="12.75" customHeight="1" x14ac:dyDescent="0.2">
      <c r="A49" s="186"/>
      <c r="B49" s="212"/>
      <c r="C49" s="215"/>
      <c r="D49" s="215"/>
      <c r="E49" s="215"/>
      <c r="F49" s="215"/>
      <c r="G49" s="215"/>
      <c r="H49" s="215"/>
      <c r="I49" s="215"/>
      <c r="J49" s="212"/>
      <c r="K49" s="187"/>
    </row>
    <row r="50" spans="1:11" ht="12.75" customHeight="1" x14ac:dyDescent="0.2">
      <c r="A50" s="186"/>
      <c r="B50" s="211" t="s">
        <v>11</v>
      </c>
      <c r="C50" s="214">
        <v>1</v>
      </c>
      <c r="D50" s="214">
        <v>5</v>
      </c>
      <c r="E50" s="214">
        <v>4</v>
      </c>
      <c r="F50" s="214">
        <v>5</v>
      </c>
      <c r="G50" s="214">
        <v>1</v>
      </c>
      <c r="H50" s="214">
        <v>5</v>
      </c>
      <c r="I50" s="214">
        <v>1</v>
      </c>
      <c r="J50" s="211">
        <f>MAX(C50:I50)</f>
        <v>5</v>
      </c>
      <c r="K50" s="185" t="s">
        <v>260</v>
      </c>
    </row>
    <row r="51" spans="1:11" s="53" customFormat="1" ht="15" customHeight="1" x14ac:dyDescent="0.2">
      <c r="A51" s="186"/>
      <c r="B51" s="212"/>
      <c r="C51" s="215"/>
      <c r="D51" s="215"/>
      <c r="E51" s="215"/>
      <c r="F51" s="215"/>
      <c r="G51" s="215"/>
      <c r="H51" s="215"/>
      <c r="I51" s="215"/>
      <c r="J51" s="212"/>
      <c r="K51" s="187"/>
    </row>
    <row r="52" spans="1:11" ht="12.75" customHeight="1" x14ac:dyDescent="0.2">
      <c r="A52" s="186"/>
      <c r="B52" s="211" t="s">
        <v>12</v>
      </c>
      <c r="C52" s="214">
        <v>1</v>
      </c>
      <c r="D52" s="214">
        <v>5</v>
      </c>
      <c r="E52" s="217">
        <v>5</v>
      </c>
      <c r="F52" s="214">
        <v>5</v>
      </c>
      <c r="G52" s="214">
        <v>1</v>
      </c>
      <c r="H52" s="214">
        <v>1</v>
      </c>
      <c r="I52" s="214">
        <v>1</v>
      </c>
      <c r="J52" s="211">
        <f>MAX(C52:I52)</f>
        <v>5</v>
      </c>
      <c r="K52" s="185" t="s">
        <v>261</v>
      </c>
    </row>
    <row r="53" spans="1:11" s="53" customFormat="1" ht="12.75" customHeight="1" x14ac:dyDescent="0.2">
      <c r="A53" s="187"/>
      <c r="B53" s="212"/>
      <c r="C53" s="215"/>
      <c r="D53" s="215"/>
      <c r="E53" s="218"/>
      <c r="F53" s="215"/>
      <c r="G53" s="215"/>
      <c r="H53" s="215"/>
      <c r="I53" s="215"/>
      <c r="J53" s="212"/>
      <c r="K53" s="187"/>
    </row>
    <row r="54" spans="1:11" ht="12.75" customHeight="1" x14ac:dyDescent="0.2">
      <c r="A54" s="185" t="str">
        <f>'1.1 Primary Assets'!B35:B35</f>
        <v>Credentials management</v>
      </c>
      <c r="B54" s="211" t="s">
        <v>10</v>
      </c>
      <c r="C54" s="214">
        <v>1</v>
      </c>
      <c r="D54" s="214">
        <v>1</v>
      </c>
      <c r="E54" s="214">
        <v>5</v>
      </c>
      <c r="F54" s="214">
        <v>5</v>
      </c>
      <c r="G54" s="214">
        <v>1</v>
      </c>
      <c r="H54" s="214">
        <v>1</v>
      </c>
      <c r="I54" s="214">
        <v>1</v>
      </c>
      <c r="J54" s="211">
        <f>MAX(C54:I54)</f>
        <v>5</v>
      </c>
      <c r="K54" s="185" t="s">
        <v>305</v>
      </c>
    </row>
    <row r="55" spans="1:11" s="53" customFormat="1" ht="18.75" customHeight="1" x14ac:dyDescent="0.2">
      <c r="A55" s="186"/>
      <c r="B55" s="212"/>
      <c r="C55" s="215"/>
      <c r="D55" s="215"/>
      <c r="E55" s="215"/>
      <c r="F55" s="215"/>
      <c r="G55" s="215"/>
      <c r="H55" s="215"/>
      <c r="I55" s="215"/>
      <c r="J55" s="212"/>
      <c r="K55" s="187"/>
    </row>
    <row r="56" spans="1:11" ht="12.75" customHeight="1" x14ac:dyDescent="0.2">
      <c r="A56" s="186"/>
      <c r="B56" s="211" t="s">
        <v>11</v>
      </c>
      <c r="C56" s="214">
        <v>1</v>
      </c>
      <c r="D56" s="214">
        <v>5</v>
      </c>
      <c r="E56" s="214">
        <v>5</v>
      </c>
      <c r="F56" s="214">
        <v>5</v>
      </c>
      <c r="G56" s="214">
        <v>4</v>
      </c>
      <c r="H56" s="214">
        <v>5</v>
      </c>
      <c r="I56" s="214">
        <v>1</v>
      </c>
      <c r="J56" s="211">
        <f>MAX(C56:I56)</f>
        <v>5</v>
      </c>
      <c r="K56" s="185" t="s">
        <v>242</v>
      </c>
    </row>
    <row r="57" spans="1:11" s="53" customFormat="1" ht="12.75" customHeight="1" x14ac:dyDescent="0.2">
      <c r="A57" s="186"/>
      <c r="B57" s="212"/>
      <c r="C57" s="215"/>
      <c r="D57" s="215"/>
      <c r="E57" s="215"/>
      <c r="F57" s="215"/>
      <c r="G57" s="215"/>
      <c r="H57" s="215"/>
      <c r="I57" s="215"/>
      <c r="J57" s="212"/>
      <c r="K57" s="187"/>
    </row>
    <row r="58" spans="1:11" ht="12.75" customHeight="1" x14ac:dyDescent="0.2">
      <c r="A58" s="186"/>
      <c r="B58" s="211" t="s">
        <v>12</v>
      </c>
      <c r="C58" s="214">
        <v>1</v>
      </c>
      <c r="D58" s="214">
        <v>5</v>
      </c>
      <c r="E58" s="214">
        <v>5</v>
      </c>
      <c r="F58" s="214">
        <v>5</v>
      </c>
      <c r="G58" s="214">
        <v>1</v>
      </c>
      <c r="H58" s="214">
        <v>1</v>
      </c>
      <c r="I58" s="214">
        <v>1</v>
      </c>
      <c r="J58" s="211">
        <f>MAX(C58:I58)</f>
        <v>5</v>
      </c>
      <c r="K58" s="185" t="s">
        <v>243</v>
      </c>
    </row>
    <row r="59" spans="1:11" s="53" customFormat="1" ht="18.75" customHeight="1" x14ac:dyDescent="0.2">
      <c r="A59" s="187"/>
      <c r="B59" s="212"/>
      <c r="C59" s="215"/>
      <c r="D59" s="215"/>
      <c r="E59" s="215"/>
      <c r="F59" s="215"/>
      <c r="G59" s="215"/>
      <c r="H59" s="215"/>
      <c r="I59" s="215"/>
      <c r="J59" s="212"/>
      <c r="K59" s="187"/>
    </row>
    <row r="60" spans="1:11" ht="12.75" customHeight="1" x14ac:dyDescent="0.2">
      <c r="A60" s="185" t="str">
        <f>'1.1 Primary Assets'!B38:B38</f>
        <v>Enable remote desktop access</v>
      </c>
      <c r="B60" s="211" t="s">
        <v>10</v>
      </c>
      <c r="C60" s="214">
        <v>1</v>
      </c>
      <c r="D60" s="214">
        <v>1</v>
      </c>
      <c r="E60" s="214">
        <v>1</v>
      </c>
      <c r="F60" s="214">
        <v>1</v>
      </c>
      <c r="G60" s="214">
        <v>1</v>
      </c>
      <c r="H60" s="214">
        <v>1</v>
      </c>
      <c r="I60" s="214">
        <v>1</v>
      </c>
      <c r="J60" s="211">
        <f>MAX(C60:I60)</f>
        <v>1</v>
      </c>
      <c r="K60" s="185" t="s">
        <v>244</v>
      </c>
    </row>
    <row r="61" spans="1:11" s="53" customFormat="1" ht="12.75" customHeight="1" x14ac:dyDescent="0.2">
      <c r="A61" s="186"/>
      <c r="B61" s="212"/>
      <c r="C61" s="215"/>
      <c r="D61" s="215"/>
      <c r="E61" s="215"/>
      <c r="F61" s="215"/>
      <c r="G61" s="215"/>
      <c r="H61" s="215"/>
      <c r="I61" s="215"/>
      <c r="J61" s="212"/>
      <c r="K61" s="187"/>
    </row>
    <row r="62" spans="1:11" ht="12.75" customHeight="1" x14ac:dyDescent="0.2">
      <c r="A62" s="186"/>
      <c r="B62" s="211" t="s">
        <v>11</v>
      </c>
      <c r="C62" s="214">
        <v>1</v>
      </c>
      <c r="D62" s="214">
        <v>5</v>
      </c>
      <c r="E62" s="214">
        <v>5</v>
      </c>
      <c r="F62" s="214">
        <v>5</v>
      </c>
      <c r="G62" s="214">
        <v>5</v>
      </c>
      <c r="H62" s="214">
        <v>5</v>
      </c>
      <c r="I62" s="214">
        <v>1</v>
      </c>
      <c r="J62" s="211">
        <f>MAX(C62:I62)</f>
        <v>5</v>
      </c>
      <c r="K62" s="185" t="s">
        <v>245</v>
      </c>
    </row>
    <row r="63" spans="1:11" s="53" customFormat="1" ht="12.75" customHeight="1" x14ac:dyDescent="0.2">
      <c r="A63" s="186"/>
      <c r="B63" s="212"/>
      <c r="C63" s="215"/>
      <c r="D63" s="215"/>
      <c r="E63" s="215"/>
      <c r="F63" s="215"/>
      <c r="G63" s="215"/>
      <c r="H63" s="215"/>
      <c r="I63" s="215"/>
      <c r="J63" s="212"/>
      <c r="K63" s="187"/>
    </row>
    <row r="64" spans="1:11" ht="12.75" customHeight="1" x14ac:dyDescent="0.2">
      <c r="A64" s="186"/>
      <c r="B64" s="211" t="s">
        <v>12</v>
      </c>
      <c r="C64" s="214">
        <v>1</v>
      </c>
      <c r="D64" s="214">
        <v>5</v>
      </c>
      <c r="E64" s="214">
        <v>5</v>
      </c>
      <c r="F64" s="214">
        <v>4</v>
      </c>
      <c r="G64" s="214">
        <v>1</v>
      </c>
      <c r="H64" s="214">
        <v>1</v>
      </c>
      <c r="I64" s="214">
        <v>1</v>
      </c>
      <c r="J64" s="211">
        <f>MAX(C64:I64)</f>
        <v>5</v>
      </c>
      <c r="K64" s="185" t="s">
        <v>246</v>
      </c>
    </row>
    <row r="65" spans="1:11" s="53" customFormat="1" ht="12.75" customHeight="1" x14ac:dyDescent="0.2">
      <c r="A65" s="187"/>
      <c r="B65" s="212"/>
      <c r="C65" s="215"/>
      <c r="D65" s="215"/>
      <c r="E65" s="215"/>
      <c r="F65" s="215"/>
      <c r="G65" s="215"/>
      <c r="H65" s="215"/>
      <c r="I65" s="215"/>
      <c r="J65" s="212"/>
      <c r="K65" s="187"/>
    </row>
    <row r="66" spans="1:11" ht="12.75" customHeight="1" x14ac:dyDescent="0.2">
      <c r="A66" s="210" t="str">
        <f>'1.1 Primary Assets'!B41:B41</f>
        <v>Remote accounts management</v>
      </c>
      <c r="B66" s="213" t="s">
        <v>10</v>
      </c>
      <c r="C66" s="216">
        <v>1</v>
      </c>
      <c r="D66" s="216">
        <v>1</v>
      </c>
      <c r="E66" s="216">
        <v>5</v>
      </c>
      <c r="F66" s="216">
        <v>5</v>
      </c>
      <c r="G66" s="216">
        <v>1</v>
      </c>
      <c r="H66" s="216">
        <v>1</v>
      </c>
      <c r="I66" s="216">
        <v>1</v>
      </c>
      <c r="J66" s="213">
        <f>MAX(C66:I66)</f>
        <v>5</v>
      </c>
      <c r="K66" s="210" t="s">
        <v>306</v>
      </c>
    </row>
    <row r="67" spans="1:11" s="53" customFormat="1" ht="12.75" customHeight="1" x14ac:dyDescent="0.2">
      <c r="A67" s="210"/>
      <c r="B67" s="213"/>
      <c r="C67" s="216"/>
      <c r="D67" s="216"/>
      <c r="E67" s="216"/>
      <c r="F67" s="216"/>
      <c r="G67" s="216"/>
      <c r="H67" s="216"/>
      <c r="I67" s="216"/>
      <c r="J67" s="213"/>
      <c r="K67" s="210"/>
    </row>
    <row r="68" spans="1:11" ht="12.75" customHeight="1" x14ac:dyDescent="0.2">
      <c r="A68" s="210"/>
      <c r="B68" s="213" t="s">
        <v>11</v>
      </c>
      <c r="C68" s="216">
        <v>1</v>
      </c>
      <c r="D68" s="216">
        <v>5</v>
      </c>
      <c r="E68" s="216">
        <v>5</v>
      </c>
      <c r="F68" s="216">
        <v>5</v>
      </c>
      <c r="G68" s="216">
        <v>5</v>
      </c>
      <c r="H68" s="216">
        <v>5</v>
      </c>
      <c r="I68" s="216">
        <v>1</v>
      </c>
      <c r="J68" s="213">
        <f>MAX(C68:I68)</f>
        <v>5</v>
      </c>
      <c r="K68" s="210" t="s">
        <v>308</v>
      </c>
    </row>
    <row r="69" spans="1:11" s="53" customFormat="1" ht="36" customHeight="1" x14ac:dyDescent="0.2">
      <c r="A69" s="210"/>
      <c r="B69" s="213"/>
      <c r="C69" s="216"/>
      <c r="D69" s="216"/>
      <c r="E69" s="216"/>
      <c r="F69" s="216"/>
      <c r="G69" s="216"/>
      <c r="H69" s="216"/>
      <c r="I69" s="216"/>
      <c r="J69" s="213"/>
      <c r="K69" s="210"/>
    </row>
    <row r="70" spans="1:11" ht="12.75" customHeight="1" x14ac:dyDescent="0.2">
      <c r="A70" s="210"/>
      <c r="B70" s="213" t="s">
        <v>12</v>
      </c>
      <c r="C70" s="216">
        <v>1</v>
      </c>
      <c r="D70" s="216">
        <v>5</v>
      </c>
      <c r="E70" s="216">
        <v>5</v>
      </c>
      <c r="F70" s="216">
        <v>4</v>
      </c>
      <c r="G70" s="216">
        <v>1</v>
      </c>
      <c r="H70" s="216">
        <v>1</v>
      </c>
      <c r="I70" s="216">
        <v>1</v>
      </c>
      <c r="J70" s="213">
        <f>MAX(C70:I70)</f>
        <v>5</v>
      </c>
      <c r="K70" s="210" t="s">
        <v>247</v>
      </c>
    </row>
    <row r="71" spans="1:11" s="53" customFormat="1" ht="30.75" customHeight="1" x14ac:dyDescent="0.2">
      <c r="A71" s="210"/>
      <c r="B71" s="213"/>
      <c r="C71" s="216"/>
      <c r="D71" s="216"/>
      <c r="E71" s="216"/>
      <c r="F71" s="216"/>
      <c r="G71" s="216"/>
      <c r="H71" s="216"/>
      <c r="I71" s="216"/>
      <c r="J71" s="213"/>
      <c r="K71" s="210"/>
    </row>
    <row r="72" spans="1:11" ht="12.75" customHeight="1" x14ac:dyDescent="0.2">
      <c r="A72" s="131"/>
      <c r="B72" s="132"/>
      <c r="C72" s="133"/>
      <c r="D72" s="133"/>
      <c r="E72" s="133"/>
      <c r="F72" s="133"/>
      <c r="G72" s="133"/>
      <c r="H72" s="133"/>
      <c r="I72" s="133"/>
      <c r="J72" s="132"/>
      <c r="K72" s="131"/>
    </row>
    <row r="73" spans="1:11" s="53" customFormat="1" ht="12.75" customHeight="1" x14ac:dyDescent="0.2">
      <c r="A73" s="131"/>
      <c r="B73" s="132"/>
      <c r="C73" s="133"/>
      <c r="D73" s="133"/>
      <c r="E73" s="133"/>
      <c r="F73" s="133"/>
      <c r="G73" s="133"/>
      <c r="H73" s="133"/>
      <c r="I73" s="133"/>
      <c r="J73" s="132"/>
      <c r="K73" s="131"/>
    </row>
    <row r="74" spans="1:11" ht="12.75" customHeight="1" x14ac:dyDescent="0.2">
      <c r="A74" s="131"/>
      <c r="B74" s="132"/>
      <c r="C74" s="133"/>
      <c r="D74" s="133"/>
      <c r="E74" s="133"/>
      <c r="F74" s="133"/>
      <c r="G74" s="133"/>
      <c r="H74" s="133"/>
      <c r="I74" s="133"/>
      <c r="J74" s="132"/>
      <c r="K74" s="131"/>
    </row>
    <row r="75" spans="1:11" s="53" customFormat="1" ht="12.75" customHeight="1" x14ac:dyDescent="0.2">
      <c r="A75" s="131"/>
      <c r="B75" s="132"/>
      <c r="C75" s="133"/>
      <c r="D75" s="133"/>
      <c r="E75" s="133"/>
      <c r="F75" s="133"/>
      <c r="G75" s="133"/>
      <c r="H75" s="133"/>
      <c r="I75" s="133"/>
      <c r="J75" s="132"/>
      <c r="K75" s="131"/>
    </row>
    <row r="76" spans="1:11" ht="12.75" customHeight="1" x14ac:dyDescent="0.2">
      <c r="A76" s="131"/>
      <c r="B76" s="132"/>
      <c r="C76" s="133"/>
      <c r="D76" s="133"/>
      <c r="E76" s="133"/>
      <c r="F76" s="133"/>
      <c r="G76" s="133"/>
      <c r="H76" s="133"/>
      <c r="I76" s="133"/>
      <c r="J76" s="132"/>
      <c r="K76" s="131"/>
    </row>
    <row r="77" spans="1:11" s="57" customFormat="1" ht="12.75" customHeight="1" x14ac:dyDescent="0.2">
      <c r="A77" s="131"/>
      <c r="B77" s="132"/>
      <c r="C77" s="133"/>
      <c r="D77" s="133"/>
      <c r="E77" s="133"/>
      <c r="F77" s="133"/>
      <c r="G77" s="133"/>
      <c r="H77" s="133"/>
      <c r="I77" s="133"/>
      <c r="J77" s="132"/>
      <c r="K77" s="131"/>
    </row>
    <row r="78" spans="1:11" ht="12.75" customHeight="1" x14ac:dyDescent="0.2">
      <c r="A78" s="131"/>
      <c r="B78" s="132"/>
      <c r="C78" s="133"/>
      <c r="D78" s="133"/>
      <c r="E78" s="133"/>
      <c r="F78" s="133"/>
      <c r="G78" s="133"/>
      <c r="H78" s="133"/>
      <c r="I78" s="133"/>
      <c r="J78" s="132"/>
      <c r="K78" s="131"/>
    </row>
    <row r="79" spans="1:11" ht="12.75" customHeight="1" x14ac:dyDescent="0.2">
      <c r="A79" s="131"/>
      <c r="B79" s="132"/>
      <c r="C79" s="133"/>
      <c r="D79" s="133"/>
      <c r="E79" s="133"/>
      <c r="F79" s="133"/>
      <c r="G79" s="133"/>
      <c r="H79" s="133"/>
      <c r="I79" s="133"/>
      <c r="J79" s="132"/>
      <c r="K79" s="131"/>
    </row>
    <row r="80" spans="1:11" ht="12.75" customHeight="1" x14ac:dyDescent="0.2">
      <c r="A80" s="131"/>
      <c r="B80" s="132"/>
      <c r="C80" s="133"/>
      <c r="D80" s="133"/>
      <c r="E80" s="133"/>
      <c r="F80" s="133"/>
      <c r="G80" s="133"/>
      <c r="H80" s="133"/>
      <c r="I80" s="133"/>
      <c r="J80" s="132"/>
      <c r="K80" s="131"/>
    </row>
    <row r="81" spans="1:11" ht="12.75" customHeight="1" x14ac:dyDescent="0.2">
      <c r="A81" s="131"/>
      <c r="B81" s="132"/>
      <c r="C81" s="133"/>
      <c r="D81" s="133"/>
      <c r="E81" s="133"/>
      <c r="F81" s="133"/>
      <c r="G81" s="133"/>
      <c r="H81" s="133"/>
      <c r="I81" s="133"/>
      <c r="J81" s="132"/>
      <c r="K81" s="131"/>
    </row>
    <row r="82" spans="1:11" ht="12.75" customHeight="1" x14ac:dyDescent="0.2">
      <c r="A82" s="131"/>
      <c r="B82" s="132"/>
      <c r="C82" s="133"/>
      <c r="D82" s="133"/>
      <c r="E82" s="133"/>
      <c r="F82" s="133"/>
      <c r="G82" s="133"/>
      <c r="H82" s="133"/>
      <c r="I82" s="133"/>
      <c r="J82" s="132"/>
      <c r="K82" s="131"/>
    </row>
    <row r="83" spans="1:11" s="57" customFormat="1" ht="12.75" customHeight="1" x14ac:dyDescent="0.2">
      <c r="A83" s="131"/>
      <c r="B83" s="132"/>
      <c r="C83" s="133"/>
      <c r="D83" s="133"/>
      <c r="E83" s="133"/>
      <c r="F83" s="133"/>
      <c r="G83" s="133"/>
      <c r="H83" s="133"/>
      <c r="I83" s="133"/>
      <c r="J83" s="132"/>
      <c r="K83" s="131"/>
    </row>
    <row r="84" spans="1:11" ht="12.75" customHeight="1" x14ac:dyDescent="0.2">
      <c r="A84" s="69"/>
      <c r="B84" s="67"/>
      <c r="C84" s="80"/>
      <c r="D84" s="68"/>
      <c r="E84" s="68"/>
      <c r="F84" s="68"/>
      <c r="G84" s="68"/>
      <c r="H84" s="68"/>
      <c r="I84" s="68"/>
      <c r="J84" s="67"/>
      <c r="K84" s="68"/>
    </row>
    <row r="85" spans="1:11" ht="12.75" customHeight="1" x14ac:dyDescent="0.2">
      <c r="C85" s="80"/>
    </row>
    <row r="86" spans="1:11" ht="12.75" customHeight="1" x14ac:dyDescent="0.2"/>
    <row r="87" spans="1:11" ht="12.75" customHeight="1" x14ac:dyDescent="0.2"/>
    <row r="88" spans="1:11" ht="12.75" customHeight="1" x14ac:dyDescent="0.2"/>
    <row r="89" spans="1:11" ht="12.75" customHeight="1" x14ac:dyDescent="0.2"/>
    <row r="90" spans="1:11" ht="12.75" customHeight="1" x14ac:dyDescent="0.2"/>
    <row r="91" spans="1:11" ht="12.75" customHeight="1" x14ac:dyDescent="0.2"/>
    <row r="92" spans="1:11" ht="12.75" customHeight="1" x14ac:dyDescent="0.2"/>
    <row r="93" spans="1:11" ht="12.75" customHeight="1" x14ac:dyDescent="0.2"/>
    <row r="94" spans="1:11" ht="12.75" customHeight="1" x14ac:dyDescent="0.2"/>
    <row r="95" spans="1:11" ht="12.75" customHeight="1" x14ac:dyDescent="0.2"/>
  </sheetData>
  <mergeCells count="307">
    <mergeCell ref="A2:K2"/>
    <mergeCell ref="A1:K1"/>
    <mergeCell ref="A5:A7"/>
    <mergeCell ref="A8:A10"/>
    <mergeCell ref="C3:K3"/>
    <mergeCell ref="A3:A4"/>
    <mergeCell ref="B3:B4"/>
    <mergeCell ref="A19:A24"/>
    <mergeCell ref="K11:K13"/>
    <mergeCell ref="J11:J13"/>
    <mergeCell ref="I11:I13"/>
    <mergeCell ref="H11:H13"/>
    <mergeCell ref="G11:G13"/>
    <mergeCell ref="F11:F13"/>
    <mergeCell ref="K19:K20"/>
    <mergeCell ref="J19:J20"/>
    <mergeCell ref="I19:I20"/>
    <mergeCell ref="G19:G20"/>
    <mergeCell ref="F19:F20"/>
    <mergeCell ref="D19:D20"/>
    <mergeCell ref="C19:C20"/>
    <mergeCell ref="B19:B20"/>
    <mergeCell ref="E19:E20"/>
    <mergeCell ref="H19:H20"/>
    <mergeCell ref="E11:E13"/>
    <mergeCell ref="D11:D13"/>
    <mergeCell ref="C11:C13"/>
    <mergeCell ref="B11:B13"/>
    <mergeCell ref="B16:B18"/>
    <mergeCell ref="A11:A18"/>
    <mergeCell ref="A37:A41"/>
    <mergeCell ref="A42:A47"/>
    <mergeCell ref="G33:G34"/>
    <mergeCell ref="G21:G22"/>
    <mergeCell ref="F21:F22"/>
    <mergeCell ref="E21:E22"/>
    <mergeCell ref="D21:D22"/>
    <mergeCell ref="C21:C22"/>
    <mergeCell ref="B42:B43"/>
    <mergeCell ref="D39:D40"/>
    <mergeCell ref="C39:C40"/>
    <mergeCell ref="F44:F45"/>
    <mergeCell ref="E44:E45"/>
    <mergeCell ref="D44:D45"/>
    <mergeCell ref="C44:C45"/>
    <mergeCell ref="B44:B45"/>
    <mergeCell ref="B46:B47"/>
    <mergeCell ref="G23:G24"/>
    <mergeCell ref="A48:A53"/>
    <mergeCell ref="F14:F15"/>
    <mergeCell ref="E14:E15"/>
    <mergeCell ref="D14:D15"/>
    <mergeCell ref="C14:C15"/>
    <mergeCell ref="B14:B15"/>
    <mergeCell ref="C16:C18"/>
    <mergeCell ref="B23:B24"/>
    <mergeCell ref="C70:C71"/>
    <mergeCell ref="B29:B30"/>
    <mergeCell ref="B25:B26"/>
    <mergeCell ref="E27:E28"/>
    <mergeCell ref="D27:D28"/>
    <mergeCell ref="C27:C28"/>
    <mergeCell ref="B27:B28"/>
    <mergeCell ref="F29:F30"/>
    <mergeCell ref="E29:E30"/>
    <mergeCell ref="F25:F26"/>
    <mergeCell ref="A25:A30"/>
    <mergeCell ref="B35:B36"/>
    <mergeCell ref="A31:A36"/>
    <mergeCell ref="E33:E34"/>
    <mergeCell ref="D33:D34"/>
    <mergeCell ref="C33:C34"/>
    <mergeCell ref="K14:K15"/>
    <mergeCell ref="J14:J15"/>
    <mergeCell ref="I14:I15"/>
    <mergeCell ref="H14:H15"/>
    <mergeCell ref="G14:G15"/>
    <mergeCell ref="G16:G18"/>
    <mergeCell ref="F16:F18"/>
    <mergeCell ref="E16:E18"/>
    <mergeCell ref="D16:D18"/>
    <mergeCell ref="K16:K18"/>
    <mergeCell ref="J16:J18"/>
    <mergeCell ref="I16:I18"/>
    <mergeCell ref="H16:H18"/>
    <mergeCell ref="K31:K32"/>
    <mergeCell ref="J31:J32"/>
    <mergeCell ref="I31:I32"/>
    <mergeCell ref="F33:F34"/>
    <mergeCell ref="K29:K30"/>
    <mergeCell ref="J29:J30"/>
    <mergeCell ref="I29:I30"/>
    <mergeCell ref="H29:H30"/>
    <mergeCell ref="G29:G30"/>
    <mergeCell ref="H31:H32"/>
    <mergeCell ref="B21:B22"/>
    <mergeCell ref="K27:K28"/>
    <mergeCell ref="J27:J28"/>
    <mergeCell ref="I27:I28"/>
    <mergeCell ref="K23:K24"/>
    <mergeCell ref="J23:J24"/>
    <mergeCell ref="I23:I24"/>
    <mergeCell ref="H23:H24"/>
    <mergeCell ref="K21:K22"/>
    <mergeCell ref="J21:J22"/>
    <mergeCell ref="I21:I22"/>
    <mergeCell ref="H21:H22"/>
    <mergeCell ref="H27:H28"/>
    <mergeCell ref="G27:G28"/>
    <mergeCell ref="F23:F24"/>
    <mergeCell ref="E23:E24"/>
    <mergeCell ref="K25:K26"/>
    <mergeCell ref="J25:J26"/>
    <mergeCell ref="I25:I26"/>
    <mergeCell ref="H25:H26"/>
    <mergeCell ref="G25:G26"/>
    <mergeCell ref="F27:F28"/>
    <mergeCell ref="J44:J45"/>
    <mergeCell ref="K44:K45"/>
    <mergeCell ref="I44:I45"/>
    <mergeCell ref="H44:H45"/>
    <mergeCell ref="D29:D30"/>
    <mergeCell ref="C29:C30"/>
    <mergeCell ref="D23:D24"/>
    <mergeCell ref="C23:C24"/>
    <mergeCell ref="E25:E26"/>
    <mergeCell ref="D25:D26"/>
    <mergeCell ref="C25:C26"/>
    <mergeCell ref="K35:K36"/>
    <mergeCell ref="J35:J36"/>
    <mergeCell ref="I35:I36"/>
    <mergeCell ref="H35:H36"/>
    <mergeCell ref="G35:G36"/>
    <mergeCell ref="F35:F36"/>
    <mergeCell ref="E35:E36"/>
    <mergeCell ref="D35:D36"/>
    <mergeCell ref="C35:C36"/>
    <mergeCell ref="K33:K34"/>
    <mergeCell ref="J33:J34"/>
    <mergeCell ref="I33:I34"/>
    <mergeCell ref="H33:H34"/>
    <mergeCell ref="J37:J38"/>
    <mergeCell ref="K39:K40"/>
    <mergeCell ref="J39:J40"/>
    <mergeCell ref="I39:I40"/>
    <mergeCell ref="H39:H40"/>
    <mergeCell ref="K37:K38"/>
    <mergeCell ref="K42:K43"/>
    <mergeCell ref="J42:J43"/>
    <mergeCell ref="I42:I43"/>
    <mergeCell ref="H42:H43"/>
    <mergeCell ref="I37:I38"/>
    <mergeCell ref="H37:H38"/>
    <mergeCell ref="I46:I47"/>
    <mergeCell ref="H46:H47"/>
    <mergeCell ref="G46:G47"/>
    <mergeCell ref="B37:B38"/>
    <mergeCell ref="G31:G32"/>
    <mergeCell ref="F31:F32"/>
    <mergeCell ref="E31:E32"/>
    <mergeCell ref="D31:D32"/>
    <mergeCell ref="C31:C32"/>
    <mergeCell ref="B31:B32"/>
    <mergeCell ref="B39:B40"/>
    <mergeCell ref="G39:G40"/>
    <mergeCell ref="F39:F40"/>
    <mergeCell ref="E39:E40"/>
    <mergeCell ref="B33:B34"/>
    <mergeCell ref="D37:D38"/>
    <mergeCell ref="C37:C38"/>
    <mergeCell ref="G37:G38"/>
    <mergeCell ref="F37:F38"/>
    <mergeCell ref="E37:E38"/>
    <mergeCell ref="G42:G43"/>
    <mergeCell ref="F42:F43"/>
    <mergeCell ref="E42:E43"/>
    <mergeCell ref="C42:C43"/>
    <mergeCell ref="D42:D43"/>
    <mergeCell ref="K50:K51"/>
    <mergeCell ref="B50:B51"/>
    <mergeCell ref="C50:C51"/>
    <mergeCell ref="D50:D51"/>
    <mergeCell ref="F50:F51"/>
    <mergeCell ref="E50:E51"/>
    <mergeCell ref="F48:F49"/>
    <mergeCell ref="E48:E49"/>
    <mergeCell ref="D48:D49"/>
    <mergeCell ref="C48:C49"/>
    <mergeCell ref="B48:B49"/>
    <mergeCell ref="K48:K49"/>
    <mergeCell ref="J48:J49"/>
    <mergeCell ref="I48:I49"/>
    <mergeCell ref="H48:H49"/>
    <mergeCell ref="G48:G49"/>
    <mergeCell ref="G44:G45"/>
    <mergeCell ref="F46:F47"/>
    <mergeCell ref="E46:E47"/>
    <mergeCell ref="D46:D47"/>
    <mergeCell ref="C46:C47"/>
    <mergeCell ref="K46:K47"/>
    <mergeCell ref="J46:J47"/>
    <mergeCell ref="B52:B53"/>
    <mergeCell ref="C52:C53"/>
    <mergeCell ref="D52:D53"/>
    <mergeCell ref="E52:E53"/>
    <mergeCell ref="F52:F53"/>
    <mergeCell ref="G50:G51"/>
    <mergeCell ref="H50:H51"/>
    <mergeCell ref="I50:I51"/>
    <mergeCell ref="J50:J51"/>
    <mergeCell ref="K54:K55"/>
    <mergeCell ref="J54:J55"/>
    <mergeCell ref="I54:I55"/>
    <mergeCell ref="H54:H55"/>
    <mergeCell ref="G54:G55"/>
    <mergeCell ref="G52:G53"/>
    <mergeCell ref="H52:H53"/>
    <mergeCell ref="I52:I53"/>
    <mergeCell ref="J52:J53"/>
    <mergeCell ref="K52:K53"/>
    <mergeCell ref="F56:F57"/>
    <mergeCell ref="G56:G57"/>
    <mergeCell ref="H56:H57"/>
    <mergeCell ref="I56:I57"/>
    <mergeCell ref="J56:J57"/>
    <mergeCell ref="B56:B57"/>
    <mergeCell ref="A54:A59"/>
    <mergeCell ref="C56:C57"/>
    <mergeCell ref="D56:D57"/>
    <mergeCell ref="E56:E57"/>
    <mergeCell ref="B58:B59"/>
    <mergeCell ref="C58:C59"/>
    <mergeCell ref="D58:D59"/>
    <mergeCell ref="E58:E59"/>
    <mergeCell ref="F54:F55"/>
    <mergeCell ref="E54:E55"/>
    <mergeCell ref="D54:D55"/>
    <mergeCell ref="C54:C55"/>
    <mergeCell ref="B54:B55"/>
    <mergeCell ref="I58:I59"/>
    <mergeCell ref="F58:F59"/>
    <mergeCell ref="K56:K57"/>
    <mergeCell ref="K58:K59"/>
    <mergeCell ref="K60:K61"/>
    <mergeCell ref="K62:K63"/>
    <mergeCell ref="K64:K65"/>
    <mergeCell ref="J66:J67"/>
    <mergeCell ref="J68:J69"/>
    <mergeCell ref="J70:J71"/>
    <mergeCell ref="J58:J59"/>
    <mergeCell ref="J60:J61"/>
    <mergeCell ref="J62:J63"/>
    <mergeCell ref="J64:J65"/>
    <mergeCell ref="I60:I61"/>
    <mergeCell ref="I62:I63"/>
    <mergeCell ref="I64:I65"/>
    <mergeCell ref="I66:I67"/>
    <mergeCell ref="E60:E61"/>
    <mergeCell ref="E70:E71"/>
    <mergeCell ref="K66:K67"/>
    <mergeCell ref="K68:K69"/>
    <mergeCell ref="K70:K71"/>
    <mergeCell ref="E62:E63"/>
    <mergeCell ref="E64:E65"/>
    <mergeCell ref="F68:F69"/>
    <mergeCell ref="F70:F71"/>
    <mergeCell ref="E66:E67"/>
    <mergeCell ref="E68:E69"/>
    <mergeCell ref="H64:H65"/>
    <mergeCell ref="H66:H67"/>
    <mergeCell ref="I70:I71"/>
    <mergeCell ref="I68:I69"/>
    <mergeCell ref="F60:F61"/>
    <mergeCell ref="F62:F63"/>
    <mergeCell ref="F64:F65"/>
    <mergeCell ref="F66:F67"/>
    <mergeCell ref="H68:H69"/>
    <mergeCell ref="H70:H71"/>
    <mergeCell ref="G58:G59"/>
    <mergeCell ref="G60:G61"/>
    <mergeCell ref="G64:G65"/>
    <mergeCell ref="G62:G63"/>
    <mergeCell ref="G66:G67"/>
    <mergeCell ref="G68:G69"/>
    <mergeCell ref="G70:G71"/>
    <mergeCell ref="H58:H59"/>
    <mergeCell ref="H60:H61"/>
    <mergeCell ref="H62:H63"/>
    <mergeCell ref="A60:A65"/>
    <mergeCell ref="A66:A71"/>
    <mergeCell ref="B60:B61"/>
    <mergeCell ref="B62:B63"/>
    <mergeCell ref="B64:B65"/>
    <mergeCell ref="B66:B67"/>
    <mergeCell ref="B68:B69"/>
    <mergeCell ref="B70:B71"/>
    <mergeCell ref="D62:D63"/>
    <mergeCell ref="D64:D65"/>
    <mergeCell ref="C64:C65"/>
    <mergeCell ref="D66:D67"/>
    <mergeCell ref="D68:D69"/>
    <mergeCell ref="D70:D71"/>
    <mergeCell ref="D60:D61"/>
    <mergeCell ref="C60:C61"/>
    <mergeCell ref="C62:C63"/>
    <mergeCell ref="C66:C67"/>
    <mergeCell ref="C68:C69"/>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7"/>
  <sheetViews>
    <sheetView workbookViewId="0">
      <selection activeCell="D34" sqref="D34"/>
    </sheetView>
  </sheetViews>
  <sheetFormatPr defaultColWidth="17.28515625" defaultRowHeight="15.75" customHeight="1" x14ac:dyDescent="0.2"/>
  <cols>
    <col min="1" max="1" width="26.28515625" customWidth="1"/>
    <col min="2" max="4" width="17" customWidth="1"/>
    <col min="7" max="7" width="17.28515625" style="53"/>
    <col min="14" max="14" width="46.5703125" customWidth="1"/>
    <col min="16" max="16" width="19.42578125" customWidth="1"/>
  </cols>
  <sheetData>
    <row r="1" spans="1:16" ht="22.5" customHeight="1" x14ac:dyDescent="0.2">
      <c r="A1" s="227" t="s">
        <v>19</v>
      </c>
      <c r="B1" s="228"/>
      <c r="C1" s="228"/>
      <c r="D1" s="228"/>
      <c r="E1" s="228"/>
      <c r="F1" s="228"/>
      <c r="G1"/>
    </row>
    <row r="2" spans="1:16" ht="17.25" customHeight="1" x14ac:dyDescent="0.2">
      <c r="A2" s="229" t="s">
        <v>36</v>
      </c>
      <c r="B2" s="230"/>
      <c r="C2" s="230"/>
      <c r="D2" s="230"/>
      <c r="E2" s="230"/>
      <c r="F2" s="230"/>
      <c r="G2"/>
      <c r="N2" s="62"/>
      <c r="O2" s="62"/>
      <c r="P2" s="62"/>
    </row>
    <row r="3" spans="1:16" ht="54.75" customHeight="1" x14ac:dyDescent="0.2">
      <c r="A3" s="2" t="s">
        <v>39</v>
      </c>
      <c r="B3" s="63" t="str">
        <f>'1.2 Impact Assessment'!A5</f>
        <v>Enable smart working</v>
      </c>
      <c r="C3" s="63" t="str">
        <f>'1.2 Impact Assessment'!A8</f>
        <v>Ensure secure remote connection</v>
      </c>
      <c r="D3" s="63" t="str">
        <f>'1.2 Impact Assessment'!A11</f>
        <v>Lost connection management</v>
      </c>
      <c r="E3" s="63" t="str">
        <f>'1.2 Impact Assessment'!A19</f>
        <v>Logs system</v>
      </c>
      <c r="F3" s="63" t="str">
        <f>'1.2 Impact Assessment'!A25</f>
        <v>Store data securely</v>
      </c>
      <c r="G3" s="63" t="str">
        <f>'1.2 Impact Assessment'!A31</f>
        <v>Recovery plan</v>
      </c>
      <c r="H3" s="63" t="str">
        <f>'1.2 Impact Assessment'!A37</f>
        <v>IT assistance</v>
      </c>
      <c r="I3" s="63" t="str">
        <f>'1.2 Impact Assessment'!A42</f>
        <v>Remote privileges management</v>
      </c>
      <c r="J3" s="63" t="str">
        <f>'1.2 Impact Assessment'!A48</f>
        <v>Smart working policies</v>
      </c>
      <c r="K3" s="63" t="str">
        <f>'1.2 Impact Assessment'!A54</f>
        <v>Credentials management</v>
      </c>
      <c r="L3" s="63" t="str">
        <f>'1.2 Impact Assessment'!A60</f>
        <v>Enable remote desktop access</v>
      </c>
      <c r="M3" s="63" t="str">
        <f>'1.2 Impact Assessment'!A66</f>
        <v>Remote accounts management</v>
      </c>
      <c r="N3" s="66"/>
      <c r="O3" s="66"/>
      <c r="P3" s="66"/>
    </row>
    <row r="4" spans="1:16" ht="14.25" x14ac:dyDescent="0.2">
      <c r="A4" s="45" t="s">
        <v>118</v>
      </c>
      <c r="B4" s="56" t="s">
        <v>115</v>
      </c>
      <c r="C4" s="56" t="s">
        <v>115</v>
      </c>
      <c r="D4" s="56" t="s">
        <v>115</v>
      </c>
      <c r="E4" s="56" t="s">
        <v>115</v>
      </c>
      <c r="F4" s="56" t="s">
        <v>115</v>
      </c>
      <c r="G4" s="56" t="s">
        <v>115</v>
      </c>
      <c r="H4" s="56" t="s">
        <v>115</v>
      </c>
      <c r="I4" s="56" t="s">
        <v>115</v>
      </c>
      <c r="J4" s="56" t="s">
        <v>115</v>
      </c>
      <c r="K4" s="56" t="s">
        <v>115</v>
      </c>
      <c r="L4" s="56" t="s">
        <v>115</v>
      </c>
      <c r="M4" s="125" t="s">
        <v>115</v>
      </c>
      <c r="N4" s="61"/>
      <c r="O4" s="61"/>
      <c r="P4" s="60"/>
    </row>
    <row r="5" spans="1:16" s="57" customFormat="1" ht="14.25" x14ac:dyDescent="0.2">
      <c r="A5" s="98" t="s">
        <v>248</v>
      </c>
      <c r="B5" s="56" t="s">
        <v>115</v>
      </c>
      <c r="C5" s="56" t="s">
        <v>115</v>
      </c>
      <c r="D5" s="54"/>
      <c r="E5" s="92"/>
      <c r="F5" s="56"/>
      <c r="G5" s="56"/>
      <c r="H5" s="56"/>
      <c r="I5" s="56"/>
      <c r="J5" s="56"/>
      <c r="K5" s="56" t="s">
        <v>115</v>
      </c>
      <c r="L5" s="56" t="s">
        <v>115</v>
      </c>
      <c r="M5" s="125"/>
      <c r="N5" s="61"/>
      <c r="O5" s="61"/>
      <c r="P5" s="61"/>
    </row>
    <row r="6" spans="1:16" ht="121.5" customHeight="1" x14ac:dyDescent="0.2">
      <c r="A6" s="136" t="s">
        <v>298</v>
      </c>
      <c r="B6" s="56" t="s">
        <v>115</v>
      </c>
      <c r="C6" s="50"/>
      <c r="D6" s="17"/>
      <c r="E6" s="17"/>
      <c r="F6" s="50"/>
      <c r="G6" s="50"/>
      <c r="H6" s="56"/>
      <c r="I6" s="50"/>
      <c r="J6" s="52"/>
      <c r="K6" s="50"/>
      <c r="L6" s="134" t="s">
        <v>115</v>
      </c>
      <c r="M6" s="125"/>
      <c r="N6" s="61" t="s">
        <v>299</v>
      </c>
      <c r="O6" s="65"/>
      <c r="P6" s="65"/>
    </row>
    <row r="7" spans="1:16" s="53" customFormat="1" ht="74.25" customHeight="1" x14ac:dyDescent="0.2">
      <c r="A7" s="51" t="s">
        <v>271</v>
      </c>
      <c r="B7" s="134" t="s">
        <v>115</v>
      </c>
      <c r="C7" s="56" t="s">
        <v>115</v>
      </c>
      <c r="D7" s="134" t="s">
        <v>115</v>
      </c>
      <c r="E7" s="134" t="s">
        <v>115</v>
      </c>
      <c r="F7" s="134" t="s">
        <v>115</v>
      </c>
      <c r="G7" s="52"/>
      <c r="H7" s="56"/>
      <c r="I7" s="52"/>
      <c r="J7" s="56"/>
      <c r="K7" s="56"/>
      <c r="L7" s="56" t="s">
        <v>115</v>
      </c>
      <c r="M7" s="125"/>
      <c r="N7" s="61"/>
      <c r="O7" s="61"/>
      <c r="P7" s="65"/>
    </row>
    <row r="8" spans="1:16" s="57" customFormat="1" ht="15.75" customHeight="1" x14ac:dyDescent="0.2">
      <c r="A8" s="195" t="s">
        <v>272</v>
      </c>
      <c r="B8" s="182" t="s">
        <v>115</v>
      </c>
      <c r="C8" s="226"/>
      <c r="D8" s="182" t="s">
        <v>115</v>
      </c>
      <c r="E8" s="182" t="s">
        <v>115</v>
      </c>
      <c r="F8" s="182" t="s">
        <v>115</v>
      </c>
      <c r="G8" s="226"/>
      <c r="H8" s="226"/>
      <c r="I8" s="226"/>
      <c r="J8" s="226"/>
      <c r="K8" s="226"/>
      <c r="L8" s="182" t="s">
        <v>115</v>
      </c>
      <c r="M8" s="231"/>
      <c r="N8" s="142"/>
      <c r="O8" s="142"/>
      <c r="P8" s="65"/>
    </row>
    <row r="9" spans="1:16" s="57" customFormat="1" ht="15.75" customHeight="1" x14ac:dyDescent="0.2">
      <c r="A9" s="196"/>
      <c r="B9" s="224"/>
      <c r="C9" s="224"/>
      <c r="D9" s="224"/>
      <c r="E9" s="224"/>
      <c r="F9" s="224"/>
      <c r="G9" s="224"/>
      <c r="H9" s="224"/>
      <c r="I9" s="224"/>
      <c r="J9" s="224"/>
      <c r="K9" s="224"/>
      <c r="L9" s="224"/>
      <c r="M9" s="231"/>
      <c r="N9" s="142"/>
      <c r="O9" s="142"/>
      <c r="P9" s="65"/>
    </row>
    <row r="10" spans="1:16" s="57" customFormat="1" ht="25.5" customHeight="1" x14ac:dyDescent="0.2">
      <c r="A10" s="197"/>
      <c r="B10" s="225"/>
      <c r="C10" s="225"/>
      <c r="D10" s="225"/>
      <c r="E10" s="225"/>
      <c r="F10" s="225"/>
      <c r="G10" s="225"/>
      <c r="H10" s="225"/>
      <c r="I10" s="225"/>
      <c r="J10" s="225"/>
      <c r="K10" s="225"/>
      <c r="L10" s="225"/>
      <c r="M10" s="231"/>
      <c r="N10" s="142"/>
      <c r="O10" s="142"/>
      <c r="P10" s="65"/>
    </row>
    <row r="11" spans="1:16" s="57" customFormat="1" ht="15.75" customHeight="1" x14ac:dyDescent="0.2">
      <c r="A11" s="195" t="s">
        <v>252</v>
      </c>
      <c r="B11" s="182" t="s">
        <v>115</v>
      </c>
      <c r="C11" s="226"/>
      <c r="D11" s="226"/>
      <c r="E11" s="226"/>
      <c r="F11" s="226"/>
      <c r="G11" s="182" t="s">
        <v>115</v>
      </c>
      <c r="H11" s="182" t="s">
        <v>115</v>
      </c>
      <c r="I11" s="226"/>
      <c r="J11" s="182" t="s">
        <v>115</v>
      </c>
      <c r="K11" s="226"/>
      <c r="L11" s="226"/>
      <c r="M11" s="231"/>
      <c r="N11" s="142"/>
      <c r="O11" s="142"/>
      <c r="P11" s="65"/>
    </row>
    <row r="12" spans="1:16" s="57" customFormat="1" ht="15.75" customHeight="1" x14ac:dyDescent="0.2">
      <c r="A12" s="196"/>
      <c r="B12" s="224"/>
      <c r="C12" s="224"/>
      <c r="D12" s="224"/>
      <c r="E12" s="224"/>
      <c r="F12" s="224"/>
      <c r="G12" s="224"/>
      <c r="H12" s="224"/>
      <c r="I12" s="224"/>
      <c r="J12" s="224"/>
      <c r="K12" s="224"/>
      <c r="L12" s="224"/>
      <c r="M12" s="231"/>
      <c r="N12" s="142"/>
      <c r="O12" s="142"/>
      <c r="P12" s="65"/>
    </row>
    <row r="13" spans="1:16" s="57" customFormat="1" ht="22.5" customHeight="1" x14ac:dyDescent="0.2">
      <c r="A13" s="197"/>
      <c r="B13" s="225"/>
      <c r="C13" s="225"/>
      <c r="D13" s="225"/>
      <c r="E13" s="225"/>
      <c r="F13" s="225"/>
      <c r="G13" s="225"/>
      <c r="H13" s="225"/>
      <c r="I13" s="225"/>
      <c r="J13" s="225"/>
      <c r="K13" s="225"/>
      <c r="L13" s="225"/>
      <c r="M13" s="231"/>
      <c r="N13" s="142"/>
      <c r="O13" s="142"/>
      <c r="P13" s="65"/>
    </row>
    <row r="14" spans="1:16" s="57" customFormat="1" ht="15.75" customHeight="1" x14ac:dyDescent="0.2">
      <c r="A14" s="195" t="s">
        <v>249</v>
      </c>
      <c r="B14" s="182" t="s">
        <v>115</v>
      </c>
      <c r="C14" s="226"/>
      <c r="D14" s="182" t="s">
        <v>115</v>
      </c>
      <c r="E14" s="182"/>
      <c r="F14" s="182" t="s">
        <v>115</v>
      </c>
      <c r="G14" s="226"/>
      <c r="H14" s="226"/>
      <c r="I14" s="226"/>
      <c r="J14" s="226"/>
      <c r="K14" s="226"/>
      <c r="L14" s="226"/>
      <c r="M14" s="188" t="s">
        <v>115</v>
      </c>
      <c r="N14" s="142"/>
      <c r="O14" s="142"/>
      <c r="P14" s="65"/>
    </row>
    <row r="15" spans="1:16" s="57" customFormat="1" ht="14.25" customHeight="1" x14ac:dyDescent="0.2">
      <c r="A15" s="196"/>
      <c r="B15" s="224"/>
      <c r="C15" s="224"/>
      <c r="D15" s="224"/>
      <c r="E15" s="224"/>
      <c r="F15" s="224"/>
      <c r="G15" s="224"/>
      <c r="H15" s="224"/>
      <c r="I15" s="224"/>
      <c r="J15" s="224"/>
      <c r="K15" s="224"/>
      <c r="L15" s="224"/>
      <c r="M15" s="231"/>
      <c r="N15" s="142"/>
      <c r="O15" s="142"/>
      <c r="P15" s="65"/>
    </row>
    <row r="16" spans="1:16" s="57" customFormat="1" ht="15.75" hidden="1" customHeight="1" x14ac:dyDescent="0.2">
      <c r="A16" s="197"/>
      <c r="B16" s="225"/>
      <c r="C16" s="225"/>
      <c r="D16" s="225"/>
      <c r="E16" s="225"/>
      <c r="F16" s="225"/>
      <c r="G16" s="225"/>
      <c r="H16" s="225"/>
      <c r="I16" s="225"/>
      <c r="J16" s="225"/>
      <c r="K16" s="225"/>
      <c r="L16" s="225"/>
      <c r="M16" s="231"/>
      <c r="N16" s="142"/>
      <c r="O16" s="142"/>
      <c r="P16" s="65"/>
    </row>
    <row r="17" spans="1:16" s="57" customFormat="1" ht="52.5" customHeight="1" x14ac:dyDescent="0.2">
      <c r="A17" s="55" t="s">
        <v>250</v>
      </c>
      <c r="B17" s="56" t="s">
        <v>115</v>
      </c>
      <c r="C17" s="56"/>
      <c r="D17" s="54"/>
      <c r="E17" s="134" t="s">
        <v>115</v>
      </c>
      <c r="F17" s="54"/>
      <c r="G17" s="134" t="s">
        <v>115</v>
      </c>
      <c r="H17" s="134" t="s">
        <v>115</v>
      </c>
      <c r="I17" s="54"/>
      <c r="J17" s="54"/>
      <c r="K17" s="54"/>
      <c r="L17" s="54"/>
      <c r="M17" s="126"/>
      <c r="N17" s="61" t="s">
        <v>265</v>
      </c>
      <c r="O17" s="65"/>
      <c r="P17" s="65"/>
    </row>
    <row r="18" spans="1:16" s="97" customFormat="1" ht="45.75" customHeight="1" x14ac:dyDescent="0.2">
      <c r="A18" s="136" t="s">
        <v>263</v>
      </c>
      <c r="B18" s="134" t="s">
        <v>115</v>
      </c>
      <c r="C18" s="134"/>
      <c r="D18" s="134" t="s">
        <v>115</v>
      </c>
      <c r="E18" s="134" t="s">
        <v>115</v>
      </c>
      <c r="F18" s="134" t="s">
        <v>115</v>
      </c>
      <c r="G18" s="134"/>
      <c r="H18" s="134"/>
      <c r="I18" s="139"/>
      <c r="J18" s="139"/>
      <c r="K18" s="139"/>
      <c r="L18" s="139"/>
      <c r="M18" s="134" t="s">
        <v>115</v>
      </c>
      <c r="N18" s="61" t="s">
        <v>264</v>
      </c>
      <c r="O18" s="65"/>
      <c r="P18" s="65"/>
    </row>
    <row r="19" spans="1:16" s="57" customFormat="1" ht="92.25" customHeight="1" x14ac:dyDescent="0.2">
      <c r="A19" s="55" t="s">
        <v>136</v>
      </c>
      <c r="B19" s="56" t="s">
        <v>115</v>
      </c>
      <c r="C19" s="56" t="s">
        <v>115</v>
      </c>
      <c r="D19" s="143" t="s">
        <v>115</v>
      </c>
      <c r="E19" s="134" t="s">
        <v>115</v>
      </c>
      <c r="F19" s="134" t="s">
        <v>115</v>
      </c>
      <c r="G19" s="54"/>
      <c r="H19" s="54"/>
      <c r="I19" s="143" t="s">
        <v>115</v>
      </c>
      <c r="J19" s="54"/>
      <c r="K19" s="134" t="s">
        <v>115</v>
      </c>
      <c r="L19" s="134" t="s">
        <v>115</v>
      </c>
      <c r="M19" s="134" t="s">
        <v>115</v>
      </c>
      <c r="N19" s="61" t="s">
        <v>180</v>
      </c>
      <c r="O19" s="65"/>
      <c r="P19" s="65"/>
    </row>
    <row r="20" spans="1:16" s="53" customFormat="1" ht="42" customHeight="1" x14ac:dyDescent="0.2">
      <c r="A20" s="64" t="s">
        <v>351</v>
      </c>
      <c r="B20" s="56" t="s">
        <v>115</v>
      </c>
      <c r="C20" s="56"/>
      <c r="D20" s="50"/>
      <c r="E20" s="50"/>
      <c r="F20" s="54"/>
      <c r="G20" s="54"/>
      <c r="H20" s="54"/>
      <c r="I20" s="54"/>
      <c r="J20" s="54"/>
      <c r="K20" s="134" t="s">
        <v>115</v>
      </c>
      <c r="L20" s="54"/>
      <c r="M20" s="126"/>
      <c r="N20" s="65"/>
      <c r="O20" s="65"/>
      <c r="P20" s="65"/>
    </row>
    <row r="21" spans="1:16" s="57" customFormat="1" ht="42" customHeight="1" x14ac:dyDescent="0.2">
      <c r="A21" s="137" t="s">
        <v>251</v>
      </c>
      <c r="B21" s="134" t="s">
        <v>115</v>
      </c>
      <c r="C21" s="134"/>
      <c r="D21" s="134"/>
      <c r="E21" s="139"/>
      <c r="F21" s="139"/>
      <c r="G21" s="139"/>
      <c r="H21" s="139"/>
      <c r="I21" s="139"/>
      <c r="J21" s="139"/>
      <c r="K21" s="139"/>
      <c r="L21" s="139"/>
      <c r="M21" s="134" t="s">
        <v>115</v>
      </c>
      <c r="N21" s="61"/>
      <c r="O21" s="65"/>
      <c r="P21" s="61"/>
    </row>
    <row r="22" spans="1:16" s="53" customFormat="1" ht="15.75" customHeight="1" x14ac:dyDescent="0.2">
      <c r="A22" s="151"/>
      <c r="B22" s="152"/>
      <c r="C22" s="142"/>
      <c r="D22" s="142"/>
      <c r="E22" s="80"/>
      <c r="F22" s="80"/>
      <c r="G22" s="142"/>
      <c r="H22" s="80"/>
      <c r="I22" s="142"/>
      <c r="J22" s="142"/>
      <c r="K22" s="142"/>
      <c r="L22" s="142"/>
      <c r="M22" s="142"/>
      <c r="N22" s="142"/>
      <c r="O22" s="142"/>
      <c r="P22" s="80"/>
    </row>
    <row r="23" spans="1:16" s="53" customFormat="1" ht="15.75" customHeight="1" x14ac:dyDescent="0.2">
      <c r="A23" s="151"/>
      <c r="B23" s="152"/>
      <c r="C23" s="142"/>
      <c r="D23" s="142"/>
      <c r="E23" s="142"/>
      <c r="F23" s="142"/>
      <c r="G23" s="142"/>
      <c r="H23" s="80"/>
      <c r="I23" s="142"/>
      <c r="J23" s="142"/>
      <c r="K23" s="142"/>
      <c r="L23" s="142"/>
      <c r="M23" s="142"/>
      <c r="N23" s="142"/>
      <c r="O23" s="142"/>
      <c r="P23" s="80"/>
    </row>
    <row r="24" spans="1:16" s="53" customFormat="1" ht="15.75" customHeight="1" x14ac:dyDescent="0.2">
      <c r="A24" s="151"/>
      <c r="B24" s="152"/>
      <c r="C24" s="142"/>
      <c r="D24" s="142"/>
      <c r="E24" s="80"/>
      <c r="F24" s="142"/>
      <c r="G24" s="80"/>
      <c r="H24" s="80"/>
      <c r="I24" s="80"/>
      <c r="J24" s="142"/>
      <c r="K24" s="80"/>
      <c r="L24" s="142"/>
      <c r="M24" s="142"/>
      <c r="N24" s="142"/>
      <c r="O24" s="142"/>
      <c r="P24" s="80"/>
    </row>
    <row r="25" spans="1:16" s="53" customFormat="1" ht="15.75" customHeight="1" x14ac:dyDescent="0.2">
      <c r="A25" s="151"/>
      <c r="B25" s="152"/>
      <c r="C25" s="142"/>
      <c r="D25" s="142"/>
      <c r="E25" s="80"/>
      <c r="F25" s="142"/>
      <c r="G25" s="142"/>
      <c r="H25" s="80"/>
      <c r="I25" s="80"/>
      <c r="J25" s="142"/>
      <c r="K25" s="80"/>
      <c r="L25" s="142"/>
      <c r="M25" s="142"/>
      <c r="N25" s="142"/>
      <c r="O25" s="142"/>
      <c r="P25" s="80"/>
    </row>
    <row r="26" spans="1:16" s="57" customFormat="1" ht="15.75" customHeight="1" x14ac:dyDescent="0.2">
      <c r="A26" s="151"/>
      <c r="B26" s="152"/>
      <c r="C26" s="142"/>
      <c r="D26" s="142"/>
      <c r="E26" s="80"/>
      <c r="F26" s="142"/>
      <c r="G26" s="80"/>
      <c r="H26" s="80"/>
      <c r="I26" s="80"/>
      <c r="J26" s="142"/>
      <c r="K26" s="80"/>
      <c r="L26" s="142"/>
      <c r="M26" s="80"/>
      <c r="N26" s="142"/>
      <c r="O26" s="142"/>
      <c r="P26" s="80"/>
    </row>
    <row r="27" spans="1:16" s="57" customFormat="1" ht="15.75" customHeight="1" x14ac:dyDescent="0.2">
      <c r="A27" s="151"/>
      <c r="B27" s="152"/>
      <c r="C27" s="142"/>
      <c r="D27" s="142"/>
      <c r="E27" s="80"/>
      <c r="F27" s="142"/>
      <c r="G27" s="142"/>
      <c r="H27" s="80"/>
      <c r="I27" s="80"/>
      <c r="J27" s="142"/>
      <c r="K27" s="80"/>
      <c r="L27" s="142"/>
      <c r="M27" s="80"/>
      <c r="N27" s="142"/>
      <c r="O27" s="142"/>
      <c r="P27" s="80"/>
    </row>
  </sheetData>
  <mergeCells count="41">
    <mergeCell ref="H8:H10"/>
    <mergeCell ref="J11:J13"/>
    <mergeCell ref="K11:K13"/>
    <mergeCell ref="M8:M10"/>
    <mergeCell ref="L8:L10"/>
    <mergeCell ref="K8:K10"/>
    <mergeCell ref="J8:J10"/>
    <mergeCell ref="I8:I10"/>
    <mergeCell ref="M14:M16"/>
    <mergeCell ref="L14:L16"/>
    <mergeCell ref="L11:L13"/>
    <mergeCell ref="M11:M13"/>
    <mergeCell ref="G14:G16"/>
    <mergeCell ref="J14:J16"/>
    <mergeCell ref="K14:K16"/>
    <mergeCell ref="I14:I16"/>
    <mergeCell ref="H14:H16"/>
    <mergeCell ref="G11:G13"/>
    <mergeCell ref="H11:H13"/>
    <mergeCell ref="I11:I13"/>
    <mergeCell ref="A1:F1"/>
    <mergeCell ref="A2:F2"/>
    <mergeCell ref="G8:G10"/>
    <mergeCell ref="A8:A10"/>
    <mergeCell ref="A14:A16"/>
    <mergeCell ref="A11:A13"/>
    <mergeCell ref="B8:B10"/>
    <mergeCell ref="C8:C10"/>
    <mergeCell ref="F8:F10"/>
    <mergeCell ref="E8:E10"/>
    <mergeCell ref="C14:C16"/>
    <mergeCell ref="B11:B13"/>
    <mergeCell ref="C11:C13"/>
    <mergeCell ref="D8:D10"/>
    <mergeCell ref="D11:D13"/>
    <mergeCell ref="B14:B16"/>
    <mergeCell ref="D14:D16"/>
    <mergeCell ref="E11:E13"/>
    <mergeCell ref="F11:F13"/>
    <mergeCell ref="F14:F16"/>
    <mergeCell ref="E14:E16"/>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55"/>
  <sheetViews>
    <sheetView tabSelected="1" topLeftCell="A10" zoomScale="85" zoomScaleNormal="85" workbookViewId="0">
      <selection activeCell="C9" sqref="C9"/>
    </sheetView>
  </sheetViews>
  <sheetFormatPr defaultColWidth="17.28515625" defaultRowHeight="15.75" customHeight="1" x14ac:dyDescent="0.2"/>
  <cols>
    <col min="1" max="1" width="28" customWidth="1"/>
    <col min="2" max="2" width="25.42578125" customWidth="1"/>
    <col min="3" max="3" width="26.42578125" style="15" customWidth="1"/>
    <col min="4" max="15" width="5.140625" customWidth="1"/>
    <col min="16" max="39" width="5.140625" style="75" customWidth="1"/>
    <col min="40" max="41" width="14.42578125" style="19" customWidth="1"/>
    <col min="42" max="42" width="32.85546875" customWidth="1"/>
    <col min="43" max="43" width="36.42578125" customWidth="1"/>
  </cols>
  <sheetData>
    <row r="1" spans="1:43" s="31" customFormat="1" ht="23.1" customHeight="1" x14ac:dyDescent="0.35">
      <c r="A1" s="235" t="s">
        <v>77</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row>
    <row r="2" spans="1:43" s="30" customFormat="1" ht="22.5" customHeight="1" x14ac:dyDescent="0.3">
      <c r="A2" s="227" t="s">
        <v>59</v>
      </c>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228"/>
      <c r="AE2" s="228"/>
      <c r="AF2" s="228"/>
      <c r="AG2" s="228"/>
      <c r="AH2" s="228"/>
      <c r="AI2" s="228"/>
      <c r="AJ2" s="228"/>
      <c r="AK2" s="228"/>
      <c r="AL2" s="228"/>
      <c r="AM2" s="228"/>
      <c r="AN2" s="228"/>
      <c r="AO2" s="228"/>
      <c r="AP2" s="228"/>
    </row>
    <row r="3" spans="1:43" ht="41.25" customHeight="1" x14ac:dyDescent="0.2">
      <c r="A3" s="223" t="s">
        <v>38</v>
      </c>
      <c r="B3" s="223" t="s">
        <v>50</v>
      </c>
      <c r="C3" s="223" t="s">
        <v>44</v>
      </c>
      <c r="D3" s="223" t="s">
        <v>20</v>
      </c>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243" t="s">
        <v>46</v>
      </c>
      <c r="AO3" s="243" t="s">
        <v>47</v>
      </c>
      <c r="AP3" s="232" t="s">
        <v>102</v>
      </c>
    </row>
    <row r="4" spans="1:43" s="75" customFormat="1" ht="41.25" customHeight="1" x14ac:dyDescent="0.2">
      <c r="A4" s="223"/>
      <c r="B4" s="223"/>
      <c r="C4" s="223"/>
      <c r="D4" s="237" t="str">
        <f>'1.3 Supporting Asset'!B3</f>
        <v>Enable smart working</v>
      </c>
      <c r="E4" s="238"/>
      <c r="F4" s="239"/>
      <c r="G4" s="237" t="str">
        <f>'1.3 Supporting Asset'!C3</f>
        <v>Ensure secure remote connection</v>
      </c>
      <c r="H4" s="238"/>
      <c r="I4" s="239"/>
      <c r="J4" s="237" t="str">
        <f>'1.3 Supporting Asset'!D3</f>
        <v>Lost connection management</v>
      </c>
      <c r="K4" s="238"/>
      <c r="L4" s="239"/>
      <c r="M4" s="237" t="str">
        <f>'1.3 Supporting Asset'!E3</f>
        <v>Logs system</v>
      </c>
      <c r="N4" s="238"/>
      <c r="O4" s="239"/>
      <c r="P4" s="237" t="str">
        <f>'1.3 Supporting Asset'!F3</f>
        <v>Store data securely</v>
      </c>
      <c r="Q4" s="238"/>
      <c r="R4" s="239"/>
      <c r="S4" s="237" t="str">
        <f>'1.3 Supporting Asset'!G3</f>
        <v>Recovery plan</v>
      </c>
      <c r="T4" s="238"/>
      <c r="U4" s="239"/>
      <c r="V4" s="237" t="str">
        <f>'1.3 Supporting Asset'!H3</f>
        <v>IT assistance</v>
      </c>
      <c r="W4" s="238"/>
      <c r="X4" s="239"/>
      <c r="Y4" s="237" t="str">
        <f>'1.3 Supporting Asset'!I3</f>
        <v>Remote privileges management</v>
      </c>
      <c r="Z4" s="238"/>
      <c r="AA4" s="239"/>
      <c r="AB4" s="237" t="str">
        <f>'1.3 Supporting Asset'!J3</f>
        <v>Smart working policies</v>
      </c>
      <c r="AC4" s="238"/>
      <c r="AD4" s="239"/>
      <c r="AE4" s="237" t="str">
        <f>'1.3 Supporting Asset'!K3</f>
        <v>Credentials management</v>
      </c>
      <c r="AF4" s="238"/>
      <c r="AG4" s="239"/>
      <c r="AH4" s="237" t="str">
        <f>'1.3 Supporting Asset'!L3</f>
        <v>Enable remote desktop access</v>
      </c>
      <c r="AI4" s="238"/>
      <c r="AJ4" s="239"/>
      <c r="AK4" s="237" t="str">
        <f>'1.3 Supporting Asset'!M3</f>
        <v>Remote accounts management</v>
      </c>
      <c r="AL4" s="238"/>
      <c r="AM4" s="239"/>
      <c r="AN4" s="244"/>
      <c r="AO4" s="244"/>
      <c r="AP4" s="233"/>
    </row>
    <row r="5" spans="1:43" ht="117.75" customHeight="1" x14ac:dyDescent="0.2">
      <c r="A5" s="189"/>
      <c r="B5" s="189"/>
      <c r="C5" s="189"/>
      <c r="D5" s="240"/>
      <c r="E5" s="241"/>
      <c r="F5" s="242"/>
      <c r="G5" s="240"/>
      <c r="H5" s="241"/>
      <c r="I5" s="242"/>
      <c r="J5" s="240"/>
      <c r="K5" s="241"/>
      <c r="L5" s="242"/>
      <c r="M5" s="240"/>
      <c r="N5" s="241"/>
      <c r="O5" s="242"/>
      <c r="P5" s="240"/>
      <c r="Q5" s="241"/>
      <c r="R5" s="242"/>
      <c r="S5" s="240"/>
      <c r="T5" s="241"/>
      <c r="U5" s="242"/>
      <c r="V5" s="240"/>
      <c r="W5" s="241"/>
      <c r="X5" s="242"/>
      <c r="Y5" s="240"/>
      <c r="Z5" s="241"/>
      <c r="AA5" s="242"/>
      <c r="AB5" s="240"/>
      <c r="AC5" s="241"/>
      <c r="AD5" s="242"/>
      <c r="AE5" s="240"/>
      <c r="AF5" s="241"/>
      <c r="AG5" s="242"/>
      <c r="AH5" s="240"/>
      <c r="AI5" s="241"/>
      <c r="AJ5" s="242"/>
      <c r="AK5" s="240"/>
      <c r="AL5" s="241"/>
      <c r="AM5" s="242"/>
      <c r="AN5" s="245"/>
      <c r="AO5" s="245"/>
      <c r="AP5" s="234"/>
    </row>
    <row r="6" spans="1:43" ht="27" customHeight="1" x14ac:dyDescent="0.2">
      <c r="A6" s="189"/>
      <c r="B6" s="189"/>
      <c r="C6" s="189"/>
      <c r="D6" s="6" t="s">
        <v>21</v>
      </c>
      <c r="E6" s="6" t="s">
        <v>22</v>
      </c>
      <c r="F6" s="6" t="s">
        <v>23</v>
      </c>
      <c r="G6" s="6" t="s">
        <v>24</v>
      </c>
      <c r="H6" s="6" t="s">
        <v>25</v>
      </c>
      <c r="I6" s="6" t="s">
        <v>26</v>
      </c>
      <c r="J6" s="6" t="s">
        <v>27</v>
      </c>
      <c r="K6" s="6" t="s">
        <v>28</v>
      </c>
      <c r="L6" s="6" t="s">
        <v>29</v>
      </c>
      <c r="M6" s="6" t="s">
        <v>30</v>
      </c>
      <c r="N6" s="6" t="s">
        <v>31</v>
      </c>
      <c r="O6" s="6" t="s">
        <v>32</v>
      </c>
      <c r="P6" s="74" t="s">
        <v>10</v>
      </c>
      <c r="Q6" s="74" t="s">
        <v>11</v>
      </c>
      <c r="R6" s="74" t="s">
        <v>12</v>
      </c>
      <c r="S6" s="74" t="s">
        <v>10</v>
      </c>
      <c r="T6" s="74" t="s">
        <v>11</v>
      </c>
      <c r="U6" s="74" t="s">
        <v>12</v>
      </c>
      <c r="V6" s="74" t="s">
        <v>10</v>
      </c>
      <c r="W6" s="74" t="s">
        <v>11</v>
      </c>
      <c r="X6" s="74" t="s">
        <v>12</v>
      </c>
      <c r="Y6" s="74" t="s">
        <v>10</v>
      </c>
      <c r="Z6" s="74" t="s">
        <v>11</v>
      </c>
      <c r="AA6" s="74" t="s">
        <v>12</v>
      </c>
      <c r="AB6" s="74" t="s">
        <v>10</v>
      </c>
      <c r="AC6" s="74" t="s">
        <v>11</v>
      </c>
      <c r="AD6" s="74" t="s">
        <v>12</v>
      </c>
      <c r="AE6" s="74" t="s">
        <v>10</v>
      </c>
      <c r="AF6" s="74" t="s">
        <v>11</v>
      </c>
      <c r="AG6" s="74" t="s">
        <v>12</v>
      </c>
      <c r="AH6" s="74" t="s">
        <v>10</v>
      </c>
      <c r="AI6" s="74" t="s">
        <v>11</v>
      </c>
      <c r="AJ6" s="74" t="s">
        <v>12</v>
      </c>
      <c r="AK6" s="74" t="s">
        <v>10</v>
      </c>
      <c r="AL6" s="74" t="s">
        <v>11</v>
      </c>
      <c r="AM6" s="74" t="s">
        <v>12</v>
      </c>
      <c r="AN6" s="25" t="s">
        <v>48</v>
      </c>
      <c r="AO6" s="25" t="s">
        <v>62</v>
      </c>
      <c r="AP6" s="18"/>
    </row>
    <row r="7" spans="1:43" s="10" customFormat="1" ht="27" customHeight="1" x14ac:dyDescent="0.2">
      <c r="A7" s="246" t="s">
        <v>60</v>
      </c>
      <c r="B7" s="247"/>
      <c r="C7" s="248"/>
      <c r="D7" s="23">
        <f>'1.2 Impact Assessment'!J5</f>
        <v>1</v>
      </c>
      <c r="E7" s="23">
        <f>'1.2 Impact Assessment'!J6</f>
        <v>5</v>
      </c>
      <c r="F7" s="23">
        <f>'1.2 Impact Assessment'!J7</f>
        <v>5</v>
      </c>
      <c r="G7" s="23">
        <f>'1.2 Impact Assessment'!J8</f>
        <v>1</v>
      </c>
      <c r="H7" s="23">
        <f>'1.2 Impact Assessment'!J9</f>
        <v>5</v>
      </c>
      <c r="I7" s="23">
        <f>'1.2 Impact Assessment'!J10</f>
        <v>5</v>
      </c>
      <c r="J7" s="23">
        <f>'1.2 Impact Assessment'!J11</f>
        <v>1</v>
      </c>
      <c r="K7" s="23">
        <f>'1.2 Impact Assessment'!J14</f>
        <v>5</v>
      </c>
      <c r="L7" s="23">
        <f>'1.2 Impact Assessment'!J16</f>
        <v>5</v>
      </c>
      <c r="M7" s="17">
        <f>'1.2 Impact Assessment'!J25</f>
        <v>5</v>
      </c>
      <c r="N7" s="17">
        <f>'1.2 Impact Assessment'!J27</f>
        <v>5</v>
      </c>
      <c r="O7" s="17">
        <f>'1.2 Impact Assessment'!J29</f>
        <v>5</v>
      </c>
      <c r="P7" s="74">
        <f>'1.2 Impact Assessment'!J19</f>
        <v>5</v>
      </c>
      <c r="Q7" s="74">
        <f>'1.2 Impact Assessment'!J21</f>
        <v>5</v>
      </c>
      <c r="R7" s="74">
        <f>'1.2 Impact Assessment'!J23</f>
        <v>5</v>
      </c>
      <c r="S7" s="74">
        <f>'1.2 Impact Assessment'!J31</f>
        <v>1</v>
      </c>
      <c r="T7" s="74">
        <f>'1.2 Impact Assessment'!J33</f>
        <v>5</v>
      </c>
      <c r="U7" s="74">
        <f>'1.2 Impact Assessment'!J35</f>
        <v>5</v>
      </c>
      <c r="V7" s="74">
        <f>'1.2 Impact Assessment'!J37</f>
        <v>5</v>
      </c>
      <c r="W7" s="74">
        <f>'1.2 Impact Assessment'!J39</f>
        <v>5</v>
      </c>
      <c r="X7" s="74">
        <f>'1.2 Impact Assessment'!J41</f>
        <v>5</v>
      </c>
      <c r="Y7" s="74">
        <f>'1.2 Impact Assessment'!J42</f>
        <v>1</v>
      </c>
      <c r="Z7" s="74">
        <f>'1.2 Impact Assessment'!J44</f>
        <v>5</v>
      </c>
      <c r="AA7" s="74">
        <f>'1.2 Impact Assessment'!J46</f>
        <v>5</v>
      </c>
      <c r="AB7" s="74">
        <f>'1.2 Impact Assessment'!J48</f>
        <v>1</v>
      </c>
      <c r="AC7" s="74">
        <f>'1.2 Impact Assessment'!J50</f>
        <v>5</v>
      </c>
      <c r="AD7" s="74">
        <f>'1.2 Impact Assessment'!J52</f>
        <v>5</v>
      </c>
      <c r="AE7" s="74">
        <f>'1.2 Impact Assessment'!J54</f>
        <v>5</v>
      </c>
      <c r="AF7" s="74">
        <f>'1.2 Impact Assessment'!J56</f>
        <v>5</v>
      </c>
      <c r="AG7" s="74">
        <f>'1.2 Impact Assessment'!J58</f>
        <v>5</v>
      </c>
      <c r="AH7" s="74">
        <f>'1.2 Impact Assessment'!J60</f>
        <v>1</v>
      </c>
      <c r="AI7" s="74">
        <f>'1.2 Impact Assessment'!J62</f>
        <v>5</v>
      </c>
      <c r="AJ7" s="74">
        <f>'1.2 Impact Assessment'!J64</f>
        <v>5</v>
      </c>
      <c r="AK7" s="74">
        <f>'1.2 Impact Assessment'!J66</f>
        <v>5</v>
      </c>
      <c r="AL7" s="74">
        <f>'1.2 Impact Assessment'!J68</f>
        <v>5</v>
      </c>
      <c r="AM7" s="74">
        <f>'1.2 Impact Assessment'!J70</f>
        <v>5</v>
      </c>
      <c r="AN7" s="5"/>
      <c r="AO7" s="5"/>
      <c r="AP7" s="18"/>
    </row>
    <row r="8" spans="1:43" s="91" customFormat="1" ht="36" customHeight="1" x14ac:dyDescent="0.2">
      <c r="A8" s="249" t="str">
        <f>'5. Residual Risk'!A4</f>
        <v>Personnel</v>
      </c>
      <c r="B8" s="98" t="s">
        <v>156</v>
      </c>
      <c r="C8" s="98" t="s">
        <v>158</v>
      </c>
      <c r="D8" s="90" t="s">
        <v>61</v>
      </c>
      <c r="E8" s="90" t="s">
        <v>61</v>
      </c>
      <c r="F8" s="90" t="s">
        <v>61</v>
      </c>
      <c r="G8" s="90" t="s">
        <v>61</v>
      </c>
      <c r="H8" s="90" t="s">
        <v>61</v>
      </c>
      <c r="I8" s="90" t="s">
        <v>61</v>
      </c>
      <c r="J8" s="90" t="s">
        <v>61</v>
      </c>
      <c r="K8" s="90" t="s">
        <v>61</v>
      </c>
      <c r="L8" s="90" t="s">
        <v>61</v>
      </c>
      <c r="M8" s="90" t="s">
        <v>61</v>
      </c>
      <c r="N8" s="90" t="s">
        <v>61</v>
      </c>
      <c r="O8" s="90" t="s">
        <v>61</v>
      </c>
      <c r="P8" s="90" t="s">
        <v>61</v>
      </c>
      <c r="Q8" s="90" t="s">
        <v>61</v>
      </c>
      <c r="R8" s="90" t="s">
        <v>61</v>
      </c>
      <c r="S8" s="90" t="s">
        <v>61</v>
      </c>
      <c r="T8" s="90" t="s">
        <v>61</v>
      </c>
      <c r="U8" s="90" t="s">
        <v>61</v>
      </c>
      <c r="V8" s="90" t="s">
        <v>61</v>
      </c>
      <c r="W8" s="90" t="s">
        <v>61</v>
      </c>
      <c r="X8" s="90" t="s">
        <v>61</v>
      </c>
      <c r="Y8" s="90" t="s">
        <v>61</v>
      </c>
      <c r="Z8" s="90" t="s">
        <v>61</v>
      </c>
      <c r="AA8" s="90" t="s">
        <v>61</v>
      </c>
      <c r="AB8" s="90" t="s">
        <v>61</v>
      </c>
      <c r="AC8" s="90" t="s">
        <v>61</v>
      </c>
      <c r="AD8" s="90" t="s">
        <v>61</v>
      </c>
      <c r="AE8" s="90" t="s">
        <v>61</v>
      </c>
      <c r="AF8" s="90" t="s">
        <v>61</v>
      </c>
      <c r="AG8" s="90" t="s">
        <v>61</v>
      </c>
      <c r="AH8" s="90" t="s">
        <v>61</v>
      </c>
      <c r="AI8" s="90" t="s">
        <v>61</v>
      </c>
      <c r="AJ8" s="90" t="s">
        <v>61</v>
      </c>
      <c r="AK8" s="90" t="s">
        <v>61</v>
      </c>
      <c r="AL8" s="90" t="s">
        <v>61</v>
      </c>
      <c r="AM8" s="90" t="s">
        <v>61</v>
      </c>
      <c r="AN8" s="5">
        <f>MAX(IF(D8="Y",D$7,1),IF(E8="Y",E$7,1),IF(F8="Y",F$7,1),IF(G8="Y",G$7,1),IF(H8="Y",H$7,1),IF(I8="Y",I$7,1),IF(J8="Y",J$7,1),IF(K8="Y",K$7,1),IF(L8="Y",L$7,1),IF(M8="Y",M$7,1),IF(N8="Y",N$7,1),IF(O8="Y",O$7,1),IF(P8="Y",P$7,1),IF(Q8="Y",Q$7,1),IF(R8="Y",R$7,1),IF(S8="Y",S$7,1),IF(T8="Y",T$7,1),IF(U8="Y",U$7,1),IF(V8="Y",V$7,1),IF(W8="Y",W$7,1),IF(X8="Y",X$7,1),IF(Y8="Y",Y$7,1),IF(Z8="Y",Z$7,1),IF(AA8="Y",AA$7,1),IF(AB8="Y",AB$7,1),IF(AC8="Y",AC$7,1),IF(AD8="Y",AD$7,1),IF(AE8="Y",AE$7,1),IF(AF8="Y",AF$7,1),IF(AG8="Y",AG$7,1),IF(AH8="Y",AH$7,1),IF(AI8="Y",AI$7,1),IF(AJ8="Y",AJ$7,1),IF(AK8="Y",AK$7,1),IF(AL8="Y",AL$7,1),IF(AM8="Y",AM$7,1),)</f>
        <v>5</v>
      </c>
      <c r="AO8" s="5">
        <v>4</v>
      </c>
      <c r="AP8" s="28" t="s">
        <v>266</v>
      </c>
    </row>
    <row r="9" spans="1:43" s="91" customFormat="1" ht="36" customHeight="1" x14ac:dyDescent="0.2">
      <c r="A9" s="250"/>
      <c r="B9" s="98" t="s">
        <v>157</v>
      </c>
      <c r="C9" s="98" t="s">
        <v>383</v>
      </c>
      <c r="D9" s="90" t="s">
        <v>61</v>
      </c>
      <c r="E9" s="90" t="s">
        <v>61</v>
      </c>
      <c r="F9" s="90" t="s">
        <v>61</v>
      </c>
      <c r="G9" s="90" t="s">
        <v>61</v>
      </c>
      <c r="H9" s="90" t="s">
        <v>61</v>
      </c>
      <c r="I9" s="90" t="s">
        <v>61</v>
      </c>
      <c r="J9" s="90" t="s">
        <v>61</v>
      </c>
      <c r="K9" s="90" t="s">
        <v>61</v>
      </c>
      <c r="L9" s="90" t="s">
        <v>61</v>
      </c>
      <c r="M9" s="90" t="s">
        <v>61</v>
      </c>
      <c r="N9" s="90" t="s">
        <v>61</v>
      </c>
      <c r="O9" s="90" t="s">
        <v>61</v>
      </c>
      <c r="P9" s="90" t="s">
        <v>61</v>
      </c>
      <c r="Q9" s="90" t="s">
        <v>61</v>
      </c>
      <c r="R9" s="90" t="s">
        <v>61</v>
      </c>
      <c r="S9" s="90" t="s">
        <v>61</v>
      </c>
      <c r="T9" s="90" t="s">
        <v>61</v>
      </c>
      <c r="U9" s="90" t="s">
        <v>61</v>
      </c>
      <c r="V9" s="90" t="s">
        <v>61</v>
      </c>
      <c r="W9" s="90" t="s">
        <v>61</v>
      </c>
      <c r="X9" s="90" t="s">
        <v>61</v>
      </c>
      <c r="Y9" s="90" t="s">
        <v>61</v>
      </c>
      <c r="Z9" s="90" t="s">
        <v>61</v>
      </c>
      <c r="AA9" s="90" t="s">
        <v>61</v>
      </c>
      <c r="AB9" s="90" t="s">
        <v>61</v>
      </c>
      <c r="AC9" s="90" t="s">
        <v>61</v>
      </c>
      <c r="AD9" s="90" t="s">
        <v>61</v>
      </c>
      <c r="AE9" s="90" t="s">
        <v>61</v>
      </c>
      <c r="AF9" s="90" t="s">
        <v>61</v>
      </c>
      <c r="AG9" s="90" t="s">
        <v>61</v>
      </c>
      <c r="AH9" s="90" t="s">
        <v>61</v>
      </c>
      <c r="AI9" s="90" t="s">
        <v>61</v>
      </c>
      <c r="AJ9" s="90" t="s">
        <v>61</v>
      </c>
      <c r="AK9" s="90" t="s">
        <v>61</v>
      </c>
      <c r="AL9" s="90" t="s">
        <v>61</v>
      </c>
      <c r="AM9" s="90" t="s">
        <v>61</v>
      </c>
      <c r="AN9" s="5">
        <f t="shared" ref="AN9:AN49" si="0">MAX(IF(D9="Y",D$7,1),IF(E9="Y",E$7,1),IF(F9="Y",F$7,1),IF(G9="Y",G$7,1),IF(H9="Y",H$7,1),IF(I9="Y",I$7,1),IF(J9="Y",J$7,1),IF(K9="Y",K$7,1),IF(L9="Y",L$7,1),IF(M9="Y",M$7,1),IF(N9="Y",N$7,1),IF(O9="Y",O$7,1),IF(P9="Y",P$7,1),IF(Q9="Y",Q$7,1),IF(R9="Y",R$7,1),IF(S9="Y",S$7,1),IF(T9="Y",T$7,1),IF(U9="Y",U$7,1),IF(V9="Y",V$7,1),IF(W9="Y",W$7,1),IF(X9="Y",X$7,1),IF(Y9="Y",Y$7,1),IF(Z9="Y",Z$7,1),IF(AA9="Y",AA$7,1),IF(AB9="Y",AB$7,1),IF(AC9="Y",AC$7,1),IF(AD9="Y",AD$7,1),IF(AE9="Y",AE$7,1),IF(AF9="Y",AF$7,1),IF(AG9="Y",AG$7,1),IF(AH9="Y",AH$7,1),IF(AI9="Y",AI$7,1),IF(AJ9="Y",AJ$7,1),IF(AK9="Y",AK$7,1),IF(AL9="Y",AL$7,1),IF(AM9="Y",AM$7,1),)</f>
        <v>5</v>
      </c>
      <c r="AO9" s="5">
        <v>4</v>
      </c>
      <c r="AP9" s="28" t="s">
        <v>267</v>
      </c>
    </row>
    <row r="10" spans="1:43" s="95" customFormat="1" ht="36" customHeight="1" x14ac:dyDescent="0.2">
      <c r="A10" s="251"/>
      <c r="B10" s="98" t="s">
        <v>163</v>
      </c>
      <c r="C10" s="98" t="s">
        <v>173</v>
      </c>
      <c r="D10" s="93" t="s">
        <v>61</v>
      </c>
      <c r="E10" s="93" t="s">
        <v>61</v>
      </c>
      <c r="F10" s="93" t="s">
        <v>61</v>
      </c>
      <c r="G10" s="93" t="s">
        <v>61</v>
      </c>
      <c r="H10" s="93" t="s">
        <v>61</v>
      </c>
      <c r="I10" s="93" t="s">
        <v>61</v>
      </c>
      <c r="J10" s="93" t="s">
        <v>61</v>
      </c>
      <c r="K10" s="93" t="s">
        <v>61</v>
      </c>
      <c r="L10" s="93" t="s">
        <v>61</v>
      </c>
      <c r="M10" s="93" t="s">
        <v>61</v>
      </c>
      <c r="N10" s="93" t="s">
        <v>61</v>
      </c>
      <c r="O10" s="93" t="s">
        <v>61</v>
      </c>
      <c r="P10" s="93" t="s">
        <v>61</v>
      </c>
      <c r="Q10" s="93" t="s">
        <v>61</v>
      </c>
      <c r="R10" s="93" t="s">
        <v>61</v>
      </c>
      <c r="S10" s="93" t="s">
        <v>61</v>
      </c>
      <c r="T10" s="93" t="s">
        <v>61</v>
      </c>
      <c r="U10" s="93" t="s">
        <v>61</v>
      </c>
      <c r="V10" s="93" t="s">
        <v>61</v>
      </c>
      <c r="W10" s="93" t="s">
        <v>61</v>
      </c>
      <c r="X10" s="93" t="s">
        <v>61</v>
      </c>
      <c r="Y10" s="93" t="s">
        <v>61</v>
      </c>
      <c r="Z10" s="93" t="s">
        <v>61</v>
      </c>
      <c r="AA10" s="93" t="s">
        <v>61</v>
      </c>
      <c r="AB10" s="93" t="s">
        <v>61</v>
      </c>
      <c r="AC10" s="93" t="s">
        <v>61</v>
      </c>
      <c r="AD10" s="93" t="s">
        <v>61</v>
      </c>
      <c r="AE10" s="93" t="s">
        <v>61</v>
      </c>
      <c r="AF10" s="93" t="s">
        <v>61</v>
      </c>
      <c r="AG10" s="93" t="s">
        <v>61</v>
      </c>
      <c r="AH10" s="93" t="s">
        <v>61</v>
      </c>
      <c r="AI10" s="93" t="s">
        <v>61</v>
      </c>
      <c r="AJ10" s="93" t="s">
        <v>61</v>
      </c>
      <c r="AK10" s="93" t="s">
        <v>61</v>
      </c>
      <c r="AL10" s="93" t="s">
        <v>61</v>
      </c>
      <c r="AM10" s="93" t="s">
        <v>61</v>
      </c>
      <c r="AN10" s="5">
        <f t="shared" si="0"/>
        <v>5</v>
      </c>
      <c r="AO10" s="5">
        <v>4</v>
      </c>
      <c r="AP10" s="28" t="s">
        <v>268</v>
      </c>
    </row>
    <row r="11" spans="1:43" ht="81" customHeight="1" x14ac:dyDescent="0.2">
      <c r="A11" s="249" t="str">
        <f>'1.3 Supporting Asset'!A5</f>
        <v>Company PC</v>
      </c>
      <c r="B11" s="85" t="s">
        <v>278</v>
      </c>
      <c r="C11" s="85" t="s">
        <v>303</v>
      </c>
      <c r="D11" s="138" t="s">
        <v>61</v>
      </c>
      <c r="E11" s="138" t="s">
        <v>61</v>
      </c>
      <c r="F11" s="73" t="s">
        <v>61</v>
      </c>
      <c r="G11" s="138" t="s">
        <v>61</v>
      </c>
      <c r="H11" s="138" t="s">
        <v>61</v>
      </c>
      <c r="I11" s="138" t="s">
        <v>61</v>
      </c>
      <c r="J11" s="138" t="s">
        <v>61</v>
      </c>
      <c r="K11" s="138" t="s">
        <v>61</v>
      </c>
      <c r="L11" s="138" t="s">
        <v>61</v>
      </c>
      <c r="M11" s="138" t="s">
        <v>61</v>
      </c>
      <c r="N11" s="138" t="s">
        <v>61</v>
      </c>
      <c r="O11" s="73" t="s">
        <v>61</v>
      </c>
      <c r="P11" s="27"/>
      <c r="Q11" s="73" t="s">
        <v>61</v>
      </c>
      <c r="R11" s="138" t="s">
        <v>61</v>
      </c>
      <c r="S11" s="27"/>
      <c r="T11" s="27"/>
      <c r="U11" s="27"/>
      <c r="V11" s="27"/>
      <c r="W11" s="27"/>
      <c r="X11" s="73"/>
      <c r="Y11" s="27"/>
      <c r="Z11" s="27"/>
      <c r="AA11" s="73"/>
      <c r="AB11" s="27"/>
      <c r="AC11" s="27"/>
      <c r="AD11" s="27"/>
      <c r="AE11" s="138" t="s">
        <v>61</v>
      </c>
      <c r="AF11" s="138" t="s">
        <v>61</v>
      </c>
      <c r="AG11" s="73" t="s">
        <v>61</v>
      </c>
      <c r="AH11" s="138" t="s">
        <v>61</v>
      </c>
      <c r="AI11" s="138" t="s">
        <v>61</v>
      </c>
      <c r="AJ11" s="138" t="s">
        <v>61</v>
      </c>
      <c r="AK11" s="27"/>
      <c r="AL11" s="27"/>
      <c r="AM11" s="27"/>
      <c r="AN11" s="5">
        <f t="shared" si="0"/>
        <v>5</v>
      </c>
      <c r="AO11" s="5">
        <f t="shared" ref="AO11:AO12" si="1">AN11</f>
        <v>5</v>
      </c>
      <c r="AP11" s="28"/>
      <c r="AQ11" s="164" t="s">
        <v>279</v>
      </c>
    </row>
    <row r="12" spans="1:43" ht="45.75" customHeight="1" x14ac:dyDescent="0.2">
      <c r="A12" s="250"/>
      <c r="B12" s="85" t="s">
        <v>277</v>
      </c>
      <c r="C12" s="85" t="s">
        <v>148</v>
      </c>
      <c r="D12" s="138" t="s">
        <v>61</v>
      </c>
      <c r="E12" s="138" t="s">
        <v>61</v>
      </c>
      <c r="F12" s="138" t="s">
        <v>61</v>
      </c>
      <c r="G12" s="138" t="s">
        <v>61</v>
      </c>
      <c r="H12" s="138" t="s">
        <v>61</v>
      </c>
      <c r="I12" s="138" t="s">
        <v>61</v>
      </c>
      <c r="J12" s="138" t="s">
        <v>61</v>
      </c>
      <c r="K12" s="138" t="s">
        <v>61</v>
      </c>
      <c r="L12" s="138" t="s">
        <v>61</v>
      </c>
      <c r="M12" s="138" t="s">
        <v>61</v>
      </c>
      <c r="N12" s="138" t="s">
        <v>61</v>
      </c>
      <c r="O12" s="138" t="s">
        <v>61</v>
      </c>
      <c r="P12" s="27"/>
      <c r="Q12" s="138" t="s">
        <v>61</v>
      </c>
      <c r="R12" s="138" t="s">
        <v>61</v>
      </c>
      <c r="S12" s="27"/>
      <c r="T12" s="27"/>
      <c r="U12" s="27"/>
      <c r="V12" s="27"/>
      <c r="W12" s="27"/>
      <c r="X12" s="138"/>
      <c r="Y12" s="27"/>
      <c r="Z12" s="27"/>
      <c r="AA12" s="138"/>
      <c r="AB12" s="27"/>
      <c r="AC12" s="27"/>
      <c r="AD12" s="27"/>
      <c r="AE12" s="138" t="s">
        <v>61</v>
      </c>
      <c r="AF12" s="138" t="s">
        <v>61</v>
      </c>
      <c r="AG12" s="138" t="s">
        <v>61</v>
      </c>
      <c r="AH12" s="138" t="s">
        <v>61</v>
      </c>
      <c r="AI12" s="138" t="s">
        <v>61</v>
      </c>
      <c r="AJ12" s="138" t="s">
        <v>61</v>
      </c>
      <c r="AK12" s="27"/>
      <c r="AL12" s="27"/>
      <c r="AM12" s="27"/>
      <c r="AN12" s="5">
        <f t="shared" si="0"/>
        <v>5</v>
      </c>
      <c r="AO12" s="5">
        <f t="shared" si="1"/>
        <v>5</v>
      </c>
      <c r="AP12" s="18"/>
    </row>
    <row r="13" spans="1:43" ht="63.75" customHeight="1" x14ac:dyDescent="0.2">
      <c r="A13" s="195" t="str">
        <f>'1.3 Supporting Asset'!A6</f>
        <v xml:space="preserve"> Software for remote access desktop (RDP)</v>
      </c>
      <c r="B13" s="86" t="s">
        <v>143</v>
      </c>
      <c r="C13" s="86" t="s">
        <v>302</v>
      </c>
      <c r="D13" s="73" t="s">
        <v>61</v>
      </c>
      <c r="E13" s="73"/>
      <c r="F13" s="73"/>
      <c r="G13" s="27"/>
      <c r="H13" s="27"/>
      <c r="I13" s="27"/>
      <c r="J13" s="138" t="s">
        <v>61</v>
      </c>
      <c r="K13" s="27"/>
      <c r="L13" s="27"/>
      <c r="M13" s="138" t="s">
        <v>61</v>
      </c>
      <c r="N13" s="27"/>
      <c r="O13" s="27"/>
      <c r="P13" s="138" t="s">
        <v>61</v>
      </c>
      <c r="Q13" s="27"/>
      <c r="R13" s="27"/>
      <c r="S13" s="27"/>
      <c r="T13" s="27"/>
      <c r="U13" s="27"/>
      <c r="V13" s="27"/>
      <c r="W13" s="27"/>
      <c r="X13" s="27"/>
      <c r="Y13" s="138" t="s">
        <v>61</v>
      </c>
      <c r="Z13" s="27"/>
      <c r="AA13" s="27"/>
      <c r="AB13" s="27"/>
      <c r="AC13" s="27"/>
      <c r="AD13" s="27"/>
      <c r="AE13" s="27"/>
      <c r="AF13" s="27"/>
      <c r="AG13" s="27"/>
      <c r="AH13" s="138" t="s">
        <v>61</v>
      </c>
      <c r="AI13" s="138"/>
      <c r="AJ13" s="138"/>
      <c r="AK13" s="138" t="s">
        <v>61</v>
      </c>
      <c r="AL13" s="27"/>
      <c r="AM13" s="27"/>
      <c r="AN13" s="5">
        <f t="shared" si="0"/>
        <v>5</v>
      </c>
      <c r="AO13" s="5">
        <f>AN13</f>
        <v>5</v>
      </c>
      <c r="AP13" s="72"/>
    </row>
    <row r="14" spans="1:43" s="97" customFormat="1" ht="63.75" customHeight="1" x14ac:dyDescent="0.2">
      <c r="A14" s="197"/>
      <c r="B14" s="86" t="s">
        <v>355</v>
      </c>
      <c r="C14" s="86" t="s">
        <v>300</v>
      </c>
      <c r="D14" s="138" t="s">
        <v>61</v>
      </c>
      <c r="E14" s="138" t="s">
        <v>61</v>
      </c>
      <c r="F14" s="138" t="s">
        <v>61</v>
      </c>
      <c r="G14" s="27"/>
      <c r="H14" s="27"/>
      <c r="I14" s="27"/>
      <c r="J14" s="138" t="s">
        <v>61</v>
      </c>
      <c r="K14" s="138" t="s">
        <v>61</v>
      </c>
      <c r="L14" s="138" t="s">
        <v>61</v>
      </c>
      <c r="M14" s="138" t="s">
        <v>61</v>
      </c>
      <c r="N14" s="138" t="s">
        <v>61</v>
      </c>
      <c r="O14" s="138" t="s">
        <v>61</v>
      </c>
      <c r="P14" s="138" t="s">
        <v>61</v>
      </c>
      <c r="Q14" s="138" t="s">
        <v>61</v>
      </c>
      <c r="R14" s="138" t="s">
        <v>61</v>
      </c>
      <c r="S14" s="27"/>
      <c r="T14" s="27"/>
      <c r="U14" s="27"/>
      <c r="V14" s="27"/>
      <c r="W14" s="27"/>
      <c r="X14" s="27"/>
      <c r="Y14" s="138" t="s">
        <v>61</v>
      </c>
      <c r="Z14" s="138" t="s">
        <v>61</v>
      </c>
      <c r="AA14" s="138" t="s">
        <v>61</v>
      </c>
      <c r="AB14" s="27"/>
      <c r="AC14" s="27"/>
      <c r="AD14" s="27"/>
      <c r="AE14" s="27"/>
      <c r="AF14" s="27"/>
      <c r="AG14" s="27"/>
      <c r="AH14" s="138" t="s">
        <v>61</v>
      </c>
      <c r="AI14" s="138" t="s">
        <v>61</v>
      </c>
      <c r="AJ14" s="138" t="s">
        <v>61</v>
      </c>
      <c r="AK14" s="138" t="s">
        <v>61</v>
      </c>
      <c r="AL14" s="138" t="s">
        <v>61</v>
      </c>
      <c r="AM14" s="138" t="s">
        <v>61</v>
      </c>
      <c r="AN14" s="5">
        <f t="shared" ref="AN14:AN16" si="2">MAX(IF(D14="Y",D$7,1),IF(E14="Y",E$7,1),IF(F14="Y",F$7,1),IF(G14="Y",G$7,1),IF(H14="Y",H$7,1),IF(I14="Y",I$7,1),IF(J14="Y",J$7,1),IF(K14="Y",K$7,1),IF(L14="Y",L$7,1),IF(M14="Y",M$7,1),IF(N14="Y",N$7,1),IF(O14="Y",O$7,1),IF(P14="Y",P$7,1),IF(Q14="Y",Q$7,1),IF(R14="Y",R$7,1),IF(S14="Y",S$7,1),IF(T14="Y",T$7,1),IF(U14="Y",U$7,1),IF(V14="Y",V$7,1),IF(W14="Y",W$7,1),IF(X14="Y",X$7,1),IF(Y14="Y",Y$7,1),IF(Z14="Y",Z$7,1),IF(AA14="Y",AA$7,1),IF(AB14="Y",AB$7,1),IF(AC14="Y",AC$7,1),IF(AD14="Y",AD$7,1),IF(AE14="Y",AE$7,1),IF(AF14="Y",AF$7,1),IF(AG14="Y",AG$7,1),IF(AH14="Y",AH$7,1),IF(AI14="Y",AI$7,1),IF(AJ14="Y",AJ$7,1),IF(AK14="Y",AK$7,1),IF(AL14="Y",AL$7,1),IF(AM14="Y",AM$7,1),)</f>
        <v>5</v>
      </c>
      <c r="AO14" s="5">
        <f>AN14</f>
        <v>5</v>
      </c>
      <c r="AP14" s="135"/>
    </row>
    <row r="15" spans="1:43" s="97" customFormat="1" ht="63.75" customHeight="1" x14ac:dyDescent="0.2">
      <c r="A15" s="195" t="str">
        <f>'1.3 Supporting Asset'!A7</f>
        <v xml:space="preserve">Secure network communication between clerk and court internal network with VPN (WAN) </v>
      </c>
      <c r="B15" s="86" t="s">
        <v>137</v>
      </c>
      <c r="C15" s="86" t="s">
        <v>280</v>
      </c>
      <c r="D15" s="138" t="s">
        <v>61</v>
      </c>
      <c r="E15" s="138"/>
      <c r="F15" s="138"/>
      <c r="G15" s="138" t="s">
        <v>61</v>
      </c>
      <c r="H15" s="27"/>
      <c r="I15" s="27"/>
      <c r="J15" s="138" t="s">
        <v>61</v>
      </c>
      <c r="K15" s="27"/>
      <c r="L15" s="27"/>
      <c r="M15" s="138" t="s">
        <v>61</v>
      </c>
      <c r="N15" s="27"/>
      <c r="O15" s="27"/>
      <c r="P15" s="138" t="s">
        <v>61</v>
      </c>
      <c r="Q15" s="27"/>
      <c r="R15" s="27"/>
      <c r="S15" s="138" t="s">
        <v>61</v>
      </c>
      <c r="T15" s="27"/>
      <c r="U15" s="27"/>
      <c r="V15" s="27"/>
      <c r="W15" s="27"/>
      <c r="X15" s="27"/>
      <c r="Y15" s="138" t="s">
        <v>61</v>
      </c>
      <c r="Z15" s="27"/>
      <c r="AA15" s="27"/>
      <c r="AB15" s="27"/>
      <c r="AC15" s="27"/>
      <c r="AD15" s="27"/>
      <c r="AE15" s="138"/>
      <c r="AF15" s="27"/>
      <c r="AG15" s="27"/>
      <c r="AH15" s="138" t="s">
        <v>61</v>
      </c>
      <c r="AI15" s="27"/>
      <c r="AJ15" s="27"/>
      <c r="AK15" s="138" t="s">
        <v>61</v>
      </c>
      <c r="AL15" s="27"/>
      <c r="AM15" s="27"/>
      <c r="AN15" s="5">
        <f t="shared" si="2"/>
        <v>5</v>
      </c>
      <c r="AO15" s="5">
        <f>AN15</f>
        <v>5</v>
      </c>
      <c r="AP15" s="135"/>
    </row>
    <row r="16" spans="1:43" ht="34.5" customHeight="1" x14ac:dyDescent="0.2">
      <c r="A16" s="196"/>
      <c r="B16" s="85" t="s">
        <v>154</v>
      </c>
      <c r="C16" s="85" t="s">
        <v>159</v>
      </c>
      <c r="D16" s="27"/>
      <c r="E16" s="27"/>
      <c r="F16" s="138" t="s">
        <v>61</v>
      </c>
      <c r="G16" s="27"/>
      <c r="H16" s="27"/>
      <c r="I16" s="138" t="s">
        <v>61</v>
      </c>
      <c r="J16" s="73"/>
      <c r="K16" s="73"/>
      <c r="L16" s="73" t="s">
        <v>61</v>
      </c>
      <c r="M16" s="27"/>
      <c r="N16" s="27"/>
      <c r="O16" s="138" t="s">
        <v>61</v>
      </c>
      <c r="P16" s="27"/>
      <c r="Q16" s="27"/>
      <c r="R16" s="138" t="s">
        <v>61</v>
      </c>
      <c r="S16" s="27"/>
      <c r="T16" s="27"/>
      <c r="U16" s="138" t="s">
        <v>61</v>
      </c>
      <c r="V16" s="73"/>
      <c r="W16" s="73"/>
      <c r="X16" s="73"/>
      <c r="Y16" s="73"/>
      <c r="Z16" s="73"/>
      <c r="AA16" s="73" t="s">
        <v>61</v>
      </c>
      <c r="AB16" s="73"/>
      <c r="AC16" s="73"/>
      <c r="AD16" s="73"/>
      <c r="AE16" s="27"/>
      <c r="AF16" s="27"/>
      <c r="AG16" s="27"/>
      <c r="AH16" s="27"/>
      <c r="AI16" s="27"/>
      <c r="AJ16" s="138" t="s">
        <v>61</v>
      </c>
      <c r="AK16" s="27"/>
      <c r="AL16" s="27"/>
      <c r="AM16" s="138" t="s">
        <v>61</v>
      </c>
      <c r="AN16" s="5">
        <f t="shared" si="2"/>
        <v>5</v>
      </c>
      <c r="AO16" s="5">
        <f t="shared" ref="AO16:AO47" si="3">AN16</f>
        <v>5</v>
      </c>
      <c r="AP16" s="72"/>
    </row>
    <row r="17" spans="1:42" ht="35.25" customHeight="1" x14ac:dyDescent="0.2">
      <c r="A17" s="196"/>
      <c r="B17" s="86" t="s">
        <v>318</v>
      </c>
      <c r="C17" s="86" t="s">
        <v>280</v>
      </c>
      <c r="D17" s="27"/>
      <c r="E17" s="138" t="s">
        <v>61</v>
      </c>
      <c r="F17" s="27"/>
      <c r="G17" s="27"/>
      <c r="H17" s="138" t="s">
        <v>61</v>
      </c>
      <c r="I17" s="27"/>
      <c r="J17" s="73"/>
      <c r="K17" s="73" t="s">
        <v>61</v>
      </c>
      <c r="L17" s="73"/>
      <c r="M17" s="27"/>
      <c r="N17" s="138" t="s">
        <v>61</v>
      </c>
      <c r="O17" s="27"/>
      <c r="P17" s="27"/>
      <c r="Q17" s="138" t="s">
        <v>61</v>
      </c>
      <c r="R17" s="27"/>
      <c r="S17" s="27"/>
      <c r="T17" s="138" t="s">
        <v>61</v>
      </c>
      <c r="U17" s="27"/>
      <c r="V17" s="73"/>
      <c r="W17" s="73"/>
      <c r="X17" s="73"/>
      <c r="Y17" s="73"/>
      <c r="Z17" s="73" t="s">
        <v>61</v>
      </c>
      <c r="AA17" s="73"/>
      <c r="AB17" s="73"/>
      <c r="AC17" s="73"/>
      <c r="AD17" s="73"/>
      <c r="AE17" s="27"/>
      <c r="AF17" s="27"/>
      <c r="AG17" s="27"/>
      <c r="AH17" s="27"/>
      <c r="AI17" s="138" t="s">
        <v>61</v>
      </c>
      <c r="AJ17" s="27"/>
      <c r="AK17" s="27"/>
      <c r="AL17" s="138" t="s">
        <v>61</v>
      </c>
      <c r="AM17" s="27"/>
      <c r="AN17" s="5">
        <f t="shared" si="0"/>
        <v>5</v>
      </c>
      <c r="AO17" s="5">
        <f t="shared" si="3"/>
        <v>5</v>
      </c>
      <c r="AP17" s="72"/>
    </row>
    <row r="18" spans="1:42" s="97" customFormat="1" ht="45" customHeight="1" x14ac:dyDescent="0.2">
      <c r="A18" s="196"/>
      <c r="B18" s="86" t="s">
        <v>168</v>
      </c>
      <c r="C18" s="86" t="s">
        <v>169</v>
      </c>
      <c r="D18" s="138" t="s">
        <v>61</v>
      </c>
      <c r="E18" s="138" t="s">
        <v>61</v>
      </c>
      <c r="F18" s="138" t="s">
        <v>61</v>
      </c>
      <c r="G18" s="138" t="s">
        <v>61</v>
      </c>
      <c r="H18" s="138" t="s">
        <v>61</v>
      </c>
      <c r="I18" s="138" t="s">
        <v>61</v>
      </c>
      <c r="J18" s="138"/>
      <c r="K18" s="138"/>
      <c r="L18" s="138"/>
      <c r="M18" s="138"/>
      <c r="N18" s="138"/>
      <c r="O18" s="138"/>
      <c r="P18" s="138"/>
      <c r="Q18" s="138"/>
      <c r="R18" s="138"/>
      <c r="S18" s="138"/>
      <c r="T18" s="138"/>
      <c r="U18" s="138"/>
      <c r="V18" s="138"/>
      <c r="W18" s="138"/>
      <c r="X18" s="138"/>
      <c r="Y18" s="138"/>
      <c r="Z18" s="138"/>
      <c r="AA18" s="138"/>
      <c r="AB18" s="138"/>
      <c r="AC18" s="138"/>
      <c r="AD18" s="138"/>
      <c r="AE18" s="27"/>
      <c r="AF18" s="27"/>
      <c r="AG18" s="138"/>
      <c r="AH18" s="138" t="s">
        <v>61</v>
      </c>
      <c r="AI18" s="138" t="s">
        <v>61</v>
      </c>
      <c r="AJ18" s="138" t="s">
        <v>61</v>
      </c>
      <c r="AK18" s="138"/>
      <c r="AL18" s="138"/>
      <c r="AM18" s="138"/>
      <c r="AN18" s="5">
        <f t="shared" ref="AN18" si="4">MAX(IF(D18="Y",D$7,1),IF(E18="Y",E$7,1),IF(F18="Y",F$7,1),IF(G18="Y",G$7,1),IF(H18="Y",H$7,1),IF(I18="Y",I$7,1),IF(J18="Y",J$7,1),IF(K18="Y",K$7,1),IF(L18="Y",L$7,1),IF(M18="Y",M$7,1),IF(N18="Y",N$7,1),IF(O18="Y",O$7,1),IF(P18="Y",P$7,1),IF(Q18="Y",Q$7,1),IF(R18="Y",R$7,1),IF(S18="Y",S$7,1),IF(T18="Y",T$7,1),IF(U18="Y",U$7,1),IF(V18="Y",V$7,1),IF(W18="Y",W$7,1),IF(X18="Y",X$7,1),IF(Y18="Y",Y$7,1),IF(Z18="Y",Z$7,1),IF(AA18="Y",AA$7,1),IF(AB18="Y",AB$7,1),IF(AC18="Y",AC$7,1),IF(AD18="Y",AD$7,1),IF(AE18="Y",AE$7,1),IF(AF18="Y",AF$7,1),IF(AG18="Y",AG$7,1),IF(AH18="Y",AH$7,1),IF(AI18="Y",AI$7,1),IF(AJ18="Y",AJ$7,1),IF(AK18="Y",AK$7,1),IF(AL18="Y",AL$7,1),IF(AM18="Y",AM$7,1),)</f>
        <v>5</v>
      </c>
      <c r="AO18" s="5">
        <f t="shared" si="3"/>
        <v>5</v>
      </c>
      <c r="AP18" s="135"/>
    </row>
    <row r="19" spans="1:42" s="97" customFormat="1" ht="54" customHeight="1" x14ac:dyDescent="0.2">
      <c r="A19" s="195" t="str">
        <f>'1.3 Supporting Asset'!A8</f>
        <v xml:space="preserve">Secure court internal network communication (LAN) </v>
      </c>
      <c r="B19" s="86" t="s">
        <v>281</v>
      </c>
      <c r="C19" s="86" t="s">
        <v>276</v>
      </c>
      <c r="D19" s="138" t="s">
        <v>61</v>
      </c>
      <c r="E19" s="138" t="s">
        <v>61</v>
      </c>
      <c r="F19" s="138" t="s">
        <v>61</v>
      </c>
      <c r="G19" s="138" t="s">
        <v>61</v>
      </c>
      <c r="H19" s="138" t="s">
        <v>61</v>
      </c>
      <c r="I19" s="138" t="s">
        <v>61</v>
      </c>
      <c r="J19" s="138" t="s">
        <v>61</v>
      </c>
      <c r="K19" s="138" t="s">
        <v>61</v>
      </c>
      <c r="L19" s="138" t="s">
        <v>61</v>
      </c>
      <c r="M19" s="138" t="s">
        <v>61</v>
      </c>
      <c r="N19" s="138" t="s">
        <v>61</v>
      </c>
      <c r="O19" s="138" t="s">
        <v>61</v>
      </c>
      <c r="P19" s="138" t="s">
        <v>61</v>
      </c>
      <c r="Q19" s="138" t="s">
        <v>61</v>
      </c>
      <c r="R19" s="138" t="s">
        <v>61</v>
      </c>
      <c r="S19" s="138" t="s">
        <v>61</v>
      </c>
      <c r="T19" s="138" t="s">
        <v>61</v>
      </c>
      <c r="U19" s="138" t="s">
        <v>61</v>
      </c>
      <c r="V19" s="138"/>
      <c r="W19" s="138"/>
      <c r="X19" s="138"/>
      <c r="Y19" s="138" t="s">
        <v>61</v>
      </c>
      <c r="Z19" s="138" t="s">
        <v>61</v>
      </c>
      <c r="AA19" s="138" t="s">
        <v>61</v>
      </c>
      <c r="AB19" s="138"/>
      <c r="AC19" s="138"/>
      <c r="AD19" s="138"/>
      <c r="AE19" s="27"/>
      <c r="AF19" s="27"/>
      <c r="AG19" s="27"/>
      <c r="AH19" s="138" t="s">
        <v>61</v>
      </c>
      <c r="AI19" s="138" t="s">
        <v>61</v>
      </c>
      <c r="AJ19" s="138" t="s">
        <v>61</v>
      </c>
      <c r="AK19" s="138" t="s">
        <v>61</v>
      </c>
      <c r="AL19" s="138" t="s">
        <v>61</v>
      </c>
      <c r="AM19" s="138" t="s">
        <v>61</v>
      </c>
      <c r="AN19" s="5">
        <f t="shared" ref="AN19" si="5">MAX(IF(D19="Y",D$7,1),IF(E19="Y",E$7,1),IF(F19="Y",F$7,1),IF(G19="Y",G$7,1),IF(H19="Y",H$7,1),IF(I19="Y",I$7,1),IF(J19="Y",J$7,1),IF(K19="Y",K$7,1),IF(L19="Y",L$7,1),IF(M19="Y",M$7,1),IF(N19="Y",N$7,1),IF(O19="Y",O$7,1),IF(P19="Y",P$7,1),IF(Q19="Y",Q$7,1),IF(R19="Y",R$7,1),IF(S19="Y",S$7,1),IF(T19="Y",T$7,1),IF(U19="Y",U$7,1),IF(V19="Y",V$7,1),IF(W19="Y",W$7,1),IF(X19="Y",X$7,1),IF(Y19="Y",Y$7,1),IF(Z19="Y",Z$7,1),IF(AA19="Y",AA$7,1),IF(AB19="Y",AB$7,1),IF(AC19="Y",AC$7,1),IF(AD19="Y",AD$7,1),IF(AE19="Y",AE$7,1),IF(AF19="Y",AF$7,1),IF(AG19="Y",AG$7,1),IF(AH19="Y",AH$7,1),IF(AI19="Y",AI$7,1),IF(AJ19="Y",AJ$7,1),IF(AK19="Y",AK$7,1),IF(AL19="Y",AL$7,1),IF(AM19="Y",AM$7,1),)</f>
        <v>5</v>
      </c>
      <c r="AO19" s="5">
        <f t="shared" ref="AO19:AO20" si="6">AN19</f>
        <v>5</v>
      </c>
      <c r="AP19" s="135"/>
    </row>
    <row r="20" spans="1:42" ht="31.5" customHeight="1" x14ac:dyDescent="0.2">
      <c r="A20" s="196"/>
      <c r="B20" s="85" t="s">
        <v>282</v>
      </c>
      <c r="C20" s="85" t="s">
        <v>269</v>
      </c>
      <c r="D20" s="138" t="s">
        <v>61</v>
      </c>
      <c r="E20" s="138" t="s">
        <v>61</v>
      </c>
      <c r="F20" s="138" t="s">
        <v>61</v>
      </c>
      <c r="G20" s="138" t="s">
        <v>61</v>
      </c>
      <c r="H20" s="138" t="s">
        <v>61</v>
      </c>
      <c r="I20" s="138" t="s">
        <v>61</v>
      </c>
      <c r="J20" s="138" t="s">
        <v>61</v>
      </c>
      <c r="K20" s="138" t="s">
        <v>61</v>
      </c>
      <c r="L20" s="138" t="s">
        <v>61</v>
      </c>
      <c r="M20" s="138" t="s">
        <v>61</v>
      </c>
      <c r="N20" s="138" t="s">
        <v>61</v>
      </c>
      <c r="O20" s="138" t="s">
        <v>61</v>
      </c>
      <c r="P20" s="138" t="s">
        <v>61</v>
      </c>
      <c r="Q20" s="138" t="s">
        <v>61</v>
      </c>
      <c r="R20" s="138" t="s">
        <v>61</v>
      </c>
      <c r="S20" s="138" t="s">
        <v>61</v>
      </c>
      <c r="T20" s="138" t="s">
        <v>61</v>
      </c>
      <c r="U20" s="138" t="s">
        <v>61</v>
      </c>
      <c r="V20" s="138"/>
      <c r="W20" s="138"/>
      <c r="X20" s="138"/>
      <c r="Y20" s="138" t="s">
        <v>61</v>
      </c>
      <c r="Z20" s="138" t="s">
        <v>61</v>
      </c>
      <c r="AA20" s="138" t="s">
        <v>61</v>
      </c>
      <c r="AB20" s="138"/>
      <c r="AC20" s="138"/>
      <c r="AD20" s="138"/>
      <c r="AE20" s="27"/>
      <c r="AF20" s="27"/>
      <c r="AG20" s="27"/>
      <c r="AH20" s="138" t="s">
        <v>61</v>
      </c>
      <c r="AI20" s="138" t="s">
        <v>61</v>
      </c>
      <c r="AJ20" s="138" t="s">
        <v>61</v>
      </c>
      <c r="AK20" s="138" t="s">
        <v>61</v>
      </c>
      <c r="AL20" s="138" t="s">
        <v>61</v>
      </c>
      <c r="AM20" s="138" t="s">
        <v>61</v>
      </c>
      <c r="AN20" s="5">
        <f t="shared" si="0"/>
        <v>5</v>
      </c>
      <c r="AO20" s="5">
        <f t="shared" si="6"/>
        <v>5</v>
      </c>
      <c r="AP20" s="63"/>
    </row>
    <row r="21" spans="1:42" ht="47.25" customHeight="1" x14ac:dyDescent="0.2">
      <c r="A21" s="196"/>
      <c r="B21" s="85" t="s">
        <v>278</v>
      </c>
      <c r="C21" s="85" t="s">
        <v>270</v>
      </c>
      <c r="D21" s="138" t="s">
        <v>61</v>
      </c>
      <c r="E21" s="138" t="s">
        <v>61</v>
      </c>
      <c r="F21" s="138" t="s">
        <v>61</v>
      </c>
      <c r="G21" s="138" t="s">
        <v>61</v>
      </c>
      <c r="H21" s="138" t="s">
        <v>61</v>
      </c>
      <c r="I21" s="138" t="s">
        <v>61</v>
      </c>
      <c r="J21" s="138" t="s">
        <v>61</v>
      </c>
      <c r="K21" s="138" t="s">
        <v>61</v>
      </c>
      <c r="L21" s="138" t="s">
        <v>61</v>
      </c>
      <c r="M21" s="138" t="s">
        <v>61</v>
      </c>
      <c r="N21" s="138" t="s">
        <v>61</v>
      </c>
      <c r="O21" s="138" t="s">
        <v>61</v>
      </c>
      <c r="P21" s="138" t="s">
        <v>61</v>
      </c>
      <c r="Q21" s="138" t="s">
        <v>61</v>
      </c>
      <c r="R21" s="138" t="s">
        <v>61</v>
      </c>
      <c r="S21" s="138" t="s">
        <v>61</v>
      </c>
      <c r="T21" s="138" t="s">
        <v>61</v>
      </c>
      <c r="U21" s="138" t="s">
        <v>61</v>
      </c>
      <c r="V21" s="138"/>
      <c r="W21" s="138"/>
      <c r="X21" s="138"/>
      <c r="Y21" s="138" t="s">
        <v>61</v>
      </c>
      <c r="Z21" s="138" t="s">
        <v>61</v>
      </c>
      <c r="AA21" s="138" t="s">
        <v>61</v>
      </c>
      <c r="AB21" s="138"/>
      <c r="AC21" s="138"/>
      <c r="AD21" s="138"/>
      <c r="AE21" s="27"/>
      <c r="AF21" s="27"/>
      <c r="AG21" s="27"/>
      <c r="AH21" s="138" t="s">
        <v>61</v>
      </c>
      <c r="AI21" s="138" t="s">
        <v>61</v>
      </c>
      <c r="AJ21" s="138" t="s">
        <v>61</v>
      </c>
      <c r="AK21" s="138" t="s">
        <v>61</v>
      </c>
      <c r="AL21" s="138" t="s">
        <v>61</v>
      </c>
      <c r="AM21" s="138" t="s">
        <v>61</v>
      </c>
      <c r="AN21" s="5">
        <f t="shared" si="0"/>
        <v>5</v>
      </c>
      <c r="AO21" s="5">
        <f t="shared" si="3"/>
        <v>5</v>
      </c>
      <c r="AP21" s="72"/>
    </row>
    <row r="22" spans="1:42" ht="69.75" customHeight="1" x14ac:dyDescent="0.2">
      <c r="A22" s="196"/>
      <c r="B22" s="85" t="s">
        <v>327</v>
      </c>
      <c r="C22" s="85" t="s">
        <v>273</v>
      </c>
      <c r="D22" s="73"/>
      <c r="E22" s="73"/>
      <c r="F22" s="73"/>
      <c r="G22" s="73"/>
      <c r="H22" s="73"/>
      <c r="I22" s="73"/>
      <c r="J22" s="73" t="s">
        <v>61</v>
      </c>
      <c r="K22" s="73" t="s">
        <v>61</v>
      </c>
      <c r="L22" s="73" t="s">
        <v>61</v>
      </c>
      <c r="M22" s="81" t="s">
        <v>61</v>
      </c>
      <c r="N22" s="81" t="s">
        <v>61</v>
      </c>
      <c r="O22" s="138" t="s">
        <v>61</v>
      </c>
      <c r="P22" s="73" t="s">
        <v>61</v>
      </c>
      <c r="Q22" s="81" t="s">
        <v>61</v>
      </c>
      <c r="R22" s="138" t="s">
        <v>61</v>
      </c>
      <c r="S22" s="73"/>
      <c r="T22" s="81"/>
      <c r="U22" s="27"/>
      <c r="V22" s="73"/>
      <c r="W22" s="73"/>
      <c r="X22" s="73"/>
      <c r="Y22" s="73" t="s">
        <v>61</v>
      </c>
      <c r="Z22" s="81" t="s">
        <v>61</v>
      </c>
      <c r="AA22" s="81" t="s">
        <v>61</v>
      </c>
      <c r="AB22" s="73"/>
      <c r="AC22" s="81"/>
      <c r="AD22" s="81"/>
      <c r="AE22" s="73"/>
      <c r="AF22" s="73"/>
      <c r="AG22" s="73"/>
      <c r="AH22" s="73" t="s">
        <v>61</v>
      </c>
      <c r="AI22" s="81" t="s">
        <v>61</v>
      </c>
      <c r="AJ22" s="138" t="s">
        <v>61</v>
      </c>
      <c r="AK22" s="73" t="s">
        <v>61</v>
      </c>
      <c r="AL22" s="81" t="s">
        <v>61</v>
      </c>
      <c r="AM22" s="81" t="s">
        <v>61</v>
      </c>
      <c r="AN22" s="5">
        <f t="shared" si="0"/>
        <v>5</v>
      </c>
      <c r="AO22" s="5">
        <f t="shared" si="3"/>
        <v>5</v>
      </c>
      <c r="AP22" s="72"/>
    </row>
    <row r="23" spans="1:42" s="75" customFormat="1" ht="50.25" customHeight="1" x14ac:dyDescent="0.2">
      <c r="A23" s="196"/>
      <c r="B23" s="85" t="s">
        <v>283</v>
      </c>
      <c r="C23" s="85" t="s">
        <v>274</v>
      </c>
      <c r="D23" s="138"/>
      <c r="E23" s="138"/>
      <c r="F23" s="138"/>
      <c r="G23" s="138"/>
      <c r="H23" s="138"/>
      <c r="I23" s="138"/>
      <c r="J23" s="138" t="s">
        <v>61</v>
      </c>
      <c r="K23" s="138" t="s">
        <v>61</v>
      </c>
      <c r="L23" s="138" t="s">
        <v>61</v>
      </c>
      <c r="M23" s="138" t="s">
        <v>61</v>
      </c>
      <c r="N23" s="138" t="s">
        <v>61</v>
      </c>
      <c r="O23" s="138" t="s">
        <v>61</v>
      </c>
      <c r="P23" s="138" t="s">
        <v>61</v>
      </c>
      <c r="Q23" s="138" t="s">
        <v>61</v>
      </c>
      <c r="R23" s="138" t="s">
        <v>61</v>
      </c>
      <c r="S23" s="138"/>
      <c r="T23" s="138"/>
      <c r="U23" s="27"/>
      <c r="V23" s="138"/>
      <c r="W23" s="138"/>
      <c r="X23" s="138"/>
      <c r="Y23" s="138" t="s">
        <v>61</v>
      </c>
      <c r="Z23" s="138" t="s">
        <v>61</v>
      </c>
      <c r="AA23" s="138" t="s">
        <v>61</v>
      </c>
      <c r="AB23" s="138"/>
      <c r="AC23" s="138"/>
      <c r="AD23" s="138"/>
      <c r="AE23" s="138"/>
      <c r="AF23" s="138"/>
      <c r="AG23" s="138"/>
      <c r="AH23" s="138" t="s">
        <v>61</v>
      </c>
      <c r="AI23" s="138" t="s">
        <v>61</v>
      </c>
      <c r="AJ23" s="138" t="s">
        <v>61</v>
      </c>
      <c r="AK23" s="138" t="s">
        <v>61</v>
      </c>
      <c r="AL23" s="138" t="s">
        <v>61</v>
      </c>
      <c r="AM23" s="138" t="s">
        <v>61</v>
      </c>
      <c r="AN23" s="5">
        <f t="shared" si="0"/>
        <v>5</v>
      </c>
      <c r="AO23" s="5">
        <f t="shared" si="3"/>
        <v>5</v>
      </c>
      <c r="AP23" s="72"/>
    </row>
    <row r="24" spans="1:42" s="97" customFormat="1" ht="50.25" customHeight="1" x14ac:dyDescent="0.2">
      <c r="A24" s="196"/>
      <c r="B24" s="85" t="s">
        <v>138</v>
      </c>
      <c r="C24" s="85" t="s">
        <v>148</v>
      </c>
      <c r="D24" s="138" t="s">
        <v>61</v>
      </c>
      <c r="E24" s="138" t="s">
        <v>61</v>
      </c>
      <c r="F24" s="138" t="s">
        <v>61</v>
      </c>
      <c r="G24" s="138" t="s">
        <v>61</v>
      </c>
      <c r="H24" s="138" t="s">
        <v>61</v>
      </c>
      <c r="I24" s="138" t="s">
        <v>61</v>
      </c>
      <c r="J24" s="138" t="s">
        <v>61</v>
      </c>
      <c r="K24" s="138" t="s">
        <v>61</v>
      </c>
      <c r="L24" s="138" t="s">
        <v>61</v>
      </c>
      <c r="M24" s="138" t="s">
        <v>61</v>
      </c>
      <c r="N24" s="138" t="s">
        <v>61</v>
      </c>
      <c r="O24" s="138" t="s">
        <v>61</v>
      </c>
      <c r="P24" s="138" t="s">
        <v>61</v>
      </c>
      <c r="Q24" s="138" t="s">
        <v>61</v>
      </c>
      <c r="R24" s="138" t="s">
        <v>61</v>
      </c>
      <c r="S24" s="138" t="s">
        <v>61</v>
      </c>
      <c r="T24" s="138" t="s">
        <v>61</v>
      </c>
      <c r="U24" s="138" t="s">
        <v>61</v>
      </c>
      <c r="V24" s="138"/>
      <c r="W24" s="138"/>
      <c r="X24" s="138"/>
      <c r="Y24" s="138" t="s">
        <v>61</v>
      </c>
      <c r="Z24" s="138" t="s">
        <v>61</v>
      </c>
      <c r="AA24" s="138" t="s">
        <v>61</v>
      </c>
      <c r="AB24" s="138"/>
      <c r="AC24" s="138"/>
      <c r="AD24" s="138"/>
      <c r="AE24" s="27"/>
      <c r="AF24" s="27"/>
      <c r="AG24" s="27"/>
      <c r="AH24" s="138" t="s">
        <v>61</v>
      </c>
      <c r="AI24" s="138" t="s">
        <v>61</v>
      </c>
      <c r="AJ24" s="138" t="s">
        <v>61</v>
      </c>
      <c r="AK24" s="138" t="s">
        <v>61</v>
      </c>
      <c r="AL24" s="138" t="s">
        <v>61</v>
      </c>
      <c r="AM24" s="138" t="s">
        <v>61</v>
      </c>
      <c r="AN24" s="5">
        <f t="shared" si="0"/>
        <v>5</v>
      </c>
      <c r="AO24" s="5">
        <f t="shared" si="3"/>
        <v>5</v>
      </c>
      <c r="AP24" s="103"/>
    </row>
    <row r="25" spans="1:42" s="97" customFormat="1" ht="50.25" customHeight="1" x14ac:dyDescent="0.2">
      <c r="A25" s="197"/>
      <c r="B25" s="85" t="s">
        <v>154</v>
      </c>
      <c r="C25" s="99" t="s">
        <v>159</v>
      </c>
      <c r="D25" s="138"/>
      <c r="E25" s="138"/>
      <c r="F25" s="138" t="s">
        <v>61</v>
      </c>
      <c r="G25" s="138"/>
      <c r="H25" s="138"/>
      <c r="I25" s="138" t="s">
        <v>61</v>
      </c>
      <c r="J25" s="138"/>
      <c r="K25" s="138"/>
      <c r="L25" s="138" t="s">
        <v>61</v>
      </c>
      <c r="M25" s="138"/>
      <c r="N25" s="138"/>
      <c r="O25" s="138" t="s">
        <v>61</v>
      </c>
      <c r="P25" s="138"/>
      <c r="Q25" s="138"/>
      <c r="R25" s="138" t="s">
        <v>61</v>
      </c>
      <c r="S25" s="138"/>
      <c r="T25" s="138"/>
      <c r="U25" s="138" t="s">
        <v>61</v>
      </c>
      <c r="V25" s="138"/>
      <c r="W25" s="138"/>
      <c r="X25" s="138"/>
      <c r="Y25" s="138"/>
      <c r="Z25" s="138"/>
      <c r="AA25" s="138" t="s">
        <v>61</v>
      </c>
      <c r="AB25" s="138"/>
      <c r="AC25" s="138"/>
      <c r="AD25" s="138"/>
      <c r="AE25" s="27"/>
      <c r="AF25" s="27"/>
      <c r="AG25" s="27"/>
      <c r="AH25" s="138"/>
      <c r="AI25" s="138"/>
      <c r="AJ25" s="138" t="s">
        <v>61</v>
      </c>
      <c r="AK25" s="138"/>
      <c r="AL25" s="138"/>
      <c r="AM25" s="138" t="s">
        <v>61</v>
      </c>
      <c r="AN25" s="5">
        <f t="shared" ref="AN25" si="7">MAX(IF(D25="Y",D$7,1),IF(E25="Y",E$7,1),IF(F25="Y",F$7,1),IF(G25="Y",G$7,1),IF(H25="Y",H$7,1),IF(I25="Y",I$7,1),IF(J25="Y",J$7,1),IF(K25="Y",K$7,1),IF(L25="Y",L$7,1),IF(M25="Y",M$7,1),IF(N25="Y",N$7,1),IF(O25="Y",O$7,1),IF(P25="Y",P$7,1),IF(Q25="Y",Q$7,1),IF(R25="Y",R$7,1),IF(S25="Y",S$7,1),IF(T25="Y",T$7,1),IF(U25="Y",U$7,1),IF(V25="Y",V$7,1),IF(W25="Y",W$7,1),IF(X25="Y",X$7,1),IF(Y25="Y",Y$7,1),IF(Z25="Y",Z$7,1),IF(AA25="Y",AA$7,1),IF(AB25="Y",AB$7,1),IF(AC25="Y",AC$7,1),IF(AD25="Y",AD$7,1),IF(AE25="Y",AE$7,1),IF(AF25="Y",AF$7,1),IF(AG25="Y",AG$7,1),IF(AH25="Y",AH$7,1),IF(AI25="Y",AI$7,1),IF(AJ25="Y",AJ$7,1),IF(AK25="Y",AK$7,1),IF(AL25="Y",AL$7,1),IF(AM25="Y",AM$7,1),)</f>
        <v>5</v>
      </c>
      <c r="AO25" s="5">
        <f t="shared" ref="AO25" si="8">AN25</f>
        <v>5</v>
      </c>
      <c r="AP25" s="135"/>
    </row>
    <row r="26" spans="1:42" ht="45.75" customHeight="1" x14ac:dyDescent="0.2">
      <c r="A26" s="195" t="str">
        <f>'1.3 Supporting Asset'!A11</f>
        <v>Communication channel  between clerks and IT assistance (phone line)</v>
      </c>
      <c r="B26" s="85" t="s">
        <v>137</v>
      </c>
      <c r="C26" s="85" t="s">
        <v>284</v>
      </c>
      <c r="D26" s="27"/>
      <c r="E26" s="27"/>
      <c r="F26" s="27"/>
      <c r="G26" s="81"/>
      <c r="H26" s="27"/>
      <c r="I26" s="27"/>
      <c r="J26" s="73"/>
      <c r="K26" s="27"/>
      <c r="L26" s="27"/>
      <c r="M26" s="73"/>
      <c r="N26" s="27"/>
      <c r="O26" s="27"/>
      <c r="P26" s="73"/>
      <c r="Q26" s="27"/>
      <c r="R26" s="27"/>
      <c r="S26" s="73"/>
      <c r="T26" s="27"/>
      <c r="U26" s="27"/>
      <c r="V26" s="73" t="s">
        <v>61</v>
      </c>
      <c r="W26" s="27"/>
      <c r="X26" s="27"/>
      <c r="Y26" s="73"/>
      <c r="Z26" s="27"/>
      <c r="AA26" s="27"/>
      <c r="AB26" s="73"/>
      <c r="AC26" s="27"/>
      <c r="AD26" s="27"/>
      <c r="AE26" s="73" t="s">
        <v>61</v>
      </c>
      <c r="AF26" s="27"/>
      <c r="AG26" s="27"/>
      <c r="AH26" s="73"/>
      <c r="AI26" s="27"/>
      <c r="AJ26" s="27"/>
      <c r="AK26" s="73" t="s">
        <v>61</v>
      </c>
      <c r="AL26" s="27"/>
      <c r="AM26" s="27"/>
      <c r="AN26" s="5">
        <f t="shared" si="0"/>
        <v>5</v>
      </c>
      <c r="AO26" s="5">
        <f t="shared" si="3"/>
        <v>5</v>
      </c>
      <c r="AP26" s="72"/>
    </row>
    <row r="27" spans="1:42" ht="48" customHeight="1" x14ac:dyDescent="0.2">
      <c r="A27" s="196"/>
      <c r="B27" s="85" t="s">
        <v>319</v>
      </c>
      <c r="C27" s="99" t="s">
        <v>285</v>
      </c>
      <c r="D27" s="27"/>
      <c r="E27" s="27"/>
      <c r="F27" s="27"/>
      <c r="G27" s="27"/>
      <c r="H27" s="27"/>
      <c r="I27" s="73"/>
      <c r="J27" s="27"/>
      <c r="K27" s="27"/>
      <c r="L27" s="73"/>
      <c r="M27" s="27"/>
      <c r="N27" s="27"/>
      <c r="O27" s="73"/>
      <c r="P27" s="27"/>
      <c r="Q27" s="27"/>
      <c r="R27" s="73"/>
      <c r="S27" s="27"/>
      <c r="T27" s="27"/>
      <c r="U27" s="73"/>
      <c r="V27" s="138" t="s">
        <v>61</v>
      </c>
      <c r="W27" s="138" t="s">
        <v>61</v>
      </c>
      <c r="X27" s="73" t="s">
        <v>61</v>
      </c>
      <c r="Y27" s="27"/>
      <c r="Z27" s="27"/>
      <c r="AA27" s="73"/>
      <c r="AB27" s="27"/>
      <c r="AC27" s="27"/>
      <c r="AD27" s="73"/>
      <c r="AE27" s="138" t="s">
        <v>61</v>
      </c>
      <c r="AF27" s="27"/>
      <c r="AG27" s="73"/>
      <c r="AH27" s="27"/>
      <c r="AI27" s="27"/>
      <c r="AJ27" s="73"/>
      <c r="AK27" s="73" t="s">
        <v>61</v>
      </c>
      <c r="AL27" s="27"/>
      <c r="AM27" s="27"/>
      <c r="AN27" s="5">
        <f t="shared" si="0"/>
        <v>5</v>
      </c>
      <c r="AO27" s="5">
        <f t="shared" si="3"/>
        <v>5</v>
      </c>
      <c r="AP27" s="72"/>
    </row>
    <row r="28" spans="1:42" ht="46.5" customHeight="1" x14ac:dyDescent="0.2">
      <c r="A28" s="195" t="str">
        <f>'1.3 Supporting Asset'!A14</f>
        <v>Storage servers</v>
      </c>
      <c r="B28" s="85" t="s">
        <v>143</v>
      </c>
      <c r="C28" s="85" t="s">
        <v>149</v>
      </c>
      <c r="D28" s="27"/>
      <c r="E28" s="27"/>
      <c r="F28" s="27"/>
      <c r="G28" s="81" t="s">
        <v>61</v>
      </c>
      <c r="H28" s="27"/>
      <c r="I28" s="27"/>
      <c r="J28" s="81" t="s">
        <v>61</v>
      </c>
      <c r="K28" s="27"/>
      <c r="L28" s="27"/>
      <c r="M28" s="81" t="s">
        <v>61</v>
      </c>
      <c r="N28" s="27"/>
      <c r="O28" s="27"/>
      <c r="P28" s="81" t="s">
        <v>61</v>
      </c>
      <c r="Q28" s="27"/>
      <c r="R28" s="27"/>
      <c r="S28" s="81" t="s">
        <v>61</v>
      </c>
      <c r="T28" s="27"/>
      <c r="U28" s="27"/>
      <c r="V28" s="81" t="s">
        <v>61</v>
      </c>
      <c r="W28" s="27"/>
      <c r="X28" s="27"/>
      <c r="Y28" s="81" t="s">
        <v>61</v>
      </c>
      <c r="Z28" s="27"/>
      <c r="AA28" s="27"/>
      <c r="AB28" s="81" t="s">
        <v>61</v>
      </c>
      <c r="AC28" s="27"/>
      <c r="AD28" s="27"/>
      <c r="AE28" s="81" t="s">
        <v>61</v>
      </c>
      <c r="AF28" s="27"/>
      <c r="AG28" s="27"/>
      <c r="AH28" s="81" t="s">
        <v>61</v>
      </c>
      <c r="AI28" s="27"/>
      <c r="AJ28" s="27"/>
      <c r="AK28" s="81" t="s">
        <v>61</v>
      </c>
      <c r="AL28" s="27"/>
      <c r="AM28" s="27"/>
      <c r="AN28" s="5">
        <f t="shared" si="0"/>
        <v>5</v>
      </c>
      <c r="AO28" s="5">
        <f t="shared" si="3"/>
        <v>5</v>
      </c>
      <c r="AP28" s="72"/>
    </row>
    <row r="29" spans="1:42" ht="54" customHeight="1" x14ac:dyDescent="0.2">
      <c r="A29" s="196"/>
      <c r="B29" s="85" t="s">
        <v>138</v>
      </c>
      <c r="C29" s="85" t="s">
        <v>148</v>
      </c>
      <c r="D29" s="27"/>
      <c r="E29" s="27"/>
      <c r="F29" s="27"/>
      <c r="G29" s="27"/>
      <c r="H29" s="27"/>
      <c r="I29" s="81" t="s">
        <v>61</v>
      </c>
      <c r="J29" s="27"/>
      <c r="K29" s="27"/>
      <c r="L29" s="81" t="s">
        <v>61</v>
      </c>
      <c r="M29" s="27"/>
      <c r="N29" s="27"/>
      <c r="O29" s="81" t="s">
        <v>61</v>
      </c>
      <c r="P29" s="27"/>
      <c r="Q29" s="27"/>
      <c r="R29" s="81" t="s">
        <v>61</v>
      </c>
      <c r="S29" s="27"/>
      <c r="T29" s="27"/>
      <c r="U29" s="81" t="s">
        <v>61</v>
      </c>
      <c r="V29" s="27"/>
      <c r="W29" s="27"/>
      <c r="X29" s="81" t="s">
        <v>61</v>
      </c>
      <c r="Y29" s="27"/>
      <c r="Z29" s="27"/>
      <c r="AA29" s="81" t="s">
        <v>61</v>
      </c>
      <c r="AB29" s="27"/>
      <c r="AC29" s="27"/>
      <c r="AD29" s="81" t="s">
        <v>61</v>
      </c>
      <c r="AE29" s="27"/>
      <c r="AF29" s="27"/>
      <c r="AG29" s="81" t="s">
        <v>61</v>
      </c>
      <c r="AH29" s="27"/>
      <c r="AI29" s="27"/>
      <c r="AJ29" s="81" t="s">
        <v>61</v>
      </c>
      <c r="AK29" s="81"/>
      <c r="AL29" s="27"/>
      <c r="AM29" s="27"/>
      <c r="AN29" s="5">
        <f t="shared" si="0"/>
        <v>5</v>
      </c>
      <c r="AO29" s="5">
        <f t="shared" si="3"/>
        <v>5</v>
      </c>
      <c r="AP29" s="72"/>
    </row>
    <row r="30" spans="1:42" ht="39" customHeight="1" x14ac:dyDescent="0.2">
      <c r="A30" s="196"/>
      <c r="B30" s="85" t="s">
        <v>145</v>
      </c>
      <c r="C30" s="85" t="s">
        <v>151</v>
      </c>
      <c r="D30" s="27"/>
      <c r="E30" s="27"/>
      <c r="F30" s="27"/>
      <c r="G30" s="81" t="s">
        <v>61</v>
      </c>
      <c r="H30" s="81" t="s">
        <v>61</v>
      </c>
      <c r="I30" s="81" t="s">
        <v>61</v>
      </c>
      <c r="J30" s="81" t="s">
        <v>61</v>
      </c>
      <c r="K30" s="81" t="s">
        <v>61</v>
      </c>
      <c r="L30" s="81" t="s">
        <v>61</v>
      </c>
      <c r="M30" s="81" t="s">
        <v>61</v>
      </c>
      <c r="N30" s="81" t="s">
        <v>61</v>
      </c>
      <c r="O30" s="81" t="s">
        <v>61</v>
      </c>
      <c r="P30" s="81" t="s">
        <v>61</v>
      </c>
      <c r="Q30" s="81" t="s">
        <v>61</v>
      </c>
      <c r="R30" s="81" t="s">
        <v>61</v>
      </c>
      <c r="S30" s="81" t="s">
        <v>61</v>
      </c>
      <c r="T30" s="81" t="s">
        <v>61</v>
      </c>
      <c r="U30" s="81" t="s">
        <v>61</v>
      </c>
      <c r="V30" s="81" t="s">
        <v>61</v>
      </c>
      <c r="W30" s="81" t="s">
        <v>61</v>
      </c>
      <c r="X30" s="81" t="s">
        <v>61</v>
      </c>
      <c r="Y30" s="81" t="s">
        <v>61</v>
      </c>
      <c r="Z30" s="81" t="s">
        <v>61</v>
      </c>
      <c r="AA30" s="81" t="s">
        <v>61</v>
      </c>
      <c r="AB30" s="81" t="s">
        <v>61</v>
      </c>
      <c r="AC30" s="81" t="s">
        <v>61</v>
      </c>
      <c r="AD30" s="81" t="s">
        <v>61</v>
      </c>
      <c r="AE30" s="81" t="s">
        <v>61</v>
      </c>
      <c r="AF30" s="81" t="s">
        <v>61</v>
      </c>
      <c r="AG30" s="81" t="s">
        <v>61</v>
      </c>
      <c r="AH30" s="81" t="s">
        <v>61</v>
      </c>
      <c r="AI30" s="81" t="s">
        <v>61</v>
      </c>
      <c r="AJ30" s="81" t="s">
        <v>61</v>
      </c>
      <c r="AK30" s="81" t="s">
        <v>61</v>
      </c>
      <c r="AL30" s="81" t="s">
        <v>61</v>
      </c>
      <c r="AM30" s="81" t="s">
        <v>61</v>
      </c>
      <c r="AN30" s="5">
        <f t="shared" si="0"/>
        <v>5</v>
      </c>
      <c r="AO30" s="5">
        <f t="shared" si="3"/>
        <v>5</v>
      </c>
      <c r="AP30" s="72"/>
    </row>
    <row r="31" spans="1:42" s="75" customFormat="1" ht="55.5" customHeight="1" x14ac:dyDescent="0.2">
      <c r="A31" s="196"/>
      <c r="B31" s="85" t="s">
        <v>293</v>
      </c>
      <c r="C31" s="85" t="s">
        <v>149</v>
      </c>
      <c r="D31" s="27"/>
      <c r="E31" s="81"/>
      <c r="F31" s="27"/>
      <c r="G31" s="27"/>
      <c r="H31" s="81" t="s">
        <v>61</v>
      </c>
      <c r="I31" s="27"/>
      <c r="J31" s="27"/>
      <c r="K31" s="81" t="s">
        <v>61</v>
      </c>
      <c r="L31" s="27"/>
      <c r="M31" s="27"/>
      <c r="N31" s="81" t="s">
        <v>61</v>
      </c>
      <c r="O31" s="27"/>
      <c r="P31" s="27"/>
      <c r="Q31" s="81" t="s">
        <v>61</v>
      </c>
      <c r="R31" s="27"/>
      <c r="S31" s="27"/>
      <c r="T31" s="81" t="s">
        <v>61</v>
      </c>
      <c r="U31" s="27"/>
      <c r="V31" s="27"/>
      <c r="W31" s="81" t="s">
        <v>61</v>
      </c>
      <c r="X31" s="27"/>
      <c r="Y31" s="27"/>
      <c r="Z31" s="81" t="s">
        <v>61</v>
      </c>
      <c r="AA31" s="27"/>
      <c r="AB31" s="27"/>
      <c r="AC31" s="81" t="s">
        <v>61</v>
      </c>
      <c r="AD31" s="27"/>
      <c r="AE31" s="27"/>
      <c r="AF31" s="81" t="s">
        <v>61</v>
      </c>
      <c r="AG31" s="27"/>
      <c r="AH31" s="27"/>
      <c r="AI31" s="81" t="s">
        <v>61</v>
      </c>
      <c r="AJ31" s="27"/>
      <c r="AK31" s="27"/>
      <c r="AL31" s="81" t="s">
        <v>61</v>
      </c>
      <c r="AM31" s="27"/>
      <c r="AN31" s="5">
        <f t="shared" si="0"/>
        <v>5</v>
      </c>
      <c r="AO31" s="5">
        <f t="shared" si="3"/>
        <v>5</v>
      </c>
      <c r="AP31" s="72"/>
    </row>
    <row r="32" spans="1:42" s="97" customFormat="1" ht="55.5" customHeight="1" x14ac:dyDescent="0.2">
      <c r="A32" s="197"/>
      <c r="B32" s="85" t="s">
        <v>287</v>
      </c>
      <c r="C32" s="85" t="s">
        <v>288</v>
      </c>
      <c r="D32" s="27"/>
      <c r="E32" s="105"/>
      <c r="F32" s="27"/>
      <c r="G32" s="27"/>
      <c r="H32" s="105"/>
      <c r="I32" s="27"/>
      <c r="J32" s="105" t="s">
        <v>61</v>
      </c>
      <c r="K32" s="105" t="s">
        <v>61</v>
      </c>
      <c r="L32" s="105" t="s">
        <v>61</v>
      </c>
      <c r="M32" s="105" t="s">
        <v>61</v>
      </c>
      <c r="N32" s="105" t="s">
        <v>61</v>
      </c>
      <c r="O32" s="105" t="s">
        <v>61</v>
      </c>
      <c r="P32" s="105" t="s">
        <v>61</v>
      </c>
      <c r="Q32" s="105" t="s">
        <v>61</v>
      </c>
      <c r="R32" s="105" t="s">
        <v>61</v>
      </c>
      <c r="S32" s="105" t="s">
        <v>61</v>
      </c>
      <c r="T32" s="105" t="s">
        <v>61</v>
      </c>
      <c r="U32" s="105" t="s">
        <v>61</v>
      </c>
      <c r="V32" s="105" t="s">
        <v>61</v>
      </c>
      <c r="W32" s="105" t="s">
        <v>61</v>
      </c>
      <c r="X32" s="105" t="s">
        <v>61</v>
      </c>
      <c r="Y32" s="105" t="s">
        <v>61</v>
      </c>
      <c r="Z32" s="105" t="s">
        <v>61</v>
      </c>
      <c r="AA32" s="105" t="s">
        <v>61</v>
      </c>
      <c r="AB32" s="105" t="s">
        <v>61</v>
      </c>
      <c r="AC32" s="105" t="s">
        <v>61</v>
      </c>
      <c r="AD32" s="105" t="s">
        <v>61</v>
      </c>
      <c r="AE32" s="105" t="s">
        <v>61</v>
      </c>
      <c r="AF32" s="105"/>
      <c r="AG32" s="27"/>
      <c r="AH32" s="27"/>
      <c r="AI32" s="27"/>
      <c r="AJ32" s="27"/>
      <c r="AK32" s="105" t="s">
        <v>61</v>
      </c>
      <c r="AL32" s="105" t="s">
        <v>61</v>
      </c>
      <c r="AM32" s="105" t="s">
        <v>61</v>
      </c>
      <c r="AN32" s="5">
        <f t="shared" si="0"/>
        <v>5</v>
      </c>
      <c r="AO32" s="5">
        <f t="shared" ref="AO32" si="9">AN32</f>
        <v>5</v>
      </c>
      <c r="AP32" s="103"/>
    </row>
    <row r="33" spans="1:42" ht="49.5" customHeight="1" x14ac:dyDescent="0.2">
      <c r="A33" s="195" t="str">
        <f>'1.3 Supporting Asset'!A17</f>
        <v>Storage logs</v>
      </c>
      <c r="B33" s="85" t="s">
        <v>143</v>
      </c>
      <c r="C33" s="85" t="s">
        <v>149</v>
      </c>
      <c r="D33" s="27"/>
      <c r="E33" s="27"/>
      <c r="F33" s="27"/>
      <c r="G33" s="27"/>
      <c r="H33" s="27"/>
      <c r="I33" s="81" t="s">
        <v>61</v>
      </c>
      <c r="J33" s="27"/>
      <c r="K33" s="27"/>
      <c r="L33" s="81" t="s">
        <v>61</v>
      </c>
      <c r="M33" s="27"/>
      <c r="N33" s="27"/>
      <c r="O33" s="81" t="s">
        <v>61</v>
      </c>
      <c r="P33" s="27"/>
      <c r="Q33" s="27"/>
      <c r="R33" s="81" t="s">
        <v>61</v>
      </c>
      <c r="S33" s="27"/>
      <c r="T33" s="27"/>
      <c r="U33" s="81" t="s">
        <v>61</v>
      </c>
      <c r="V33" s="27"/>
      <c r="W33" s="27"/>
      <c r="X33" s="81" t="s">
        <v>61</v>
      </c>
      <c r="Y33" s="27"/>
      <c r="Z33" s="27"/>
      <c r="AA33" s="81" t="s">
        <v>61</v>
      </c>
      <c r="AB33" s="27"/>
      <c r="AC33" s="27"/>
      <c r="AD33" s="81" t="s">
        <v>61</v>
      </c>
      <c r="AE33" s="27"/>
      <c r="AF33" s="27"/>
      <c r="AG33" s="81" t="s">
        <v>61</v>
      </c>
      <c r="AH33" s="27"/>
      <c r="AI33" s="27"/>
      <c r="AJ33" s="81" t="s">
        <v>61</v>
      </c>
      <c r="AK33" s="27"/>
      <c r="AL33" s="27"/>
      <c r="AM33" s="81" t="s">
        <v>61</v>
      </c>
      <c r="AN33" s="5">
        <f t="shared" si="0"/>
        <v>5</v>
      </c>
      <c r="AO33" s="5">
        <f t="shared" si="3"/>
        <v>5</v>
      </c>
      <c r="AP33" s="72"/>
    </row>
    <row r="34" spans="1:42" ht="37.5" customHeight="1" x14ac:dyDescent="0.2">
      <c r="A34" s="196"/>
      <c r="B34" s="85" t="s">
        <v>144</v>
      </c>
      <c r="C34" s="85" t="s">
        <v>148</v>
      </c>
      <c r="D34" s="27"/>
      <c r="E34" s="27"/>
      <c r="F34" s="27"/>
      <c r="G34" s="27"/>
      <c r="H34" s="27"/>
      <c r="I34" s="81" t="s">
        <v>61</v>
      </c>
      <c r="J34" s="27"/>
      <c r="K34" s="27"/>
      <c r="L34" s="81" t="s">
        <v>61</v>
      </c>
      <c r="M34" s="27"/>
      <c r="N34" s="27"/>
      <c r="O34" s="81" t="s">
        <v>61</v>
      </c>
      <c r="P34" s="27"/>
      <c r="Q34" s="27"/>
      <c r="R34" s="81" t="s">
        <v>61</v>
      </c>
      <c r="S34" s="27"/>
      <c r="T34" s="27"/>
      <c r="U34" s="81" t="s">
        <v>61</v>
      </c>
      <c r="V34" s="27"/>
      <c r="W34" s="27"/>
      <c r="X34" s="81" t="s">
        <v>61</v>
      </c>
      <c r="Y34" s="27"/>
      <c r="Z34" s="27"/>
      <c r="AA34" s="81" t="s">
        <v>61</v>
      </c>
      <c r="AB34" s="27"/>
      <c r="AC34" s="27"/>
      <c r="AD34" s="81" t="s">
        <v>61</v>
      </c>
      <c r="AE34" s="27"/>
      <c r="AF34" s="27"/>
      <c r="AG34" s="81" t="s">
        <v>61</v>
      </c>
      <c r="AH34" s="27"/>
      <c r="AI34" s="27"/>
      <c r="AJ34" s="81" t="s">
        <v>61</v>
      </c>
      <c r="AK34" s="27"/>
      <c r="AL34" s="27"/>
      <c r="AM34" s="81" t="s">
        <v>61</v>
      </c>
      <c r="AN34" s="5">
        <f t="shared" si="0"/>
        <v>5</v>
      </c>
      <c r="AO34" s="5">
        <f t="shared" si="3"/>
        <v>5</v>
      </c>
      <c r="AP34" s="72"/>
    </row>
    <row r="35" spans="1:42" ht="30.75" customHeight="1" x14ac:dyDescent="0.2">
      <c r="A35" s="196"/>
      <c r="B35" s="85" t="s">
        <v>145</v>
      </c>
      <c r="C35" s="85" t="s">
        <v>151</v>
      </c>
      <c r="D35" s="27"/>
      <c r="E35" s="27"/>
      <c r="F35" s="27"/>
      <c r="G35" s="27"/>
      <c r="H35" s="27"/>
      <c r="I35" s="81" t="s">
        <v>61</v>
      </c>
      <c r="J35" s="27"/>
      <c r="K35" s="27"/>
      <c r="L35" s="81" t="s">
        <v>61</v>
      </c>
      <c r="M35" s="27"/>
      <c r="N35" s="27"/>
      <c r="O35" s="81" t="s">
        <v>61</v>
      </c>
      <c r="P35" s="27"/>
      <c r="Q35" s="27"/>
      <c r="R35" s="81" t="s">
        <v>61</v>
      </c>
      <c r="S35" s="27"/>
      <c r="T35" s="27"/>
      <c r="U35" s="81" t="s">
        <v>61</v>
      </c>
      <c r="V35" s="27"/>
      <c r="W35" s="27"/>
      <c r="X35" s="81" t="s">
        <v>61</v>
      </c>
      <c r="Y35" s="27"/>
      <c r="Z35" s="27"/>
      <c r="AA35" s="81" t="s">
        <v>61</v>
      </c>
      <c r="AB35" s="27"/>
      <c r="AC35" s="27"/>
      <c r="AD35" s="81" t="s">
        <v>61</v>
      </c>
      <c r="AE35" s="27"/>
      <c r="AF35" s="27"/>
      <c r="AG35" s="81" t="s">
        <v>61</v>
      </c>
      <c r="AH35" s="27"/>
      <c r="AI35" s="27"/>
      <c r="AJ35" s="81" t="s">
        <v>61</v>
      </c>
      <c r="AK35" s="27"/>
      <c r="AL35" s="27"/>
      <c r="AM35" s="81" t="s">
        <v>61</v>
      </c>
      <c r="AN35" s="5">
        <f t="shared" si="0"/>
        <v>5</v>
      </c>
      <c r="AO35" s="5">
        <f t="shared" si="3"/>
        <v>5</v>
      </c>
      <c r="AP35" s="72"/>
    </row>
    <row r="36" spans="1:42" s="75" customFormat="1" ht="33.75" customHeight="1" x14ac:dyDescent="0.2">
      <c r="A36" s="196"/>
      <c r="B36" s="85" t="s">
        <v>294</v>
      </c>
      <c r="C36" s="85" t="s">
        <v>149</v>
      </c>
      <c r="D36" s="27"/>
      <c r="E36" s="27"/>
      <c r="F36" s="27"/>
      <c r="G36" s="81" t="s">
        <v>61</v>
      </c>
      <c r="H36" s="81" t="s">
        <v>61</v>
      </c>
      <c r="I36" s="81" t="s">
        <v>61</v>
      </c>
      <c r="J36" s="81" t="s">
        <v>61</v>
      </c>
      <c r="K36" s="81" t="s">
        <v>61</v>
      </c>
      <c r="L36" s="81" t="s">
        <v>61</v>
      </c>
      <c r="M36" s="81" t="s">
        <v>61</v>
      </c>
      <c r="N36" s="81" t="s">
        <v>61</v>
      </c>
      <c r="O36" s="81" t="s">
        <v>61</v>
      </c>
      <c r="P36" s="81" t="s">
        <v>61</v>
      </c>
      <c r="Q36" s="81" t="s">
        <v>61</v>
      </c>
      <c r="R36" s="81" t="s">
        <v>61</v>
      </c>
      <c r="S36" s="81" t="s">
        <v>61</v>
      </c>
      <c r="T36" s="81" t="s">
        <v>61</v>
      </c>
      <c r="U36" s="81" t="s">
        <v>61</v>
      </c>
      <c r="V36" s="81" t="s">
        <v>61</v>
      </c>
      <c r="W36" s="81" t="s">
        <v>61</v>
      </c>
      <c r="X36" s="81" t="s">
        <v>61</v>
      </c>
      <c r="Y36" s="81" t="s">
        <v>61</v>
      </c>
      <c r="Z36" s="81" t="s">
        <v>61</v>
      </c>
      <c r="AA36" s="81" t="s">
        <v>61</v>
      </c>
      <c r="AB36" s="81" t="s">
        <v>61</v>
      </c>
      <c r="AC36" s="81" t="s">
        <v>61</v>
      </c>
      <c r="AD36" s="81" t="s">
        <v>61</v>
      </c>
      <c r="AE36" s="81" t="s">
        <v>61</v>
      </c>
      <c r="AF36" s="81" t="s">
        <v>61</v>
      </c>
      <c r="AG36" s="81" t="s">
        <v>61</v>
      </c>
      <c r="AH36" s="81" t="s">
        <v>61</v>
      </c>
      <c r="AI36" s="81" t="s">
        <v>61</v>
      </c>
      <c r="AJ36" s="81" t="s">
        <v>61</v>
      </c>
      <c r="AK36" s="81" t="s">
        <v>61</v>
      </c>
      <c r="AL36" s="81" t="s">
        <v>61</v>
      </c>
      <c r="AM36" s="81" t="s">
        <v>61</v>
      </c>
      <c r="AN36" s="5">
        <f t="shared" si="0"/>
        <v>5</v>
      </c>
      <c r="AO36" s="5">
        <f t="shared" si="3"/>
        <v>5</v>
      </c>
      <c r="AP36" s="72"/>
    </row>
    <row r="37" spans="1:42" s="75" customFormat="1" ht="42" customHeight="1" x14ac:dyDescent="0.2">
      <c r="A37" s="196"/>
      <c r="B37" s="85" t="s">
        <v>289</v>
      </c>
      <c r="C37" s="85" t="s">
        <v>290</v>
      </c>
      <c r="D37" s="27"/>
      <c r="E37" s="27"/>
      <c r="F37" s="27"/>
      <c r="G37" s="27"/>
      <c r="H37" s="27"/>
      <c r="I37" s="81" t="s">
        <v>61</v>
      </c>
      <c r="J37" s="27"/>
      <c r="K37" s="27"/>
      <c r="L37" s="81" t="s">
        <v>61</v>
      </c>
      <c r="M37" s="27"/>
      <c r="N37" s="27"/>
      <c r="O37" s="81" t="s">
        <v>61</v>
      </c>
      <c r="P37" s="27"/>
      <c r="Q37" s="27"/>
      <c r="R37" s="81" t="s">
        <v>61</v>
      </c>
      <c r="S37" s="27"/>
      <c r="T37" s="27"/>
      <c r="U37" s="81" t="s">
        <v>61</v>
      </c>
      <c r="V37" s="27"/>
      <c r="W37" s="27"/>
      <c r="X37" s="81" t="s">
        <v>61</v>
      </c>
      <c r="Y37" s="27"/>
      <c r="Z37" s="27"/>
      <c r="AA37" s="81" t="s">
        <v>61</v>
      </c>
      <c r="AB37" s="27"/>
      <c r="AC37" s="27"/>
      <c r="AD37" s="81" t="s">
        <v>61</v>
      </c>
      <c r="AE37" s="27"/>
      <c r="AF37" s="27"/>
      <c r="AG37" s="81" t="s">
        <v>61</v>
      </c>
      <c r="AH37" s="27"/>
      <c r="AI37" s="27"/>
      <c r="AJ37" s="81" t="s">
        <v>61</v>
      </c>
      <c r="AK37" s="27"/>
      <c r="AL37" s="27"/>
      <c r="AM37" s="81" t="s">
        <v>61</v>
      </c>
      <c r="AN37" s="5">
        <f t="shared" si="0"/>
        <v>5</v>
      </c>
      <c r="AO37" s="5">
        <f t="shared" si="3"/>
        <v>5</v>
      </c>
      <c r="AP37" s="72"/>
    </row>
    <row r="38" spans="1:42" s="97" customFormat="1" ht="41.25" customHeight="1" x14ac:dyDescent="0.2">
      <c r="A38" s="195" t="str">
        <f>'1.3 Supporting Asset'!A18</f>
        <v xml:space="preserve">Data centre </v>
      </c>
      <c r="B38" s="85" t="s">
        <v>139</v>
      </c>
      <c r="C38" s="85" t="s">
        <v>160</v>
      </c>
      <c r="D38" s="138"/>
      <c r="E38" s="138"/>
      <c r="F38" s="138" t="s">
        <v>61</v>
      </c>
      <c r="G38" s="138"/>
      <c r="H38" s="138"/>
      <c r="I38" s="138"/>
      <c r="J38" s="27"/>
      <c r="K38" s="27"/>
      <c r="L38" s="138" t="s">
        <v>61</v>
      </c>
      <c r="M38" s="138"/>
      <c r="N38" s="138"/>
      <c r="O38" s="138" t="s">
        <v>61</v>
      </c>
      <c r="P38" s="138"/>
      <c r="Q38" s="138"/>
      <c r="R38" s="138" t="s">
        <v>61</v>
      </c>
      <c r="S38" s="138"/>
      <c r="T38" s="138"/>
      <c r="U38" s="138"/>
      <c r="V38" s="138"/>
      <c r="W38" s="138"/>
      <c r="X38" s="138"/>
      <c r="Y38" s="138"/>
      <c r="Z38" s="138"/>
      <c r="AA38" s="138" t="s">
        <v>61</v>
      </c>
      <c r="AB38" s="138"/>
      <c r="AC38" s="138"/>
      <c r="AD38" s="138"/>
      <c r="AE38" s="138"/>
      <c r="AF38" s="138"/>
      <c r="AG38" s="138"/>
      <c r="AH38" s="138"/>
      <c r="AI38" s="138"/>
      <c r="AJ38" s="138"/>
      <c r="AK38" s="138"/>
      <c r="AL38" s="138"/>
      <c r="AM38" s="138" t="s">
        <v>61</v>
      </c>
      <c r="AN38" s="5">
        <f t="shared" si="0"/>
        <v>5</v>
      </c>
      <c r="AO38" s="5">
        <f t="shared" si="3"/>
        <v>5</v>
      </c>
      <c r="AP38" s="135"/>
    </row>
    <row r="39" spans="1:42" s="97" customFormat="1" ht="41.25" customHeight="1" x14ac:dyDescent="0.2">
      <c r="A39" s="196"/>
      <c r="B39" s="85" t="s">
        <v>140</v>
      </c>
      <c r="C39" s="85" t="s">
        <v>150</v>
      </c>
      <c r="D39" s="138"/>
      <c r="E39" s="138"/>
      <c r="F39" s="138" t="s">
        <v>61</v>
      </c>
      <c r="G39" s="138"/>
      <c r="H39" s="138"/>
      <c r="I39" s="138"/>
      <c r="J39" s="27"/>
      <c r="K39" s="27"/>
      <c r="L39" s="138" t="s">
        <v>61</v>
      </c>
      <c r="M39" s="138"/>
      <c r="N39" s="138"/>
      <c r="O39" s="138" t="s">
        <v>61</v>
      </c>
      <c r="P39" s="138"/>
      <c r="Q39" s="138"/>
      <c r="R39" s="138" t="s">
        <v>61</v>
      </c>
      <c r="S39" s="138"/>
      <c r="T39" s="138"/>
      <c r="U39" s="138"/>
      <c r="V39" s="138"/>
      <c r="W39" s="138"/>
      <c r="X39" s="138"/>
      <c r="Y39" s="138"/>
      <c r="Z39" s="138"/>
      <c r="AA39" s="138" t="s">
        <v>61</v>
      </c>
      <c r="AB39" s="138"/>
      <c r="AC39" s="138"/>
      <c r="AD39" s="138"/>
      <c r="AE39" s="138"/>
      <c r="AF39" s="138"/>
      <c r="AG39" s="138"/>
      <c r="AH39" s="138"/>
      <c r="AI39" s="138"/>
      <c r="AJ39" s="138"/>
      <c r="AK39" s="138"/>
      <c r="AL39" s="138"/>
      <c r="AM39" s="138" t="s">
        <v>61</v>
      </c>
      <c r="AN39" s="5">
        <f t="shared" si="0"/>
        <v>5</v>
      </c>
      <c r="AO39" s="5">
        <f t="shared" si="3"/>
        <v>5</v>
      </c>
      <c r="AP39" s="135"/>
    </row>
    <row r="40" spans="1:42" s="97" customFormat="1" ht="41.25" customHeight="1" x14ac:dyDescent="0.2">
      <c r="A40" s="196"/>
      <c r="B40" s="85" t="s">
        <v>141</v>
      </c>
      <c r="C40" s="85" t="s">
        <v>161</v>
      </c>
      <c r="D40" s="138"/>
      <c r="E40" s="138"/>
      <c r="F40" s="138" t="s">
        <v>61</v>
      </c>
      <c r="G40" s="138"/>
      <c r="H40" s="138"/>
      <c r="I40" s="138"/>
      <c r="J40" s="27"/>
      <c r="K40" s="27"/>
      <c r="L40" s="138" t="s">
        <v>61</v>
      </c>
      <c r="M40" s="138"/>
      <c r="N40" s="138"/>
      <c r="O40" s="138" t="s">
        <v>61</v>
      </c>
      <c r="P40" s="138"/>
      <c r="Q40" s="138"/>
      <c r="R40" s="138" t="s">
        <v>61</v>
      </c>
      <c r="S40" s="138"/>
      <c r="T40" s="138"/>
      <c r="U40" s="138"/>
      <c r="V40" s="138"/>
      <c r="W40" s="138"/>
      <c r="X40" s="138"/>
      <c r="Y40" s="138"/>
      <c r="Z40" s="138"/>
      <c r="AA40" s="138" t="s">
        <v>61</v>
      </c>
      <c r="AB40" s="138"/>
      <c r="AC40" s="138"/>
      <c r="AD40" s="138"/>
      <c r="AE40" s="138"/>
      <c r="AF40" s="138"/>
      <c r="AG40" s="138"/>
      <c r="AH40" s="138"/>
      <c r="AI40" s="138"/>
      <c r="AJ40" s="138"/>
      <c r="AK40" s="138"/>
      <c r="AL40" s="138"/>
      <c r="AM40" s="138" t="s">
        <v>61</v>
      </c>
      <c r="AN40" s="5">
        <f t="shared" si="0"/>
        <v>5</v>
      </c>
      <c r="AO40" s="5">
        <f t="shared" si="3"/>
        <v>5</v>
      </c>
      <c r="AP40" s="135"/>
    </row>
    <row r="41" spans="1:42" s="97" customFormat="1" ht="41.25" customHeight="1" x14ac:dyDescent="0.2">
      <c r="A41" s="196"/>
      <c r="B41" s="85" t="s">
        <v>138</v>
      </c>
      <c r="C41" s="85" t="s">
        <v>148</v>
      </c>
      <c r="D41" s="138" t="s">
        <v>61</v>
      </c>
      <c r="E41" s="138" t="s">
        <v>61</v>
      </c>
      <c r="F41" s="138" t="s">
        <v>61</v>
      </c>
      <c r="G41" s="138"/>
      <c r="H41" s="138"/>
      <c r="I41" s="138"/>
      <c r="J41" s="138" t="s">
        <v>61</v>
      </c>
      <c r="K41" s="138" t="s">
        <v>61</v>
      </c>
      <c r="L41" s="138" t="s">
        <v>61</v>
      </c>
      <c r="M41" s="138" t="s">
        <v>61</v>
      </c>
      <c r="N41" s="138" t="s">
        <v>61</v>
      </c>
      <c r="O41" s="138" t="s">
        <v>61</v>
      </c>
      <c r="P41" s="138" t="s">
        <v>61</v>
      </c>
      <c r="Q41" s="138" t="s">
        <v>61</v>
      </c>
      <c r="R41" s="138" t="s">
        <v>61</v>
      </c>
      <c r="S41" s="138"/>
      <c r="T41" s="138"/>
      <c r="U41" s="138"/>
      <c r="V41" s="138"/>
      <c r="W41" s="138"/>
      <c r="X41" s="138"/>
      <c r="Y41" s="138"/>
      <c r="Z41" s="138" t="s">
        <v>61</v>
      </c>
      <c r="AA41" s="138" t="s">
        <v>61</v>
      </c>
      <c r="AB41" s="138"/>
      <c r="AC41" s="138"/>
      <c r="AD41" s="138"/>
      <c r="AE41" s="138"/>
      <c r="AF41" s="138"/>
      <c r="AG41" s="138"/>
      <c r="AH41" s="138"/>
      <c r="AI41" s="138"/>
      <c r="AJ41" s="138"/>
      <c r="AK41" s="138" t="s">
        <v>61</v>
      </c>
      <c r="AL41" s="138" t="s">
        <v>61</v>
      </c>
      <c r="AM41" s="138" t="s">
        <v>61</v>
      </c>
      <c r="AN41" s="5">
        <f t="shared" si="0"/>
        <v>5</v>
      </c>
      <c r="AO41" s="5">
        <f t="shared" si="3"/>
        <v>5</v>
      </c>
      <c r="AP41" s="135"/>
    </row>
    <row r="42" spans="1:42" s="97" customFormat="1" ht="41.25" customHeight="1" x14ac:dyDescent="0.2">
      <c r="A42" s="196"/>
      <c r="B42" s="85" t="s">
        <v>142</v>
      </c>
      <c r="C42" s="85" t="s">
        <v>162</v>
      </c>
      <c r="D42" s="138"/>
      <c r="E42" s="138"/>
      <c r="F42" s="138" t="s">
        <v>61</v>
      </c>
      <c r="G42" s="138"/>
      <c r="H42" s="138"/>
      <c r="I42" s="138"/>
      <c r="J42" s="27"/>
      <c r="K42" s="27"/>
      <c r="L42" s="138" t="s">
        <v>61</v>
      </c>
      <c r="M42" s="138"/>
      <c r="N42" s="138"/>
      <c r="O42" s="138" t="s">
        <v>61</v>
      </c>
      <c r="P42" s="138"/>
      <c r="Q42" s="138"/>
      <c r="R42" s="138" t="s">
        <v>61</v>
      </c>
      <c r="S42" s="138"/>
      <c r="T42" s="138"/>
      <c r="U42" s="138"/>
      <c r="V42" s="138"/>
      <c r="W42" s="138"/>
      <c r="X42" s="138"/>
      <c r="Y42" s="138"/>
      <c r="Z42" s="138"/>
      <c r="AA42" s="138" t="s">
        <v>61</v>
      </c>
      <c r="AB42" s="138"/>
      <c r="AC42" s="138"/>
      <c r="AD42" s="138"/>
      <c r="AE42" s="138"/>
      <c r="AF42" s="138"/>
      <c r="AG42" s="138"/>
      <c r="AH42" s="138"/>
      <c r="AI42" s="138"/>
      <c r="AJ42" s="138"/>
      <c r="AK42" s="138"/>
      <c r="AL42" s="138"/>
      <c r="AM42" s="138" t="s">
        <v>61</v>
      </c>
      <c r="AN42" s="5">
        <f t="shared" si="0"/>
        <v>5</v>
      </c>
      <c r="AO42" s="5">
        <f t="shared" si="3"/>
        <v>5</v>
      </c>
      <c r="AP42" s="135"/>
    </row>
    <row r="43" spans="1:42" s="97" customFormat="1" ht="41.25" customHeight="1" x14ac:dyDescent="0.2">
      <c r="A43" s="197"/>
      <c r="B43" s="85" t="s">
        <v>170</v>
      </c>
      <c r="C43" s="85" t="s">
        <v>171</v>
      </c>
      <c r="D43" s="138"/>
      <c r="E43" s="138"/>
      <c r="F43" s="138" t="s">
        <v>61</v>
      </c>
      <c r="G43" s="138"/>
      <c r="H43" s="138"/>
      <c r="I43" s="138"/>
      <c r="J43" s="27"/>
      <c r="K43" s="27"/>
      <c r="L43" s="138" t="s">
        <v>61</v>
      </c>
      <c r="M43" s="138"/>
      <c r="N43" s="138"/>
      <c r="O43" s="138" t="s">
        <v>61</v>
      </c>
      <c r="P43" s="138"/>
      <c r="Q43" s="138"/>
      <c r="R43" s="138" t="s">
        <v>61</v>
      </c>
      <c r="S43" s="138"/>
      <c r="T43" s="138"/>
      <c r="U43" s="138"/>
      <c r="V43" s="138"/>
      <c r="W43" s="138"/>
      <c r="X43" s="138"/>
      <c r="Y43" s="138"/>
      <c r="Z43" s="138"/>
      <c r="AA43" s="138" t="s">
        <v>61</v>
      </c>
      <c r="AB43" s="138"/>
      <c r="AC43" s="138"/>
      <c r="AD43" s="138"/>
      <c r="AE43" s="138"/>
      <c r="AF43" s="138"/>
      <c r="AG43" s="138"/>
      <c r="AH43" s="138"/>
      <c r="AI43" s="138"/>
      <c r="AJ43" s="138"/>
      <c r="AK43" s="138"/>
      <c r="AL43" s="138"/>
      <c r="AM43" s="138" t="s">
        <v>61</v>
      </c>
      <c r="AN43" s="5">
        <f t="shared" si="0"/>
        <v>5</v>
      </c>
      <c r="AO43" s="5">
        <f t="shared" si="3"/>
        <v>5</v>
      </c>
      <c r="AP43" s="135"/>
    </row>
    <row r="44" spans="1:42" ht="49.5" customHeight="1" x14ac:dyDescent="0.2">
      <c r="A44" s="195" t="str">
        <f>'1.3 Supporting Asset'!A19</f>
        <v>Cryptography</v>
      </c>
      <c r="B44" s="85" t="s">
        <v>146</v>
      </c>
      <c r="C44" s="85" t="s">
        <v>152</v>
      </c>
      <c r="D44" s="138" t="s">
        <v>61</v>
      </c>
      <c r="E44" s="27"/>
      <c r="F44" s="27"/>
      <c r="G44" s="81" t="s">
        <v>61</v>
      </c>
      <c r="H44" s="27"/>
      <c r="I44" s="27"/>
      <c r="J44" s="81" t="s">
        <v>61</v>
      </c>
      <c r="K44" s="27"/>
      <c r="L44" s="27"/>
      <c r="M44" s="81" t="s">
        <v>61</v>
      </c>
      <c r="N44" s="27"/>
      <c r="O44" s="27"/>
      <c r="P44" s="81" t="s">
        <v>61</v>
      </c>
      <c r="Q44" s="27"/>
      <c r="R44" s="27"/>
      <c r="S44" s="81" t="s">
        <v>61</v>
      </c>
      <c r="T44" s="27"/>
      <c r="U44" s="27"/>
      <c r="V44" s="81"/>
      <c r="W44" s="27"/>
      <c r="X44" s="27"/>
      <c r="Y44" s="81" t="s">
        <v>61</v>
      </c>
      <c r="Z44" s="27"/>
      <c r="AA44" s="27"/>
      <c r="AB44" s="81"/>
      <c r="AC44" s="27"/>
      <c r="AD44" s="27"/>
      <c r="AE44" s="81"/>
      <c r="AF44" s="27"/>
      <c r="AG44" s="27"/>
      <c r="AH44" s="81" t="s">
        <v>61</v>
      </c>
      <c r="AI44" s="27"/>
      <c r="AJ44" s="27"/>
      <c r="AK44" s="81" t="s">
        <v>61</v>
      </c>
      <c r="AL44" s="27"/>
      <c r="AM44" s="27"/>
      <c r="AN44" s="5">
        <f t="shared" si="0"/>
        <v>5</v>
      </c>
      <c r="AO44" s="5">
        <f>AN44</f>
        <v>5</v>
      </c>
      <c r="AP44" s="72"/>
    </row>
    <row r="45" spans="1:42" ht="46.5" customHeight="1" x14ac:dyDescent="0.2">
      <c r="A45" s="196"/>
      <c r="B45" s="85" t="s">
        <v>147</v>
      </c>
      <c r="C45" s="85" t="s">
        <v>153</v>
      </c>
      <c r="D45" s="138" t="s">
        <v>61</v>
      </c>
      <c r="E45" s="138" t="s">
        <v>61</v>
      </c>
      <c r="F45" s="138" t="s">
        <v>61</v>
      </c>
      <c r="G45" s="81" t="s">
        <v>61</v>
      </c>
      <c r="H45" s="81" t="s">
        <v>61</v>
      </c>
      <c r="I45" s="81" t="s">
        <v>61</v>
      </c>
      <c r="J45" s="81" t="s">
        <v>61</v>
      </c>
      <c r="K45" s="81" t="s">
        <v>61</v>
      </c>
      <c r="L45" s="81" t="s">
        <v>61</v>
      </c>
      <c r="M45" s="81" t="s">
        <v>61</v>
      </c>
      <c r="N45" s="81" t="s">
        <v>61</v>
      </c>
      <c r="O45" s="81" t="s">
        <v>61</v>
      </c>
      <c r="P45" s="81" t="s">
        <v>61</v>
      </c>
      <c r="Q45" s="81" t="s">
        <v>61</v>
      </c>
      <c r="R45" s="81" t="s">
        <v>61</v>
      </c>
      <c r="S45" s="81"/>
      <c r="T45" s="81"/>
      <c r="U45" s="81"/>
      <c r="V45" s="81"/>
      <c r="W45" s="81"/>
      <c r="X45" s="81"/>
      <c r="Y45" s="81" t="s">
        <v>61</v>
      </c>
      <c r="Z45" s="81" t="s">
        <v>61</v>
      </c>
      <c r="AA45" s="81" t="s">
        <v>61</v>
      </c>
      <c r="AB45" s="81"/>
      <c r="AC45" s="81"/>
      <c r="AD45" s="81"/>
      <c r="AE45" s="81"/>
      <c r="AF45" s="81"/>
      <c r="AG45" s="81"/>
      <c r="AH45" s="81" t="s">
        <v>61</v>
      </c>
      <c r="AI45" s="81" t="s">
        <v>61</v>
      </c>
      <c r="AJ45" s="81" t="s">
        <v>61</v>
      </c>
      <c r="AK45" s="81" t="s">
        <v>61</v>
      </c>
      <c r="AL45" s="81" t="s">
        <v>61</v>
      </c>
      <c r="AM45" s="81" t="s">
        <v>61</v>
      </c>
      <c r="AN45" s="5">
        <f t="shared" si="0"/>
        <v>5</v>
      </c>
      <c r="AO45" s="5">
        <f>AN45</f>
        <v>5</v>
      </c>
      <c r="AP45" s="72"/>
    </row>
    <row r="46" spans="1:42" ht="53.25" customHeight="1" x14ac:dyDescent="0.2">
      <c r="A46" s="195" t="str">
        <f>'1.3 Supporting Asset'!A20</f>
        <v>Password management software</v>
      </c>
      <c r="B46" s="85" t="s">
        <v>375</v>
      </c>
      <c r="C46" s="85" t="s">
        <v>292</v>
      </c>
      <c r="D46" s="138" t="s">
        <v>61</v>
      </c>
      <c r="E46" s="27"/>
      <c r="F46" s="27"/>
      <c r="G46" s="81" t="s">
        <v>61</v>
      </c>
      <c r="H46" s="27"/>
      <c r="I46" s="27"/>
      <c r="J46" s="81"/>
      <c r="K46" s="27"/>
      <c r="L46" s="27"/>
      <c r="M46" s="81"/>
      <c r="N46" s="27"/>
      <c r="O46" s="27"/>
      <c r="P46" s="81"/>
      <c r="Q46" s="27"/>
      <c r="R46" s="27"/>
      <c r="S46" s="81"/>
      <c r="T46" s="27"/>
      <c r="U46" s="27"/>
      <c r="V46" s="81"/>
      <c r="W46" s="27"/>
      <c r="X46" s="27"/>
      <c r="Y46" s="81" t="s">
        <v>61</v>
      </c>
      <c r="Z46" s="27"/>
      <c r="AA46" s="27"/>
      <c r="AB46" s="81"/>
      <c r="AC46" s="27"/>
      <c r="AD46" s="27"/>
      <c r="AE46" s="81" t="s">
        <v>61</v>
      </c>
      <c r="AF46" s="27"/>
      <c r="AG46" s="27"/>
      <c r="AH46" s="81"/>
      <c r="AI46" s="27"/>
      <c r="AJ46" s="27"/>
      <c r="AK46" s="81"/>
      <c r="AL46" s="27"/>
      <c r="AM46" s="27"/>
      <c r="AN46" s="5">
        <f t="shared" si="0"/>
        <v>5</v>
      </c>
      <c r="AO46" s="5">
        <f>AN46</f>
        <v>5</v>
      </c>
      <c r="AP46" s="72"/>
    </row>
    <row r="47" spans="1:42" ht="57.75" customHeight="1" x14ac:dyDescent="0.2">
      <c r="A47" s="197"/>
      <c r="B47" s="85" t="s">
        <v>295</v>
      </c>
      <c r="C47" s="85" t="s">
        <v>292</v>
      </c>
      <c r="D47" s="27"/>
      <c r="E47" s="138" t="s">
        <v>61</v>
      </c>
      <c r="F47" s="27"/>
      <c r="G47" s="81"/>
      <c r="H47" s="81" t="s">
        <v>61</v>
      </c>
      <c r="I47" s="81"/>
      <c r="J47" s="81"/>
      <c r="K47" s="81"/>
      <c r="L47" s="81"/>
      <c r="M47" s="81"/>
      <c r="N47" s="81"/>
      <c r="O47" s="81"/>
      <c r="P47" s="81"/>
      <c r="Q47" s="81"/>
      <c r="R47" s="81"/>
      <c r="S47" s="81"/>
      <c r="T47" s="81"/>
      <c r="U47" s="81"/>
      <c r="V47" s="81"/>
      <c r="W47" s="81"/>
      <c r="X47" s="81"/>
      <c r="Y47" s="81"/>
      <c r="Z47" s="81" t="s">
        <v>61</v>
      </c>
      <c r="AA47" s="81"/>
      <c r="AB47" s="81"/>
      <c r="AC47" s="81"/>
      <c r="AD47" s="81"/>
      <c r="AE47" s="81"/>
      <c r="AF47" s="81" t="s">
        <v>61</v>
      </c>
      <c r="AG47" s="81"/>
      <c r="AH47" s="81"/>
      <c r="AI47" s="81"/>
      <c r="AJ47" s="81"/>
      <c r="AK47" s="81"/>
      <c r="AL47" s="81"/>
      <c r="AM47" s="81"/>
      <c r="AN47" s="5">
        <f t="shared" si="0"/>
        <v>5</v>
      </c>
      <c r="AO47" s="5">
        <f t="shared" si="3"/>
        <v>5</v>
      </c>
      <c r="AP47" s="72"/>
    </row>
    <row r="48" spans="1:42" ht="54.75" customHeight="1" x14ac:dyDescent="0.2">
      <c r="A48" s="190" t="str">
        <f>'1.3 Supporting Asset'!A21</f>
        <v>Remote account management software</v>
      </c>
      <c r="B48" s="85" t="s">
        <v>296</v>
      </c>
      <c r="C48" s="85" t="s">
        <v>297</v>
      </c>
      <c r="D48" s="138" t="s">
        <v>61</v>
      </c>
      <c r="E48" s="27"/>
      <c r="F48" s="27"/>
      <c r="G48" s="138" t="s">
        <v>61</v>
      </c>
      <c r="H48" s="138"/>
      <c r="I48" s="138"/>
      <c r="J48" s="138"/>
      <c r="K48" s="138"/>
      <c r="L48" s="138"/>
      <c r="M48" s="138"/>
      <c r="N48" s="138"/>
      <c r="O48" s="138"/>
      <c r="P48" s="138"/>
      <c r="Q48" s="138"/>
      <c r="R48" s="138"/>
      <c r="S48" s="138"/>
      <c r="T48" s="138"/>
      <c r="U48" s="138"/>
      <c r="V48" s="138"/>
      <c r="W48" s="138"/>
      <c r="X48" s="138"/>
      <c r="Y48" s="138" t="s">
        <v>61</v>
      </c>
      <c r="Z48" s="138"/>
      <c r="AA48" s="138"/>
      <c r="AB48" s="138"/>
      <c r="AC48" s="138"/>
      <c r="AD48" s="138"/>
      <c r="AE48" s="138"/>
      <c r="AF48" s="138"/>
      <c r="AG48" s="138"/>
      <c r="AH48" s="138"/>
      <c r="AI48" s="138"/>
      <c r="AJ48" s="138"/>
      <c r="AK48" s="138" t="s">
        <v>61</v>
      </c>
      <c r="AL48" s="138"/>
      <c r="AM48" s="138"/>
      <c r="AN48" s="5">
        <f t="shared" si="0"/>
        <v>5</v>
      </c>
      <c r="AO48" s="5">
        <f t="shared" ref="AO48:AO49" si="10">AN48</f>
        <v>5</v>
      </c>
      <c r="AP48" s="135"/>
    </row>
    <row r="49" spans="1:42" ht="72" customHeight="1" x14ac:dyDescent="0.2">
      <c r="A49" s="190"/>
      <c r="B49" s="85" t="s">
        <v>301</v>
      </c>
      <c r="C49" s="85" t="s">
        <v>297</v>
      </c>
      <c r="D49" s="27"/>
      <c r="E49" s="138" t="s">
        <v>61</v>
      </c>
      <c r="F49" s="27"/>
      <c r="G49" s="138"/>
      <c r="H49" s="138" t="s">
        <v>61</v>
      </c>
      <c r="I49" s="138"/>
      <c r="J49" s="138"/>
      <c r="K49" s="138"/>
      <c r="L49" s="138"/>
      <c r="M49" s="138"/>
      <c r="N49" s="138"/>
      <c r="O49" s="138"/>
      <c r="P49" s="138"/>
      <c r="Q49" s="138"/>
      <c r="R49" s="138"/>
      <c r="S49" s="138"/>
      <c r="T49" s="138"/>
      <c r="U49" s="138"/>
      <c r="V49" s="138"/>
      <c r="W49" s="138"/>
      <c r="X49" s="138"/>
      <c r="Y49" s="138"/>
      <c r="Z49" s="138" t="s">
        <v>61</v>
      </c>
      <c r="AA49" s="138"/>
      <c r="AB49" s="138"/>
      <c r="AC49" s="138"/>
      <c r="AD49" s="138"/>
      <c r="AE49" s="138"/>
      <c r="AF49" s="138"/>
      <c r="AG49" s="138"/>
      <c r="AH49" s="138"/>
      <c r="AI49" s="138"/>
      <c r="AJ49" s="138"/>
      <c r="AK49" s="138"/>
      <c r="AL49" s="138" t="s">
        <v>61</v>
      </c>
      <c r="AM49" s="138"/>
      <c r="AN49" s="5">
        <f t="shared" si="0"/>
        <v>5</v>
      </c>
      <c r="AO49" s="5">
        <f t="shared" si="10"/>
        <v>5</v>
      </c>
      <c r="AP49" s="135"/>
    </row>
    <row r="50" spans="1:42" ht="114" customHeight="1" x14ac:dyDescent="0.2">
      <c r="A50" s="151"/>
      <c r="B50" s="163"/>
      <c r="C50" s="163" t="s">
        <v>275</v>
      </c>
      <c r="D50" s="154"/>
      <c r="E50" s="154"/>
      <c r="F50" s="154"/>
      <c r="G50" s="154"/>
      <c r="H50" s="154"/>
      <c r="I50" s="154"/>
      <c r="J50" s="154"/>
      <c r="K50" s="154"/>
      <c r="L50" s="154"/>
      <c r="M50" s="154"/>
      <c r="N50" s="154"/>
      <c r="O50" s="154"/>
      <c r="P50" s="154"/>
      <c r="Q50" s="155"/>
      <c r="R50" s="154"/>
      <c r="S50" s="154"/>
      <c r="T50" s="154"/>
      <c r="U50" s="154"/>
      <c r="V50" s="154"/>
      <c r="W50" s="155"/>
      <c r="X50" s="155"/>
      <c r="Y50" s="154"/>
      <c r="Z50" s="154"/>
      <c r="AA50" s="154"/>
      <c r="AB50" s="154"/>
      <c r="AC50" s="154"/>
      <c r="AD50" s="154"/>
      <c r="AE50" s="154"/>
      <c r="AF50" s="154"/>
      <c r="AG50" s="154"/>
      <c r="AH50" s="154"/>
      <c r="AI50" s="154"/>
      <c r="AJ50" s="154"/>
      <c r="AK50" s="154"/>
      <c r="AL50" s="154"/>
      <c r="AM50" s="154"/>
      <c r="AN50" s="68"/>
      <c r="AO50" s="68"/>
      <c r="AP50" s="62"/>
    </row>
    <row r="51" spans="1:42" ht="23.25" customHeight="1" x14ac:dyDescent="0.2">
      <c r="A51" s="152"/>
      <c r="B51" s="153"/>
      <c r="C51" s="153"/>
      <c r="D51" s="154"/>
      <c r="E51" s="154"/>
      <c r="F51" s="154"/>
      <c r="G51" s="154"/>
      <c r="H51" s="154"/>
      <c r="I51" s="154"/>
      <c r="J51" s="154"/>
      <c r="K51" s="154"/>
      <c r="L51" s="154"/>
      <c r="M51" s="154"/>
      <c r="N51" s="154"/>
      <c r="O51" s="154"/>
      <c r="P51" s="154"/>
      <c r="Q51" s="154"/>
      <c r="R51" s="155"/>
      <c r="S51" s="154"/>
      <c r="T51" s="154"/>
      <c r="U51" s="154"/>
      <c r="V51" s="154"/>
      <c r="W51" s="155"/>
      <c r="X51" s="155"/>
      <c r="Y51" s="154"/>
      <c r="Z51" s="154"/>
      <c r="AA51" s="154"/>
      <c r="AB51" s="154"/>
      <c r="AC51" s="154"/>
      <c r="AD51" s="154"/>
      <c r="AE51" s="154"/>
      <c r="AF51" s="154"/>
      <c r="AG51" s="154"/>
      <c r="AH51" s="154"/>
      <c r="AI51" s="154"/>
      <c r="AJ51" s="154"/>
      <c r="AK51" s="154"/>
      <c r="AL51" s="154"/>
      <c r="AM51" s="154"/>
      <c r="AN51" s="68"/>
      <c r="AO51" s="68"/>
      <c r="AP51" s="62"/>
    </row>
    <row r="52" spans="1:42" ht="20.25" customHeight="1" x14ac:dyDescent="0.2">
      <c r="A52" s="151"/>
      <c r="B52" s="153"/>
      <c r="C52" s="153"/>
      <c r="D52" s="154"/>
      <c r="E52" s="154"/>
      <c r="F52" s="154"/>
      <c r="G52" s="154"/>
      <c r="H52" s="154"/>
      <c r="I52" s="154"/>
      <c r="J52" s="154"/>
      <c r="K52" s="154"/>
      <c r="L52" s="154"/>
      <c r="M52" s="154"/>
      <c r="N52" s="154"/>
      <c r="O52" s="154"/>
      <c r="P52" s="154"/>
      <c r="Q52" s="154"/>
      <c r="R52" s="154"/>
      <c r="S52" s="154"/>
      <c r="T52" s="155"/>
      <c r="U52" s="154"/>
      <c r="V52" s="154"/>
      <c r="W52" s="155"/>
      <c r="X52" s="155"/>
      <c r="Y52" s="154"/>
      <c r="Z52" s="154"/>
      <c r="AA52" s="154"/>
      <c r="AB52" s="154"/>
      <c r="AC52" s="154"/>
      <c r="AD52" s="154"/>
      <c r="AE52" s="154"/>
      <c r="AF52" s="154"/>
      <c r="AG52" s="154"/>
      <c r="AH52" s="154"/>
      <c r="AI52" s="154"/>
      <c r="AJ52" s="154"/>
      <c r="AK52" s="154"/>
      <c r="AL52" s="154"/>
      <c r="AM52" s="154"/>
      <c r="AN52" s="68"/>
      <c r="AO52" s="68"/>
      <c r="AP52" s="62"/>
    </row>
    <row r="53" spans="1:42" ht="16.5" customHeight="1" x14ac:dyDescent="0.2">
      <c r="A53" s="152"/>
      <c r="B53" s="153"/>
      <c r="C53" s="153"/>
      <c r="D53" s="154"/>
      <c r="E53" s="154"/>
      <c r="F53" s="154"/>
      <c r="G53" s="154"/>
      <c r="H53" s="154"/>
      <c r="I53" s="154"/>
      <c r="J53" s="154"/>
      <c r="K53" s="154"/>
      <c r="L53" s="154"/>
      <c r="M53" s="154"/>
      <c r="N53" s="154"/>
      <c r="O53" s="154"/>
      <c r="P53" s="154"/>
      <c r="Q53" s="154"/>
      <c r="R53" s="154"/>
      <c r="S53" s="154"/>
      <c r="T53" s="154"/>
      <c r="U53" s="155"/>
      <c r="V53" s="155"/>
      <c r="W53" s="155"/>
      <c r="X53" s="155"/>
      <c r="Y53" s="154"/>
      <c r="Z53" s="154"/>
      <c r="AA53" s="154"/>
      <c r="AB53" s="154"/>
      <c r="AC53" s="154"/>
      <c r="AD53" s="154"/>
      <c r="AE53" s="154"/>
      <c r="AF53" s="154"/>
      <c r="AG53" s="154"/>
      <c r="AH53" s="154"/>
      <c r="AI53" s="154"/>
      <c r="AJ53" s="154"/>
      <c r="AK53" s="154"/>
      <c r="AL53" s="154"/>
      <c r="AM53" s="154"/>
      <c r="AN53" s="68"/>
      <c r="AO53" s="68"/>
      <c r="AP53" s="62"/>
    </row>
    <row r="54" spans="1:42" ht="23.25" customHeight="1" x14ac:dyDescent="0.2">
      <c r="A54" s="151"/>
      <c r="B54" s="153"/>
      <c r="C54" s="153"/>
      <c r="D54" s="154"/>
      <c r="E54" s="154"/>
      <c r="F54" s="154"/>
      <c r="G54" s="154"/>
      <c r="H54" s="154"/>
      <c r="I54" s="154"/>
      <c r="J54" s="154"/>
      <c r="K54" s="154"/>
      <c r="L54" s="154"/>
      <c r="M54" s="154"/>
      <c r="N54" s="154"/>
      <c r="O54" s="154"/>
      <c r="P54" s="154"/>
      <c r="Q54" s="154"/>
      <c r="R54" s="154"/>
      <c r="S54" s="154"/>
      <c r="T54" s="154"/>
      <c r="U54" s="154"/>
      <c r="V54" s="154"/>
      <c r="W54" s="155"/>
      <c r="X54" s="155"/>
      <c r="Y54" s="154"/>
      <c r="Z54" s="154"/>
      <c r="AA54" s="154"/>
      <c r="AB54" s="154"/>
      <c r="AC54" s="154"/>
      <c r="AD54" s="154"/>
      <c r="AE54" s="154"/>
      <c r="AF54" s="154"/>
      <c r="AG54" s="154"/>
      <c r="AH54" s="154"/>
      <c r="AI54" s="154"/>
      <c r="AJ54" s="154"/>
      <c r="AK54" s="154"/>
      <c r="AL54" s="154"/>
      <c r="AM54" s="154"/>
      <c r="AN54" s="68"/>
      <c r="AO54" s="68"/>
      <c r="AP54" s="62"/>
    </row>
    <row r="55" spans="1:42" ht="21.75" customHeight="1" x14ac:dyDescent="0.2">
      <c r="A55" s="152"/>
      <c r="B55" s="153"/>
      <c r="C55" s="153"/>
      <c r="D55" s="154"/>
      <c r="E55" s="154"/>
      <c r="F55" s="154"/>
      <c r="G55" s="154"/>
      <c r="H55" s="154"/>
      <c r="I55" s="154"/>
      <c r="J55" s="154"/>
      <c r="K55" s="154"/>
      <c r="L55" s="154"/>
      <c r="M55" s="154"/>
      <c r="N55" s="154"/>
      <c r="O55" s="154"/>
      <c r="P55" s="154"/>
      <c r="Q55" s="154"/>
      <c r="R55" s="154"/>
      <c r="S55" s="154"/>
      <c r="T55" s="154"/>
      <c r="U55" s="154"/>
      <c r="V55" s="154"/>
      <c r="W55" s="155"/>
      <c r="X55" s="155"/>
      <c r="Y55" s="154"/>
      <c r="Z55" s="154"/>
      <c r="AA55" s="154"/>
      <c r="AB55" s="154"/>
      <c r="AC55" s="154"/>
      <c r="AD55" s="154"/>
      <c r="AE55" s="154"/>
      <c r="AF55" s="154"/>
      <c r="AG55" s="154"/>
      <c r="AH55" s="154"/>
      <c r="AI55" s="154"/>
      <c r="AJ55" s="154"/>
      <c r="AK55" s="154"/>
      <c r="AL55" s="154"/>
      <c r="AM55" s="154"/>
      <c r="AN55" s="68"/>
      <c r="AO55" s="68"/>
      <c r="AP55" s="62"/>
    </row>
  </sheetData>
  <mergeCells count="34">
    <mergeCell ref="A15:A18"/>
    <mergeCell ref="A13:A14"/>
    <mergeCell ref="A19:A25"/>
    <mergeCell ref="AN3:AN5"/>
    <mergeCell ref="AO3:AO5"/>
    <mergeCell ref="A7:C7"/>
    <mergeCell ref="C3:C6"/>
    <mergeCell ref="G4:I5"/>
    <mergeCell ref="D4:F5"/>
    <mergeCell ref="A8:A10"/>
    <mergeCell ref="A11:A12"/>
    <mergeCell ref="AP3:AP5"/>
    <mergeCell ref="A1:AP1"/>
    <mergeCell ref="A2:AP2"/>
    <mergeCell ref="A3:A6"/>
    <mergeCell ref="AK4:AM5"/>
    <mergeCell ref="AH4:AJ5"/>
    <mergeCell ref="AE4:AG5"/>
    <mergeCell ref="AB4:AD5"/>
    <mergeCell ref="Y4:AA5"/>
    <mergeCell ref="V4:X5"/>
    <mergeCell ref="S4:U5"/>
    <mergeCell ref="P4:R5"/>
    <mergeCell ref="M4:O5"/>
    <mergeCell ref="J4:L5"/>
    <mergeCell ref="D3:AM3"/>
    <mergeCell ref="B3:B6"/>
    <mergeCell ref="A46:A47"/>
    <mergeCell ref="A48:A49"/>
    <mergeCell ref="A44:A45"/>
    <mergeCell ref="A26:A27"/>
    <mergeCell ref="A28:A32"/>
    <mergeCell ref="A33:A37"/>
    <mergeCell ref="A38:A43"/>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4"/>
  <sheetViews>
    <sheetView topLeftCell="A10" zoomScaleNormal="100" workbookViewId="0">
      <selection activeCell="C7" sqref="C7"/>
    </sheetView>
  </sheetViews>
  <sheetFormatPr defaultColWidth="11.42578125" defaultRowHeight="12.75" x14ac:dyDescent="0.2"/>
  <cols>
    <col min="1" max="1" width="28" style="19" customWidth="1"/>
    <col min="2" max="2" width="25.42578125" style="19" customWidth="1"/>
    <col min="3" max="3" width="26.42578125" style="19" customWidth="1"/>
    <col min="6" max="6" width="16.7109375" customWidth="1"/>
    <col min="12" max="12" width="35.42578125" customWidth="1"/>
  </cols>
  <sheetData>
    <row r="1" spans="1:12" ht="23.1" customHeight="1" x14ac:dyDescent="0.2">
      <c r="A1" s="235" t="s">
        <v>77</v>
      </c>
      <c r="B1" s="236"/>
      <c r="C1" s="236"/>
      <c r="D1" s="236"/>
      <c r="E1" s="236"/>
      <c r="F1" s="236"/>
      <c r="G1" s="236"/>
      <c r="H1" s="236"/>
      <c r="I1" s="236"/>
      <c r="J1" s="236"/>
      <c r="K1" s="236"/>
      <c r="L1" s="236"/>
    </row>
    <row r="2" spans="1:12" ht="24.95" customHeight="1" x14ac:dyDescent="0.2">
      <c r="A2" s="252" t="s">
        <v>64</v>
      </c>
      <c r="B2" s="253"/>
      <c r="C2" s="253"/>
      <c r="D2" s="253"/>
      <c r="E2" s="253"/>
      <c r="F2" s="253"/>
      <c r="G2" s="253"/>
      <c r="H2" s="253"/>
      <c r="I2" s="253"/>
      <c r="J2" s="253"/>
      <c r="K2" s="253"/>
      <c r="L2" s="253"/>
    </row>
    <row r="3" spans="1:12" x14ac:dyDescent="0.2">
      <c r="A3" s="223" t="s">
        <v>38</v>
      </c>
      <c r="B3" s="223" t="s">
        <v>50</v>
      </c>
      <c r="C3" s="223" t="s">
        <v>44</v>
      </c>
      <c r="D3" s="223" t="s">
        <v>63</v>
      </c>
      <c r="E3" s="189"/>
      <c r="F3" s="189"/>
      <c r="G3" s="189"/>
      <c r="H3" s="189"/>
      <c r="I3" s="189"/>
      <c r="J3" s="189"/>
      <c r="K3" s="189"/>
      <c r="L3" s="189"/>
    </row>
    <row r="4" spans="1:12" x14ac:dyDescent="0.2">
      <c r="A4" s="189"/>
      <c r="B4" s="189"/>
      <c r="C4" s="189"/>
    </row>
    <row r="5" spans="1:12" ht="45" x14ac:dyDescent="0.2">
      <c r="A5" s="189"/>
      <c r="B5" s="189"/>
      <c r="C5" s="189"/>
      <c r="D5" s="22" t="s">
        <v>70</v>
      </c>
      <c r="E5" s="22" t="s">
        <v>71</v>
      </c>
      <c r="F5" s="22" t="s">
        <v>72</v>
      </c>
      <c r="G5" s="22" t="s">
        <v>73</v>
      </c>
      <c r="H5" s="22" t="s">
        <v>74</v>
      </c>
      <c r="I5" s="22" t="s">
        <v>75</v>
      </c>
      <c r="J5" s="22" t="s">
        <v>76</v>
      </c>
      <c r="K5" s="22" t="s">
        <v>65</v>
      </c>
      <c r="L5" s="22" t="s">
        <v>9</v>
      </c>
    </row>
    <row r="6" spans="1:12" s="87" customFormat="1" ht="57" x14ac:dyDescent="0.2">
      <c r="A6" s="249" t="str">
        <f>'1.3 Supporting Asset'!A4</f>
        <v>Personnel</v>
      </c>
      <c r="B6" s="98" t="s">
        <v>156</v>
      </c>
      <c r="C6" s="98" t="s">
        <v>158</v>
      </c>
      <c r="D6" s="88">
        <v>4</v>
      </c>
      <c r="E6" s="88">
        <v>3</v>
      </c>
      <c r="F6" s="88">
        <v>3</v>
      </c>
      <c r="G6" s="88">
        <v>3</v>
      </c>
      <c r="H6" s="88">
        <v>2</v>
      </c>
      <c r="I6" s="88">
        <v>4</v>
      </c>
      <c r="J6" s="88">
        <v>3</v>
      </c>
      <c r="K6" s="89">
        <f t="shared" ref="K6:K10" si="0">MAX(D6:J6)</f>
        <v>4</v>
      </c>
      <c r="L6" s="102" t="s">
        <v>309</v>
      </c>
    </row>
    <row r="7" spans="1:12" s="87" customFormat="1" ht="55.5" customHeight="1" x14ac:dyDescent="0.2">
      <c r="A7" s="250"/>
      <c r="B7" s="98" t="s">
        <v>157</v>
      </c>
      <c r="C7" s="98" t="s">
        <v>383</v>
      </c>
      <c r="D7" s="88">
        <v>1</v>
      </c>
      <c r="E7" s="88">
        <v>3</v>
      </c>
      <c r="F7" s="88">
        <v>3</v>
      </c>
      <c r="G7" s="88">
        <v>3</v>
      </c>
      <c r="H7" s="88">
        <v>1</v>
      </c>
      <c r="I7" s="88">
        <v>5</v>
      </c>
      <c r="J7" s="88">
        <v>2</v>
      </c>
      <c r="K7" s="89">
        <f t="shared" si="0"/>
        <v>5</v>
      </c>
      <c r="L7" s="102" t="s">
        <v>310</v>
      </c>
    </row>
    <row r="8" spans="1:12" s="95" customFormat="1" ht="52.5" customHeight="1" x14ac:dyDescent="0.2">
      <c r="A8" s="251"/>
      <c r="B8" s="98" t="s">
        <v>163</v>
      </c>
      <c r="C8" s="98" t="s">
        <v>173</v>
      </c>
      <c r="D8" s="92">
        <v>1</v>
      </c>
      <c r="E8" s="92">
        <v>4</v>
      </c>
      <c r="F8" s="92">
        <v>2</v>
      </c>
      <c r="G8" s="92">
        <v>1</v>
      </c>
      <c r="H8" s="92">
        <v>2</v>
      </c>
      <c r="I8" s="92">
        <v>4</v>
      </c>
      <c r="J8" s="92">
        <v>1</v>
      </c>
      <c r="K8" s="94">
        <f t="shared" si="0"/>
        <v>4</v>
      </c>
      <c r="L8" s="102" t="s">
        <v>311</v>
      </c>
    </row>
    <row r="9" spans="1:12" ht="63.75" customHeight="1" x14ac:dyDescent="0.2">
      <c r="A9" s="249" t="str">
        <f>'1.3 Supporting Asset'!A5</f>
        <v>Company PC</v>
      </c>
      <c r="B9" s="85" t="s">
        <v>278</v>
      </c>
      <c r="C9" s="85" t="s">
        <v>303</v>
      </c>
      <c r="D9" s="83">
        <v>4</v>
      </c>
      <c r="E9" s="83">
        <v>2</v>
      </c>
      <c r="F9" s="83">
        <v>2</v>
      </c>
      <c r="G9" s="83">
        <v>5</v>
      </c>
      <c r="H9" s="83">
        <v>3</v>
      </c>
      <c r="I9" s="83">
        <v>1</v>
      </c>
      <c r="J9" s="83">
        <v>3</v>
      </c>
      <c r="K9" s="82">
        <f t="shared" si="0"/>
        <v>5</v>
      </c>
      <c r="L9" s="102" t="s">
        <v>312</v>
      </c>
    </row>
    <row r="10" spans="1:12" ht="62.25" customHeight="1" x14ac:dyDescent="0.2">
      <c r="A10" s="250"/>
      <c r="B10" s="85" t="s">
        <v>277</v>
      </c>
      <c r="C10" s="85" t="s">
        <v>148</v>
      </c>
      <c r="D10" s="83">
        <v>4</v>
      </c>
      <c r="E10" s="83">
        <v>3</v>
      </c>
      <c r="F10" s="83">
        <v>2</v>
      </c>
      <c r="G10" s="83">
        <v>3</v>
      </c>
      <c r="H10" s="83">
        <v>4</v>
      </c>
      <c r="I10" s="83">
        <v>2</v>
      </c>
      <c r="J10" s="83">
        <v>3</v>
      </c>
      <c r="K10" s="82">
        <f t="shared" si="0"/>
        <v>4</v>
      </c>
      <c r="L10" s="102" t="s">
        <v>313</v>
      </c>
    </row>
    <row r="11" spans="1:12" ht="57" x14ac:dyDescent="0.2">
      <c r="A11" s="195" t="str">
        <f>'1.3 Supporting Asset'!A6</f>
        <v xml:space="preserve"> Software for remote access desktop (RDP)</v>
      </c>
      <c r="B11" s="86" t="s">
        <v>143</v>
      </c>
      <c r="C11" s="86" t="s">
        <v>302</v>
      </c>
      <c r="D11" s="83">
        <v>4</v>
      </c>
      <c r="E11" s="83">
        <v>2</v>
      </c>
      <c r="F11" s="83">
        <v>2</v>
      </c>
      <c r="G11" s="83">
        <v>4</v>
      </c>
      <c r="H11" s="83">
        <v>3</v>
      </c>
      <c r="I11" s="83">
        <v>2</v>
      </c>
      <c r="J11" s="83">
        <v>2</v>
      </c>
      <c r="K11" s="82">
        <f t="shared" ref="K11:K45" si="1">MAX(D11:J11)</f>
        <v>4</v>
      </c>
      <c r="L11" s="102" t="s">
        <v>314</v>
      </c>
    </row>
    <row r="12" spans="1:12" s="97" customFormat="1" ht="64.5" customHeight="1" x14ac:dyDescent="0.2">
      <c r="A12" s="197"/>
      <c r="B12" s="86" t="s">
        <v>355</v>
      </c>
      <c r="C12" s="86" t="s">
        <v>300</v>
      </c>
      <c r="D12" s="146">
        <v>4</v>
      </c>
      <c r="E12" s="146">
        <v>3</v>
      </c>
      <c r="F12" s="146">
        <v>2</v>
      </c>
      <c r="G12" s="146">
        <v>5</v>
      </c>
      <c r="H12" s="146">
        <v>4</v>
      </c>
      <c r="I12" s="146">
        <v>2</v>
      </c>
      <c r="J12" s="146">
        <v>1</v>
      </c>
      <c r="K12" s="145">
        <f t="shared" si="1"/>
        <v>5</v>
      </c>
      <c r="L12" s="143" t="s">
        <v>315</v>
      </c>
    </row>
    <row r="13" spans="1:12" ht="68.25" customHeight="1" x14ac:dyDescent="0.2">
      <c r="A13" s="195" t="str">
        <f>'1.3 Supporting Asset'!A7</f>
        <v xml:space="preserve">Secure network communication between clerk and court internal network with VPN (WAN) </v>
      </c>
      <c r="B13" s="86" t="s">
        <v>137</v>
      </c>
      <c r="C13" s="86" t="s">
        <v>280</v>
      </c>
      <c r="D13" s="83">
        <v>4</v>
      </c>
      <c r="E13" s="83">
        <v>2</v>
      </c>
      <c r="F13" s="83">
        <v>2</v>
      </c>
      <c r="G13" s="83">
        <v>2</v>
      </c>
      <c r="H13" s="83">
        <v>3</v>
      </c>
      <c r="I13" s="83">
        <v>2</v>
      </c>
      <c r="J13" s="83">
        <v>3</v>
      </c>
      <c r="K13" s="82">
        <f t="shared" si="1"/>
        <v>4</v>
      </c>
      <c r="L13" s="102" t="s">
        <v>316</v>
      </c>
    </row>
    <row r="14" spans="1:12" ht="82.5" customHeight="1" x14ac:dyDescent="0.2">
      <c r="A14" s="196"/>
      <c r="B14" s="85" t="s">
        <v>154</v>
      </c>
      <c r="C14" s="85" t="s">
        <v>159</v>
      </c>
      <c r="D14" s="83">
        <v>3</v>
      </c>
      <c r="E14" s="83">
        <v>2</v>
      </c>
      <c r="F14" s="83">
        <v>3</v>
      </c>
      <c r="G14" s="83">
        <v>1</v>
      </c>
      <c r="H14" s="83">
        <v>3</v>
      </c>
      <c r="I14" s="83">
        <v>2</v>
      </c>
      <c r="J14" s="83">
        <v>3</v>
      </c>
      <c r="K14" s="82">
        <f t="shared" si="1"/>
        <v>3</v>
      </c>
      <c r="L14" s="102" t="s">
        <v>317</v>
      </c>
    </row>
    <row r="15" spans="1:12" s="97" customFormat="1" ht="60" customHeight="1" x14ac:dyDescent="0.2">
      <c r="A15" s="196"/>
      <c r="B15" s="86" t="s">
        <v>318</v>
      </c>
      <c r="C15" s="86" t="s">
        <v>280</v>
      </c>
      <c r="D15" s="146">
        <v>4</v>
      </c>
      <c r="E15" s="146">
        <v>3</v>
      </c>
      <c r="F15" s="146">
        <v>2</v>
      </c>
      <c r="G15" s="146">
        <v>3</v>
      </c>
      <c r="H15" s="146">
        <v>3</v>
      </c>
      <c r="I15" s="146">
        <v>2</v>
      </c>
      <c r="J15" s="146">
        <v>3</v>
      </c>
      <c r="K15" s="145">
        <f t="shared" si="1"/>
        <v>4</v>
      </c>
      <c r="L15" s="143" t="s">
        <v>320</v>
      </c>
    </row>
    <row r="16" spans="1:12" s="97" customFormat="1" ht="51" customHeight="1" x14ac:dyDescent="0.2">
      <c r="A16" s="196"/>
      <c r="B16" s="86" t="s">
        <v>168</v>
      </c>
      <c r="C16" s="86" t="s">
        <v>169</v>
      </c>
      <c r="D16" s="146">
        <v>1</v>
      </c>
      <c r="E16" s="146">
        <v>1</v>
      </c>
      <c r="F16" s="146">
        <v>3</v>
      </c>
      <c r="G16" s="146">
        <v>1</v>
      </c>
      <c r="H16" s="146">
        <v>1</v>
      </c>
      <c r="I16" s="146">
        <v>5</v>
      </c>
      <c r="J16" s="146">
        <v>4</v>
      </c>
      <c r="K16" s="145">
        <f t="shared" si="1"/>
        <v>5</v>
      </c>
      <c r="L16" s="143" t="s">
        <v>321</v>
      </c>
    </row>
    <row r="17" spans="1:12" ht="71.25" customHeight="1" x14ac:dyDescent="0.2">
      <c r="A17" s="195" t="str">
        <f>'1.3 Supporting Asset'!A8</f>
        <v xml:space="preserve">Secure court internal network communication (LAN) </v>
      </c>
      <c r="B17" s="86" t="s">
        <v>281</v>
      </c>
      <c r="C17" s="86" t="s">
        <v>276</v>
      </c>
      <c r="D17" s="83">
        <v>4</v>
      </c>
      <c r="E17" s="83">
        <v>2</v>
      </c>
      <c r="F17" s="83">
        <v>2</v>
      </c>
      <c r="G17" s="83">
        <v>4</v>
      </c>
      <c r="H17" s="83">
        <v>4</v>
      </c>
      <c r="I17" s="83">
        <v>2</v>
      </c>
      <c r="J17" s="83">
        <v>3</v>
      </c>
      <c r="K17" s="82">
        <f t="shared" si="1"/>
        <v>4</v>
      </c>
      <c r="L17" s="102" t="s">
        <v>324</v>
      </c>
    </row>
    <row r="18" spans="1:12" s="84" customFormat="1" ht="84" customHeight="1" x14ac:dyDescent="0.2">
      <c r="A18" s="196"/>
      <c r="B18" s="85" t="s">
        <v>282</v>
      </c>
      <c r="C18" s="85" t="s">
        <v>269</v>
      </c>
      <c r="D18" s="83">
        <v>4</v>
      </c>
      <c r="E18" s="83">
        <v>2</v>
      </c>
      <c r="F18" s="83">
        <v>2</v>
      </c>
      <c r="G18" s="83">
        <v>4</v>
      </c>
      <c r="H18" s="83">
        <v>4</v>
      </c>
      <c r="I18" s="83">
        <v>2</v>
      </c>
      <c r="J18" s="83">
        <v>3</v>
      </c>
      <c r="K18" s="82">
        <f t="shared" si="1"/>
        <v>4</v>
      </c>
      <c r="L18" s="143" t="s">
        <v>325</v>
      </c>
    </row>
    <row r="19" spans="1:12" ht="69.75" customHeight="1" x14ac:dyDescent="0.2">
      <c r="A19" s="196"/>
      <c r="B19" s="85" t="s">
        <v>278</v>
      </c>
      <c r="C19" s="85" t="s">
        <v>270</v>
      </c>
      <c r="D19" s="83">
        <v>4</v>
      </c>
      <c r="E19" s="83">
        <v>2</v>
      </c>
      <c r="F19" s="83">
        <v>3</v>
      </c>
      <c r="G19" s="83">
        <v>4</v>
      </c>
      <c r="H19" s="83">
        <v>4</v>
      </c>
      <c r="I19" s="83">
        <v>2</v>
      </c>
      <c r="J19" s="83">
        <v>3</v>
      </c>
      <c r="K19" s="82">
        <f t="shared" si="1"/>
        <v>4</v>
      </c>
      <c r="L19" s="102" t="s">
        <v>326</v>
      </c>
    </row>
    <row r="20" spans="1:12" ht="66" customHeight="1" x14ac:dyDescent="0.2">
      <c r="A20" s="196"/>
      <c r="B20" s="85" t="s">
        <v>327</v>
      </c>
      <c r="C20" s="85" t="s">
        <v>273</v>
      </c>
      <c r="D20" s="83">
        <v>4</v>
      </c>
      <c r="E20" s="83">
        <v>2</v>
      </c>
      <c r="F20" s="83">
        <v>2</v>
      </c>
      <c r="G20" s="83">
        <v>4</v>
      </c>
      <c r="H20" s="83">
        <v>4</v>
      </c>
      <c r="I20" s="83">
        <v>2</v>
      </c>
      <c r="J20" s="83">
        <v>3</v>
      </c>
      <c r="K20" s="82">
        <f t="shared" si="1"/>
        <v>4</v>
      </c>
      <c r="L20" s="102" t="s">
        <v>328</v>
      </c>
    </row>
    <row r="21" spans="1:12" s="97" customFormat="1" ht="51.75" customHeight="1" x14ac:dyDescent="0.2">
      <c r="A21" s="196"/>
      <c r="B21" s="85" t="s">
        <v>283</v>
      </c>
      <c r="C21" s="85" t="s">
        <v>274</v>
      </c>
      <c r="D21" s="106">
        <v>2</v>
      </c>
      <c r="E21" s="106">
        <v>2</v>
      </c>
      <c r="F21" s="106">
        <v>3</v>
      </c>
      <c r="G21" s="106">
        <v>4</v>
      </c>
      <c r="H21" s="106">
        <v>4</v>
      </c>
      <c r="I21" s="106">
        <v>2</v>
      </c>
      <c r="J21" s="106">
        <v>2</v>
      </c>
      <c r="K21" s="104">
        <f t="shared" si="1"/>
        <v>4</v>
      </c>
      <c r="L21" s="102" t="s">
        <v>329</v>
      </c>
    </row>
    <row r="22" spans="1:12" s="97" customFormat="1" ht="51.75" customHeight="1" x14ac:dyDescent="0.2">
      <c r="A22" s="196"/>
      <c r="B22" s="85" t="s">
        <v>138</v>
      </c>
      <c r="C22" s="85" t="s">
        <v>148</v>
      </c>
      <c r="D22" s="146">
        <v>4</v>
      </c>
      <c r="E22" s="146">
        <v>2</v>
      </c>
      <c r="F22" s="146">
        <v>2</v>
      </c>
      <c r="G22" s="146">
        <v>3</v>
      </c>
      <c r="H22" s="146">
        <v>4</v>
      </c>
      <c r="I22" s="146">
        <v>2</v>
      </c>
      <c r="J22" s="146">
        <v>3</v>
      </c>
      <c r="K22" s="145">
        <f t="shared" ref="K22:K23" si="2">MAX(D22:J22)</f>
        <v>4</v>
      </c>
      <c r="L22" s="143" t="s">
        <v>322</v>
      </c>
    </row>
    <row r="23" spans="1:12" s="97" customFormat="1" ht="62.25" customHeight="1" x14ac:dyDescent="0.2">
      <c r="A23" s="197"/>
      <c r="B23" s="85" t="s">
        <v>154</v>
      </c>
      <c r="C23" s="99" t="s">
        <v>159</v>
      </c>
      <c r="D23" s="146">
        <v>3</v>
      </c>
      <c r="E23" s="146">
        <v>2</v>
      </c>
      <c r="F23" s="146">
        <v>3</v>
      </c>
      <c r="G23" s="146">
        <v>1</v>
      </c>
      <c r="H23" s="146">
        <v>3</v>
      </c>
      <c r="I23" s="146">
        <v>2</v>
      </c>
      <c r="J23" s="146">
        <v>3</v>
      </c>
      <c r="K23" s="145">
        <f t="shared" si="2"/>
        <v>3</v>
      </c>
      <c r="L23" s="143" t="s">
        <v>323</v>
      </c>
    </row>
    <row r="24" spans="1:12" ht="66" customHeight="1" x14ac:dyDescent="0.2">
      <c r="A24" s="195" t="str">
        <f>'1.3 Supporting Asset'!A11</f>
        <v>Communication channel  between clerks and IT assistance (phone line)</v>
      </c>
      <c r="B24" s="85" t="s">
        <v>137</v>
      </c>
      <c r="C24" s="85" t="s">
        <v>284</v>
      </c>
      <c r="D24" s="83">
        <v>1</v>
      </c>
      <c r="E24" s="83">
        <v>4</v>
      </c>
      <c r="F24" s="83">
        <v>3</v>
      </c>
      <c r="G24" s="116">
        <v>3</v>
      </c>
      <c r="H24" s="83">
        <v>1</v>
      </c>
      <c r="I24" s="116">
        <v>3</v>
      </c>
      <c r="J24" s="83">
        <v>3</v>
      </c>
      <c r="K24" s="82">
        <f t="shared" ref="K24:K25" si="3">MAX(D24:J24)</f>
        <v>4</v>
      </c>
      <c r="L24" s="115" t="s">
        <v>330</v>
      </c>
    </row>
    <row r="25" spans="1:12" s="84" customFormat="1" ht="42.75" x14ac:dyDescent="0.2">
      <c r="A25" s="196"/>
      <c r="B25" s="85" t="s">
        <v>286</v>
      </c>
      <c r="C25" s="99" t="s">
        <v>285</v>
      </c>
      <c r="D25" s="83">
        <v>1</v>
      </c>
      <c r="E25" s="83">
        <v>4</v>
      </c>
      <c r="F25" s="83">
        <v>3</v>
      </c>
      <c r="G25" s="116">
        <v>4</v>
      </c>
      <c r="H25" s="83">
        <v>1</v>
      </c>
      <c r="I25" s="116">
        <v>2</v>
      </c>
      <c r="J25" s="83">
        <v>3</v>
      </c>
      <c r="K25" s="82">
        <f t="shared" si="3"/>
        <v>4</v>
      </c>
      <c r="L25" s="115" t="s">
        <v>331</v>
      </c>
    </row>
    <row r="26" spans="1:12" ht="72.75" customHeight="1" x14ac:dyDescent="0.2">
      <c r="A26" s="195" t="str">
        <f>'1.3 Supporting Asset'!A14</f>
        <v>Storage servers</v>
      </c>
      <c r="B26" s="85" t="s">
        <v>143</v>
      </c>
      <c r="C26" s="85" t="s">
        <v>149</v>
      </c>
      <c r="D26" s="83">
        <v>4</v>
      </c>
      <c r="E26" s="83">
        <v>2</v>
      </c>
      <c r="F26" s="83">
        <v>2</v>
      </c>
      <c r="G26" s="116">
        <v>4</v>
      </c>
      <c r="H26" s="83">
        <v>4</v>
      </c>
      <c r="I26" s="116">
        <v>2</v>
      </c>
      <c r="J26" s="83">
        <v>3</v>
      </c>
      <c r="K26" s="82">
        <f t="shared" ref="K26:K30" si="4">MAX(D26:J26)</f>
        <v>4</v>
      </c>
      <c r="L26" s="115" t="s">
        <v>332</v>
      </c>
    </row>
    <row r="27" spans="1:12" s="84" customFormat="1" ht="54.75" customHeight="1" x14ac:dyDescent="0.2">
      <c r="A27" s="196"/>
      <c r="B27" s="85" t="s">
        <v>138</v>
      </c>
      <c r="C27" s="85" t="s">
        <v>148</v>
      </c>
      <c r="D27" s="83">
        <v>4</v>
      </c>
      <c r="E27" s="83">
        <v>2</v>
      </c>
      <c r="F27" s="83">
        <v>2</v>
      </c>
      <c r="G27" s="116">
        <v>4</v>
      </c>
      <c r="H27" s="83">
        <v>4</v>
      </c>
      <c r="I27" s="116">
        <v>2</v>
      </c>
      <c r="J27" s="83">
        <v>3</v>
      </c>
      <c r="K27" s="82">
        <f t="shared" si="4"/>
        <v>4</v>
      </c>
      <c r="L27" s="143" t="s">
        <v>333</v>
      </c>
    </row>
    <row r="28" spans="1:12" ht="53.25" customHeight="1" x14ac:dyDescent="0.2">
      <c r="A28" s="196"/>
      <c r="B28" s="85" t="s">
        <v>145</v>
      </c>
      <c r="C28" s="85" t="s">
        <v>151</v>
      </c>
      <c r="D28" s="83">
        <v>3</v>
      </c>
      <c r="E28" s="83">
        <v>2</v>
      </c>
      <c r="F28" s="83">
        <v>3</v>
      </c>
      <c r="G28" s="116">
        <v>1</v>
      </c>
      <c r="H28" s="83">
        <v>3</v>
      </c>
      <c r="I28" s="116">
        <v>2</v>
      </c>
      <c r="J28" s="83">
        <v>3</v>
      </c>
      <c r="K28" s="82">
        <f t="shared" si="4"/>
        <v>3</v>
      </c>
      <c r="L28" s="143" t="s">
        <v>334</v>
      </c>
    </row>
    <row r="29" spans="1:12" ht="54.75" customHeight="1" x14ac:dyDescent="0.2">
      <c r="A29" s="196"/>
      <c r="B29" s="85" t="s">
        <v>293</v>
      </c>
      <c r="C29" s="85" t="s">
        <v>149</v>
      </c>
      <c r="D29" s="83">
        <v>4</v>
      </c>
      <c r="E29" s="83">
        <v>2</v>
      </c>
      <c r="F29" s="83">
        <v>2</v>
      </c>
      <c r="G29" s="116">
        <v>4</v>
      </c>
      <c r="H29" s="83">
        <v>4</v>
      </c>
      <c r="I29" s="116">
        <v>2</v>
      </c>
      <c r="J29" s="83">
        <v>3</v>
      </c>
      <c r="K29" s="82">
        <f t="shared" si="4"/>
        <v>4</v>
      </c>
      <c r="L29" s="115" t="s">
        <v>335</v>
      </c>
    </row>
    <row r="30" spans="1:12" s="97" customFormat="1" ht="41.25" customHeight="1" x14ac:dyDescent="0.2">
      <c r="A30" s="197"/>
      <c r="B30" s="85" t="s">
        <v>287</v>
      </c>
      <c r="C30" s="85" t="s">
        <v>288</v>
      </c>
      <c r="D30" s="106">
        <v>1</v>
      </c>
      <c r="E30" s="106">
        <v>2</v>
      </c>
      <c r="F30" s="106">
        <v>2</v>
      </c>
      <c r="G30" s="116">
        <v>1</v>
      </c>
      <c r="H30" s="106">
        <v>1</v>
      </c>
      <c r="I30" s="116">
        <v>5</v>
      </c>
      <c r="J30" s="106">
        <v>1</v>
      </c>
      <c r="K30" s="104">
        <f t="shared" si="4"/>
        <v>5</v>
      </c>
      <c r="L30" s="115" t="s">
        <v>336</v>
      </c>
    </row>
    <row r="31" spans="1:12" ht="44.25" customHeight="1" x14ac:dyDescent="0.2">
      <c r="A31" s="195" t="str">
        <f>'1.3 Supporting Asset'!A17</f>
        <v>Storage logs</v>
      </c>
      <c r="B31" s="85" t="s">
        <v>143</v>
      </c>
      <c r="C31" s="85" t="s">
        <v>149</v>
      </c>
      <c r="D31" s="83">
        <v>4</v>
      </c>
      <c r="E31" s="83">
        <v>2</v>
      </c>
      <c r="F31" s="83">
        <v>2</v>
      </c>
      <c r="G31" s="83">
        <v>4</v>
      </c>
      <c r="H31" s="83">
        <v>4</v>
      </c>
      <c r="I31" s="83">
        <v>2</v>
      </c>
      <c r="J31" s="83">
        <v>3</v>
      </c>
      <c r="K31" s="82">
        <f t="shared" si="1"/>
        <v>4</v>
      </c>
      <c r="L31" s="102" t="s">
        <v>337</v>
      </c>
    </row>
    <row r="32" spans="1:12" s="84" customFormat="1" ht="58.5" customHeight="1" x14ac:dyDescent="0.2">
      <c r="A32" s="196"/>
      <c r="B32" s="85" t="s">
        <v>144</v>
      </c>
      <c r="C32" s="85" t="s">
        <v>148</v>
      </c>
      <c r="D32" s="83">
        <v>4</v>
      </c>
      <c r="E32" s="83">
        <v>2</v>
      </c>
      <c r="F32" s="83">
        <v>2</v>
      </c>
      <c r="G32" s="83">
        <v>4</v>
      </c>
      <c r="H32" s="83">
        <v>4</v>
      </c>
      <c r="I32" s="83">
        <v>2</v>
      </c>
      <c r="J32" s="83">
        <v>3</v>
      </c>
      <c r="K32" s="82">
        <f t="shared" ref="K32" si="5">MAX(D32:J32)</f>
        <v>4</v>
      </c>
      <c r="L32" s="143" t="s">
        <v>338</v>
      </c>
    </row>
    <row r="33" spans="1:12" s="84" customFormat="1" ht="60" customHeight="1" x14ac:dyDescent="0.2">
      <c r="A33" s="196"/>
      <c r="B33" s="85" t="s">
        <v>145</v>
      </c>
      <c r="C33" s="85" t="s">
        <v>151</v>
      </c>
      <c r="D33" s="83">
        <v>3</v>
      </c>
      <c r="E33" s="83">
        <v>2</v>
      </c>
      <c r="F33" s="83">
        <v>3</v>
      </c>
      <c r="G33" s="83">
        <v>1</v>
      </c>
      <c r="H33" s="83">
        <v>3</v>
      </c>
      <c r="I33" s="83">
        <v>2</v>
      </c>
      <c r="J33" s="83">
        <v>3</v>
      </c>
      <c r="K33" s="82">
        <f t="shared" ref="K33" si="6">MAX(D33:J33)</f>
        <v>3</v>
      </c>
      <c r="L33" s="143" t="s">
        <v>339</v>
      </c>
    </row>
    <row r="34" spans="1:12" s="84" customFormat="1" ht="42.75" x14ac:dyDescent="0.2">
      <c r="A34" s="196"/>
      <c r="B34" s="85" t="s">
        <v>294</v>
      </c>
      <c r="C34" s="85" t="s">
        <v>149</v>
      </c>
      <c r="D34" s="83">
        <v>4</v>
      </c>
      <c r="E34" s="83">
        <v>2</v>
      </c>
      <c r="F34" s="83">
        <v>2</v>
      </c>
      <c r="G34" s="83">
        <v>4</v>
      </c>
      <c r="H34" s="83">
        <v>4</v>
      </c>
      <c r="I34" s="83">
        <v>2</v>
      </c>
      <c r="J34" s="83">
        <v>3</v>
      </c>
      <c r="K34" s="82">
        <f t="shared" si="1"/>
        <v>4</v>
      </c>
      <c r="L34" s="143" t="s">
        <v>340</v>
      </c>
    </row>
    <row r="35" spans="1:12" s="97" customFormat="1" ht="35.25" customHeight="1" x14ac:dyDescent="0.2">
      <c r="A35" s="197"/>
      <c r="B35" s="85" t="s">
        <v>289</v>
      </c>
      <c r="C35" s="85" t="s">
        <v>290</v>
      </c>
      <c r="D35" s="106">
        <v>4</v>
      </c>
      <c r="E35" s="106">
        <v>2</v>
      </c>
      <c r="F35" s="106">
        <v>2</v>
      </c>
      <c r="G35" s="106">
        <v>1</v>
      </c>
      <c r="H35" s="106">
        <v>1</v>
      </c>
      <c r="I35" s="106">
        <v>2</v>
      </c>
      <c r="J35" s="106">
        <v>4</v>
      </c>
      <c r="K35" s="104">
        <f t="shared" si="1"/>
        <v>4</v>
      </c>
      <c r="L35" s="102" t="s">
        <v>341</v>
      </c>
    </row>
    <row r="36" spans="1:12" s="97" customFormat="1" ht="48" customHeight="1" x14ac:dyDescent="0.2">
      <c r="A36" s="195" t="str">
        <f>'1.3 Supporting Asset'!A18</f>
        <v xml:space="preserve">Data centre </v>
      </c>
      <c r="B36" s="85" t="s">
        <v>139</v>
      </c>
      <c r="C36" s="85" t="s">
        <v>160</v>
      </c>
      <c r="D36" s="143">
        <v>1</v>
      </c>
      <c r="E36" s="143">
        <v>1</v>
      </c>
      <c r="F36" s="143">
        <v>2</v>
      </c>
      <c r="G36" s="143">
        <v>1</v>
      </c>
      <c r="H36" s="143">
        <v>5</v>
      </c>
      <c r="I36" s="143">
        <v>4</v>
      </c>
      <c r="J36" s="143">
        <v>4</v>
      </c>
      <c r="K36" s="145">
        <f t="shared" si="1"/>
        <v>5</v>
      </c>
      <c r="L36" s="143" t="s">
        <v>347</v>
      </c>
    </row>
    <row r="37" spans="1:12" s="97" customFormat="1" ht="48" customHeight="1" x14ac:dyDescent="0.2">
      <c r="A37" s="196"/>
      <c r="B37" s="85" t="s">
        <v>140</v>
      </c>
      <c r="C37" s="85" t="s">
        <v>150</v>
      </c>
      <c r="D37" s="143">
        <v>1</v>
      </c>
      <c r="E37" s="143">
        <v>1</v>
      </c>
      <c r="F37" s="143">
        <v>2</v>
      </c>
      <c r="G37" s="143">
        <v>1</v>
      </c>
      <c r="H37" s="143">
        <v>5</v>
      </c>
      <c r="I37" s="143">
        <v>5</v>
      </c>
      <c r="J37" s="143">
        <v>4</v>
      </c>
      <c r="K37" s="145">
        <f t="shared" si="1"/>
        <v>5</v>
      </c>
      <c r="L37" s="143" t="s">
        <v>348</v>
      </c>
    </row>
    <row r="38" spans="1:12" s="97" customFormat="1" ht="48" customHeight="1" x14ac:dyDescent="0.2">
      <c r="A38" s="196"/>
      <c r="B38" s="85" t="s">
        <v>141</v>
      </c>
      <c r="C38" s="85" t="s">
        <v>161</v>
      </c>
      <c r="D38" s="143">
        <v>1</v>
      </c>
      <c r="E38" s="143">
        <v>1</v>
      </c>
      <c r="F38" s="143">
        <v>2</v>
      </c>
      <c r="G38" s="143">
        <v>1</v>
      </c>
      <c r="H38" s="143">
        <v>5</v>
      </c>
      <c r="I38" s="143">
        <v>5</v>
      </c>
      <c r="J38" s="143">
        <v>4</v>
      </c>
      <c r="K38" s="145">
        <f t="shared" si="1"/>
        <v>5</v>
      </c>
      <c r="L38" s="143" t="s">
        <v>349</v>
      </c>
    </row>
    <row r="39" spans="1:12" s="97" customFormat="1" ht="48" customHeight="1" x14ac:dyDescent="0.2">
      <c r="A39" s="196"/>
      <c r="B39" s="85" t="s">
        <v>138</v>
      </c>
      <c r="C39" s="85" t="s">
        <v>148</v>
      </c>
      <c r="D39" s="143">
        <v>4</v>
      </c>
      <c r="E39" s="143">
        <v>2</v>
      </c>
      <c r="F39" s="143">
        <v>2</v>
      </c>
      <c r="G39" s="143">
        <v>4</v>
      </c>
      <c r="H39" s="143">
        <v>4</v>
      </c>
      <c r="I39" s="143">
        <v>2</v>
      </c>
      <c r="J39" s="143">
        <v>3</v>
      </c>
      <c r="K39" s="145">
        <f t="shared" si="1"/>
        <v>4</v>
      </c>
      <c r="L39" s="143" t="s">
        <v>155</v>
      </c>
    </row>
    <row r="40" spans="1:12" s="97" customFormat="1" ht="48" customHeight="1" x14ac:dyDescent="0.2">
      <c r="A40" s="196"/>
      <c r="B40" s="85" t="s">
        <v>142</v>
      </c>
      <c r="C40" s="85" t="s">
        <v>162</v>
      </c>
      <c r="D40" s="143">
        <v>1</v>
      </c>
      <c r="E40" s="143">
        <v>1</v>
      </c>
      <c r="F40" s="143">
        <v>2</v>
      </c>
      <c r="G40" s="143">
        <v>1</v>
      </c>
      <c r="H40" s="143">
        <v>5</v>
      </c>
      <c r="I40" s="143">
        <v>5</v>
      </c>
      <c r="J40" s="143">
        <v>4</v>
      </c>
      <c r="K40" s="145">
        <f t="shared" si="1"/>
        <v>5</v>
      </c>
      <c r="L40" s="143" t="s">
        <v>343</v>
      </c>
    </row>
    <row r="41" spans="1:12" s="97" customFormat="1" ht="48" customHeight="1" x14ac:dyDescent="0.2">
      <c r="A41" s="197"/>
      <c r="B41" s="85" t="s">
        <v>170</v>
      </c>
      <c r="C41" s="85" t="s">
        <v>171</v>
      </c>
      <c r="D41" s="143">
        <v>1</v>
      </c>
      <c r="E41" s="143">
        <v>4</v>
      </c>
      <c r="F41" s="143">
        <v>5</v>
      </c>
      <c r="G41" s="143">
        <v>1</v>
      </c>
      <c r="H41" s="143">
        <v>5</v>
      </c>
      <c r="I41" s="143">
        <v>1</v>
      </c>
      <c r="J41" s="143">
        <v>4</v>
      </c>
      <c r="K41" s="145">
        <f t="shared" si="1"/>
        <v>5</v>
      </c>
      <c r="L41" s="143" t="s">
        <v>344</v>
      </c>
    </row>
    <row r="42" spans="1:12" ht="65.25" customHeight="1" x14ac:dyDescent="0.2">
      <c r="A42" s="195" t="str">
        <f>'1.3 Supporting Asset'!A19</f>
        <v>Cryptography</v>
      </c>
      <c r="B42" s="85" t="s">
        <v>146</v>
      </c>
      <c r="C42" s="85" t="s">
        <v>152</v>
      </c>
      <c r="D42" s="143">
        <v>4</v>
      </c>
      <c r="E42" s="143">
        <v>2</v>
      </c>
      <c r="F42" s="143">
        <v>2</v>
      </c>
      <c r="G42" s="143">
        <v>4</v>
      </c>
      <c r="H42" s="143">
        <v>4</v>
      </c>
      <c r="I42" s="143">
        <v>1</v>
      </c>
      <c r="J42" s="143">
        <v>4</v>
      </c>
      <c r="K42" s="82">
        <f t="shared" si="1"/>
        <v>4</v>
      </c>
      <c r="L42" s="143" t="s">
        <v>345</v>
      </c>
    </row>
    <row r="43" spans="1:12" ht="71.25" x14ac:dyDescent="0.2">
      <c r="A43" s="196"/>
      <c r="B43" s="85" t="s">
        <v>147</v>
      </c>
      <c r="C43" s="85" t="s">
        <v>153</v>
      </c>
      <c r="D43" s="143">
        <v>4</v>
      </c>
      <c r="E43" s="143">
        <v>2</v>
      </c>
      <c r="F43" s="143">
        <v>2</v>
      </c>
      <c r="G43" s="143">
        <v>4</v>
      </c>
      <c r="H43" s="143">
        <v>4</v>
      </c>
      <c r="I43" s="143">
        <v>1</v>
      </c>
      <c r="J43" s="143">
        <v>4</v>
      </c>
      <c r="K43" s="82">
        <f t="shared" si="1"/>
        <v>4</v>
      </c>
      <c r="L43" s="143" t="s">
        <v>346</v>
      </c>
    </row>
    <row r="44" spans="1:12" ht="63.75" customHeight="1" x14ac:dyDescent="0.2">
      <c r="A44" s="195" t="str">
        <f>'1.3 Supporting Asset'!A20</f>
        <v>Password management software</v>
      </c>
      <c r="B44" s="85" t="s">
        <v>375</v>
      </c>
      <c r="C44" s="85" t="s">
        <v>292</v>
      </c>
      <c r="D44" s="83">
        <v>3</v>
      </c>
      <c r="E44" s="83">
        <v>2</v>
      </c>
      <c r="F44" s="83">
        <v>2</v>
      </c>
      <c r="G44" s="83">
        <v>4</v>
      </c>
      <c r="H44" s="83">
        <v>3</v>
      </c>
      <c r="I44" s="83">
        <v>2</v>
      </c>
      <c r="J44" s="83">
        <v>3</v>
      </c>
      <c r="K44" s="82">
        <f t="shared" si="1"/>
        <v>4</v>
      </c>
      <c r="L44" s="102" t="s">
        <v>342</v>
      </c>
    </row>
    <row r="45" spans="1:12" ht="84.75" customHeight="1" x14ac:dyDescent="0.2">
      <c r="A45" s="196"/>
      <c r="B45" s="85" t="s">
        <v>295</v>
      </c>
      <c r="C45" s="85" t="s">
        <v>292</v>
      </c>
      <c r="D45" s="83">
        <v>3</v>
      </c>
      <c r="E45" s="83">
        <v>2</v>
      </c>
      <c r="F45" s="83">
        <v>2</v>
      </c>
      <c r="G45" s="83">
        <v>4</v>
      </c>
      <c r="H45" s="83">
        <v>3</v>
      </c>
      <c r="I45" s="83">
        <v>2</v>
      </c>
      <c r="J45" s="83">
        <v>3</v>
      </c>
      <c r="K45" s="82">
        <f t="shared" si="1"/>
        <v>4</v>
      </c>
      <c r="L45" s="143" t="s">
        <v>350</v>
      </c>
    </row>
    <row r="46" spans="1:12" ht="63.75" customHeight="1" x14ac:dyDescent="0.2">
      <c r="A46" s="195" t="str">
        <f>'1.3 Supporting Asset'!A21</f>
        <v>Remote account management software</v>
      </c>
      <c r="B46" s="85" t="s">
        <v>296</v>
      </c>
      <c r="C46" s="85" t="s">
        <v>297</v>
      </c>
      <c r="D46" s="83">
        <v>4</v>
      </c>
      <c r="E46" s="83">
        <v>2</v>
      </c>
      <c r="F46" s="83">
        <v>2</v>
      </c>
      <c r="G46" s="83">
        <v>4</v>
      </c>
      <c r="H46" s="83">
        <v>3</v>
      </c>
      <c r="I46" s="83">
        <v>2</v>
      </c>
      <c r="J46" s="83">
        <v>3</v>
      </c>
      <c r="K46" s="82">
        <f t="shared" ref="K46:K47" si="7">MAX(D46:J46)</f>
        <v>4</v>
      </c>
      <c r="L46" s="102" t="s">
        <v>352</v>
      </c>
    </row>
    <row r="47" spans="1:12" ht="76.5" customHeight="1" x14ac:dyDescent="0.2">
      <c r="A47" s="197"/>
      <c r="B47" s="85" t="s">
        <v>301</v>
      </c>
      <c r="C47" s="85" t="s">
        <v>297</v>
      </c>
      <c r="D47" s="83">
        <v>4</v>
      </c>
      <c r="E47" s="83">
        <v>2</v>
      </c>
      <c r="F47" s="83">
        <v>2</v>
      </c>
      <c r="G47" s="83">
        <v>4</v>
      </c>
      <c r="H47" s="83">
        <v>3</v>
      </c>
      <c r="I47" s="83">
        <v>2</v>
      </c>
      <c r="J47" s="83">
        <v>3</v>
      </c>
      <c r="K47" s="82">
        <f t="shared" si="7"/>
        <v>4</v>
      </c>
      <c r="L47" s="143" t="s">
        <v>353</v>
      </c>
    </row>
    <row r="51" spans="1:1" x14ac:dyDescent="0.2">
      <c r="A51" s="97"/>
    </row>
    <row r="52" spans="1:1" x14ac:dyDescent="0.2">
      <c r="A52" s="97"/>
    </row>
    <row r="53" spans="1:1" x14ac:dyDescent="0.2">
      <c r="A53" s="97"/>
    </row>
    <row r="54" spans="1:1" x14ac:dyDescent="0.2">
      <c r="A54" s="97"/>
    </row>
    <row r="55" spans="1:1" x14ac:dyDescent="0.2">
      <c r="A55" s="97"/>
    </row>
    <row r="56" spans="1:1" x14ac:dyDescent="0.2">
      <c r="A56" s="97"/>
    </row>
    <row r="57" spans="1:1" x14ac:dyDescent="0.2">
      <c r="A57" s="97"/>
    </row>
    <row r="58" spans="1:1" x14ac:dyDescent="0.2">
      <c r="A58" s="97"/>
    </row>
    <row r="59" spans="1:1" x14ac:dyDescent="0.2">
      <c r="A59" s="97"/>
    </row>
    <row r="60" spans="1:1" x14ac:dyDescent="0.2">
      <c r="A60" s="97"/>
    </row>
    <row r="61" spans="1:1" x14ac:dyDescent="0.2">
      <c r="A61" s="97"/>
    </row>
    <row r="62" spans="1:1" x14ac:dyDescent="0.2">
      <c r="A62" s="97"/>
    </row>
    <row r="63" spans="1:1" x14ac:dyDescent="0.2">
      <c r="A63" s="97"/>
    </row>
    <row r="64" spans="1:1" x14ac:dyDescent="0.2">
      <c r="A64" s="97"/>
    </row>
    <row r="65" spans="1:1" x14ac:dyDescent="0.2">
      <c r="A65" s="97"/>
    </row>
    <row r="66" spans="1:1" x14ac:dyDescent="0.2">
      <c r="A66" s="97"/>
    </row>
    <row r="67" spans="1:1" x14ac:dyDescent="0.2">
      <c r="A67" s="97"/>
    </row>
    <row r="68" spans="1:1" x14ac:dyDescent="0.2">
      <c r="A68" s="97"/>
    </row>
    <row r="69" spans="1:1" x14ac:dyDescent="0.2">
      <c r="A69" s="97"/>
    </row>
    <row r="70" spans="1:1" x14ac:dyDescent="0.2">
      <c r="A70" s="97"/>
    </row>
    <row r="71" spans="1:1" x14ac:dyDescent="0.2">
      <c r="A71" s="97"/>
    </row>
    <row r="72" spans="1:1" x14ac:dyDescent="0.2">
      <c r="A72" s="97"/>
    </row>
    <row r="73" spans="1:1" x14ac:dyDescent="0.2">
      <c r="A73" s="97"/>
    </row>
    <row r="74" spans="1:1" x14ac:dyDescent="0.2">
      <c r="A74" s="97"/>
    </row>
    <row r="75" spans="1:1" x14ac:dyDescent="0.2">
      <c r="A75" s="97"/>
    </row>
    <row r="76" spans="1:1" x14ac:dyDescent="0.2">
      <c r="A76" s="97"/>
    </row>
    <row r="77" spans="1:1" x14ac:dyDescent="0.2">
      <c r="A77" s="97"/>
    </row>
    <row r="78" spans="1:1" x14ac:dyDescent="0.2">
      <c r="A78" s="97"/>
    </row>
    <row r="79" spans="1:1" x14ac:dyDescent="0.2">
      <c r="A79" s="97"/>
    </row>
    <row r="80" spans="1:1" x14ac:dyDescent="0.2">
      <c r="A80" s="97"/>
    </row>
    <row r="81" spans="1:1" x14ac:dyDescent="0.2">
      <c r="A81" s="97"/>
    </row>
    <row r="82" spans="1:1" x14ac:dyDescent="0.2">
      <c r="A82" s="97"/>
    </row>
    <row r="83" spans="1:1" x14ac:dyDescent="0.2">
      <c r="A83" s="97"/>
    </row>
    <row r="84" spans="1:1" x14ac:dyDescent="0.2">
      <c r="A84" s="97"/>
    </row>
    <row r="85" spans="1:1" x14ac:dyDescent="0.2">
      <c r="A85" s="97"/>
    </row>
    <row r="86" spans="1:1" x14ac:dyDescent="0.2">
      <c r="A86" s="97"/>
    </row>
    <row r="87" spans="1:1" x14ac:dyDescent="0.2">
      <c r="A87" s="97"/>
    </row>
    <row r="88" spans="1:1" x14ac:dyDescent="0.2">
      <c r="A88" s="97"/>
    </row>
    <row r="89" spans="1:1" x14ac:dyDescent="0.2">
      <c r="A89" s="97"/>
    </row>
    <row r="90" spans="1:1" x14ac:dyDescent="0.2">
      <c r="A90" s="97"/>
    </row>
    <row r="91" spans="1:1" x14ac:dyDescent="0.2">
      <c r="A91" s="97"/>
    </row>
    <row r="92" spans="1:1" x14ac:dyDescent="0.2">
      <c r="A92" s="97"/>
    </row>
    <row r="93" spans="1:1" x14ac:dyDescent="0.2">
      <c r="A93" s="97"/>
    </row>
    <row r="94" spans="1:1" x14ac:dyDescent="0.2">
      <c r="A94" s="97"/>
    </row>
    <row r="95" spans="1:1" x14ac:dyDescent="0.2">
      <c r="A95" s="97"/>
    </row>
    <row r="96" spans="1:1" x14ac:dyDescent="0.2">
      <c r="A96" s="97"/>
    </row>
    <row r="97" spans="1:1" x14ac:dyDescent="0.2">
      <c r="A97" s="97"/>
    </row>
    <row r="98" spans="1:1" x14ac:dyDescent="0.2">
      <c r="A98" s="97"/>
    </row>
    <row r="99" spans="1:1" x14ac:dyDescent="0.2">
      <c r="A99" s="97"/>
    </row>
    <row r="100" spans="1:1" x14ac:dyDescent="0.2">
      <c r="A100" s="97"/>
    </row>
    <row r="101" spans="1:1" x14ac:dyDescent="0.2">
      <c r="A101" s="97"/>
    </row>
    <row r="102" spans="1:1" x14ac:dyDescent="0.2">
      <c r="A102" s="97"/>
    </row>
    <row r="103" spans="1:1" x14ac:dyDescent="0.2">
      <c r="A103" s="97"/>
    </row>
    <row r="104" spans="1:1" x14ac:dyDescent="0.2">
      <c r="A104" s="97"/>
    </row>
    <row r="105" spans="1:1" x14ac:dyDescent="0.2">
      <c r="A105" s="97"/>
    </row>
    <row r="106" spans="1:1" x14ac:dyDescent="0.2">
      <c r="A106" s="97"/>
    </row>
    <row r="107" spans="1:1" x14ac:dyDescent="0.2">
      <c r="A107" s="97"/>
    </row>
    <row r="108" spans="1:1" x14ac:dyDescent="0.2">
      <c r="A108" s="97"/>
    </row>
    <row r="109" spans="1:1" x14ac:dyDescent="0.2">
      <c r="A109" s="97"/>
    </row>
    <row r="110" spans="1:1" x14ac:dyDescent="0.2">
      <c r="A110" s="97"/>
    </row>
    <row r="111" spans="1:1" x14ac:dyDescent="0.2">
      <c r="A111" s="97"/>
    </row>
    <row r="112" spans="1:1" x14ac:dyDescent="0.2">
      <c r="A112" s="97"/>
    </row>
    <row r="113" spans="1:1" x14ac:dyDescent="0.2">
      <c r="A113" s="97"/>
    </row>
    <row r="114" spans="1:1" x14ac:dyDescent="0.2">
      <c r="A114" s="97"/>
    </row>
    <row r="115" spans="1:1" x14ac:dyDescent="0.2">
      <c r="A115" s="97"/>
    </row>
    <row r="116" spans="1:1" x14ac:dyDescent="0.2">
      <c r="A116" s="97"/>
    </row>
    <row r="117" spans="1:1" x14ac:dyDescent="0.2">
      <c r="A117" s="97"/>
    </row>
    <row r="118" spans="1:1" x14ac:dyDescent="0.2">
      <c r="A118" s="97"/>
    </row>
    <row r="119" spans="1:1" x14ac:dyDescent="0.2">
      <c r="A119" s="97"/>
    </row>
    <row r="120" spans="1:1" x14ac:dyDescent="0.2">
      <c r="A120" s="97"/>
    </row>
    <row r="121" spans="1:1" x14ac:dyDescent="0.2">
      <c r="A121" s="97"/>
    </row>
    <row r="122" spans="1:1" x14ac:dyDescent="0.2">
      <c r="A122" s="97"/>
    </row>
    <row r="123" spans="1:1" x14ac:dyDescent="0.2">
      <c r="A123" s="97"/>
    </row>
    <row r="124" spans="1:1" x14ac:dyDescent="0.2">
      <c r="A124" s="97"/>
    </row>
  </sheetData>
  <mergeCells count="18">
    <mergeCell ref="A6:A8"/>
    <mergeCell ref="A24:A25"/>
    <mergeCell ref="D3:L3"/>
    <mergeCell ref="A1:L1"/>
    <mergeCell ref="A2:L2"/>
    <mergeCell ref="A3:A5"/>
    <mergeCell ref="B3:B5"/>
    <mergeCell ref="C3:C5"/>
    <mergeCell ref="A42:A43"/>
    <mergeCell ref="A44:A45"/>
    <mergeCell ref="A46:A47"/>
    <mergeCell ref="A11:A12"/>
    <mergeCell ref="A9:A10"/>
    <mergeCell ref="A13:A16"/>
    <mergeCell ref="A17:A23"/>
    <mergeCell ref="A36:A41"/>
    <mergeCell ref="A26:A30"/>
    <mergeCell ref="A31:A3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workbookViewId="0">
      <selection activeCell="F42" sqref="F42"/>
    </sheetView>
  </sheetViews>
  <sheetFormatPr defaultColWidth="11.42578125" defaultRowHeight="12.75" x14ac:dyDescent="0.2"/>
  <cols>
    <col min="1" max="6" width="20.140625" customWidth="1"/>
  </cols>
  <sheetData>
    <row r="1" spans="1:7" ht="23.25" x14ac:dyDescent="0.2">
      <c r="A1" s="235" t="s">
        <v>78</v>
      </c>
      <c r="B1" s="236"/>
      <c r="C1" s="236"/>
      <c r="D1" s="236"/>
      <c r="E1" s="236"/>
      <c r="F1" s="236"/>
    </row>
    <row r="2" spans="1:7" ht="18.75" thickBot="1" x14ac:dyDescent="0.25">
      <c r="A2" s="252" t="s">
        <v>81</v>
      </c>
      <c r="B2" s="253"/>
      <c r="C2" s="253"/>
      <c r="D2" s="253"/>
      <c r="E2" s="253"/>
      <c r="F2" s="253"/>
    </row>
    <row r="3" spans="1:7" ht="16.5" thickBot="1" x14ac:dyDescent="0.25">
      <c r="A3" s="34"/>
      <c r="B3" s="254" t="s">
        <v>47</v>
      </c>
      <c r="C3" s="255"/>
      <c r="D3" s="255"/>
      <c r="E3" s="255"/>
      <c r="F3" s="256"/>
      <c r="G3" s="24" t="s">
        <v>202</v>
      </c>
    </row>
    <row r="4" spans="1:7" ht="16.5" thickBot="1" x14ac:dyDescent="0.25">
      <c r="A4" s="35" t="s">
        <v>55</v>
      </c>
      <c r="B4" s="41" t="s">
        <v>82</v>
      </c>
      <c r="C4" s="41" t="s">
        <v>83</v>
      </c>
      <c r="D4" s="41" t="s">
        <v>84</v>
      </c>
      <c r="E4" s="41" t="s">
        <v>85</v>
      </c>
      <c r="F4" s="42" t="s">
        <v>86</v>
      </c>
    </row>
    <row r="5" spans="1:7" ht="16.5" thickBot="1" x14ac:dyDescent="0.25">
      <c r="A5" s="36" t="s">
        <v>87</v>
      </c>
      <c r="B5" s="38" t="s">
        <v>88</v>
      </c>
      <c r="C5" s="39" t="s">
        <v>89</v>
      </c>
      <c r="D5" s="39" t="s">
        <v>89</v>
      </c>
      <c r="E5" s="39" t="s">
        <v>89</v>
      </c>
      <c r="F5" s="39" t="s">
        <v>89</v>
      </c>
    </row>
    <row r="6" spans="1:7" ht="16.5" thickBot="1" x14ac:dyDescent="0.25">
      <c r="A6" s="37" t="s">
        <v>90</v>
      </c>
      <c r="B6" s="38" t="s">
        <v>88</v>
      </c>
      <c r="C6" s="40" t="s">
        <v>91</v>
      </c>
      <c r="D6" s="39" t="s">
        <v>89</v>
      </c>
      <c r="E6" s="39" t="s">
        <v>89</v>
      </c>
      <c r="F6" s="39" t="s">
        <v>89</v>
      </c>
    </row>
    <row r="7" spans="1:7" ht="16.5" thickBot="1" x14ac:dyDescent="0.25">
      <c r="A7" s="37" t="s">
        <v>92</v>
      </c>
      <c r="B7" s="38" t="s">
        <v>88</v>
      </c>
      <c r="C7" s="38" t="s">
        <v>88</v>
      </c>
      <c r="D7" s="40" t="s">
        <v>91</v>
      </c>
      <c r="E7" s="39" t="s">
        <v>89</v>
      </c>
      <c r="F7" s="39" t="s">
        <v>89</v>
      </c>
    </row>
    <row r="8" spans="1:7" ht="16.5" thickBot="1" x14ac:dyDescent="0.25">
      <c r="A8" s="37" t="s">
        <v>93</v>
      </c>
      <c r="B8" s="38" t="s">
        <v>88</v>
      </c>
      <c r="C8" s="38" t="s">
        <v>88</v>
      </c>
      <c r="D8" s="38" t="s">
        <v>88</v>
      </c>
      <c r="E8" s="40" t="s">
        <v>91</v>
      </c>
      <c r="F8" s="39" t="s">
        <v>89</v>
      </c>
    </row>
    <row r="9" spans="1:7" ht="16.5" thickBot="1" x14ac:dyDescent="0.25">
      <c r="A9" s="37" t="s">
        <v>94</v>
      </c>
      <c r="B9" s="38" t="s">
        <v>88</v>
      </c>
      <c r="C9" s="38" t="s">
        <v>88</v>
      </c>
      <c r="D9" s="38" t="s">
        <v>88</v>
      </c>
      <c r="E9" s="40" t="s">
        <v>91</v>
      </c>
      <c r="F9" s="40" t="s">
        <v>91</v>
      </c>
    </row>
  </sheetData>
  <mergeCells count="3">
    <mergeCell ref="A1:F1"/>
    <mergeCell ref="A2:F2"/>
    <mergeCell ref="B3:F3"/>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48576"/>
  <sheetViews>
    <sheetView topLeftCell="A7" workbookViewId="0">
      <selection activeCell="D3" sqref="D3"/>
    </sheetView>
  </sheetViews>
  <sheetFormatPr defaultColWidth="17.28515625" defaultRowHeight="15.75" customHeight="1" x14ac:dyDescent="0.2"/>
  <cols>
    <col min="1" max="1" width="28.42578125" customWidth="1"/>
    <col min="2" max="2" width="27.42578125" customWidth="1"/>
    <col min="3" max="3" width="27.42578125" style="13" customWidth="1"/>
    <col min="4" max="4" width="18.85546875" customWidth="1"/>
    <col min="5" max="5" width="15.7109375" customWidth="1"/>
    <col min="6" max="6" width="16.140625" customWidth="1"/>
  </cols>
  <sheetData>
    <row r="1" spans="1:21" s="19" customFormat="1" ht="24.95" customHeight="1" x14ac:dyDescent="0.2">
      <c r="A1" s="235" t="s">
        <v>78</v>
      </c>
      <c r="B1" s="236"/>
      <c r="C1" s="236"/>
      <c r="D1" s="236"/>
      <c r="E1" s="236"/>
      <c r="F1" s="236"/>
      <c r="G1" s="32"/>
      <c r="H1" s="32"/>
      <c r="I1" s="32"/>
      <c r="J1" s="32"/>
      <c r="K1" s="32"/>
      <c r="L1" s="32"/>
      <c r="M1" s="32"/>
      <c r="N1" s="32"/>
      <c r="O1" s="32"/>
      <c r="P1" s="32"/>
      <c r="Q1" s="32"/>
      <c r="R1" s="32"/>
      <c r="S1" s="32"/>
      <c r="T1" s="32"/>
      <c r="U1" s="32"/>
    </row>
    <row r="2" spans="1:21" ht="18.75" customHeight="1" x14ac:dyDescent="0.2">
      <c r="A2" s="252" t="s">
        <v>95</v>
      </c>
      <c r="B2" s="253"/>
      <c r="C2" s="253"/>
      <c r="D2" s="253"/>
      <c r="E2" s="253"/>
      <c r="F2" s="253"/>
      <c r="G2" s="33"/>
      <c r="H2" s="33"/>
      <c r="I2" s="33"/>
      <c r="J2" s="33"/>
      <c r="K2" s="33"/>
      <c r="L2" s="33"/>
      <c r="M2" s="33"/>
      <c r="N2" s="33"/>
      <c r="O2" s="33"/>
      <c r="P2" s="33"/>
      <c r="Q2" s="33"/>
      <c r="R2" s="33"/>
      <c r="S2" s="33"/>
      <c r="T2" s="33"/>
      <c r="U2" s="33"/>
    </row>
    <row r="3" spans="1:21" ht="69" customHeight="1" x14ac:dyDescent="0.2">
      <c r="A3" s="100" t="s">
        <v>33</v>
      </c>
      <c r="B3" s="101" t="s">
        <v>66</v>
      </c>
      <c r="C3" s="96" t="s">
        <v>67</v>
      </c>
      <c r="D3" s="101" t="s">
        <v>57</v>
      </c>
      <c r="E3" s="101" t="s">
        <v>58</v>
      </c>
      <c r="F3" s="101" t="s">
        <v>96</v>
      </c>
    </row>
    <row r="4" spans="1:21" ht="43.5" customHeight="1" x14ac:dyDescent="0.2">
      <c r="A4" s="257" t="str">
        <f>'1.3 Supporting Asset'!A4</f>
        <v>Personnel</v>
      </c>
      <c r="B4" s="166" t="str">
        <f>'2.1 Threats Impact'!B8</f>
        <v>Social engineering</v>
      </c>
      <c r="C4" s="165" t="str">
        <f>'2.1 Threats Impact'!C8</f>
        <v>Lack of knowledge in cyber security</v>
      </c>
      <c r="D4" s="8">
        <f>'2.1 Threats Impact'!AO8</f>
        <v>4</v>
      </c>
      <c r="E4" s="8">
        <f>'2.2 Threat Likelihood'!K6</f>
        <v>4</v>
      </c>
      <c r="F4" s="117" t="s">
        <v>89</v>
      </c>
    </row>
    <row r="5" spans="1:21" ht="48" customHeight="1" x14ac:dyDescent="0.2">
      <c r="A5" s="258"/>
      <c r="B5" s="166" t="str">
        <f>'2.1 Threats Impact'!B9</f>
        <v>Human mistakes</v>
      </c>
      <c r="C5" s="165" t="str">
        <f>'2.1 Threats Impact'!C9</f>
        <v>Lack of security knowledge in smart working scenario</v>
      </c>
      <c r="D5" s="150">
        <f>'2.1 Threats Impact'!AO9</f>
        <v>4</v>
      </c>
      <c r="E5" s="150">
        <f>'2.2 Threat Likelihood'!K7</f>
        <v>5</v>
      </c>
      <c r="F5" s="117" t="s">
        <v>89</v>
      </c>
    </row>
    <row r="6" spans="1:21" ht="60.75" customHeight="1" x14ac:dyDescent="0.2">
      <c r="A6" s="258"/>
      <c r="B6" s="166" t="str">
        <f>'2.1 Threats Impact'!B10</f>
        <v>Strike</v>
      </c>
      <c r="C6" s="165" t="str">
        <f>'2.1 Threats Impact'!C10</f>
        <v>Lack of attention to the  staff</v>
      </c>
      <c r="D6" s="150">
        <f>'2.1 Threats Impact'!AO10</f>
        <v>4</v>
      </c>
      <c r="E6" s="150">
        <f>'2.2 Threat Likelihood'!K8</f>
        <v>4</v>
      </c>
      <c r="F6" s="117" t="s">
        <v>89</v>
      </c>
    </row>
    <row r="7" spans="1:21" ht="38.25" customHeight="1" x14ac:dyDescent="0.2">
      <c r="A7" s="257" t="str">
        <f>'1.3 Supporting Asset'!A5</f>
        <v>Company PC</v>
      </c>
      <c r="B7" s="166" t="str">
        <f>'2.1 Threats Impact'!B11</f>
        <v xml:space="preserve">Hacker attack </v>
      </c>
      <c r="C7" s="165" t="str">
        <f>'2.1 Threats Impact'!C11</f>
        <v>Windows 10 vulnerabilities</v>
      </c>
      <c r="D7" s="150">
        <f>'2.1 Threats Impact'!AO11</f>
        <v>5</v>
      </c>
      <c r="E7" s="150">
        <f>'2.2 Threat Likelihood'!K9</f>
        <v>5</v>
      </c>
      <c r="F7" s="117" t="s">
        <v>89</v>
      </c>
    </row>
    <row r="8" spans="1:21" ht="51" customHeight="1" x14ac:dyDescent="0.2">
      <c r="A8" s="258"/>
      <c r="B8" s="166" t="str">
        <f>'2.1 Threats Impact'!B12</f>
        <v xml:space="preserve">Unauthorized modification in order to tamper HW/SW </v>
      </c>
      <c r="C8" s="165" t="str">
        <f>'2.1 Threats Impact'!C12</f>
        <v>Misconfiguration of the access control policy</v>
      </c>
      <c r="D8" s="150">
        <f>'2.1 Threats Impact'!AO12</f>
        <v>5</v>
      </c>
      <c r="E8" s="150">
        <f>'2.2 Threat Likelihood'!K10</f>
        <v>4</v>
      </c>
      <c r="F8" s="117" t="s">
        <v>89</v>
      </c>
    </row>
    <row r="9" spans="1:21" s="97" customFormat="1" ht="35.25" customHeight="1" x14ac:dyDescent="0.2">
      <c r="A9" s="262" t="str">
        <f>'1.3 Supporting Asset'!A6</f>
        <v xml:space="preserve"> Software for remote access desktop (RDP)</v>
      </c>
      <c r="B9" s="166" t="str">
        <f>'2.1 Threats Impact'!B13</f>
        <v>Information leakage</v>
      </c>
      <c r="C9" s="165" t="str">
        <f>'2.1 Threats Impact'!C13</f>
        <v>SSL/TLS: Report Weak Cipher Suites</v>
      </c>
      <c r="D9" s="150">
        <f>'2.1 Threats Impact'!AO13</f>
        <v>5</v>
      </c>
      <c r="E9" s="150">
        <f>'2.2 Threat Likelihood'!K11</f>
        <v>4</v>
      </c>
      <c r="F9" s="117" t="s">
        <v>89</v>
      </c>
    </row>
    <row r="10" spans="1:21" s="97" customFormat="1" ht="35.25" customHeight="1" x14ac:dyDescent="0.2">
      <c r="A10" s="263"/>
      <c r="B10" s="166" t="str">
        <f>'2.1 Threats Impact'!B14</f>
        <v>Unauthorized action of remote desktop access</v>
      </c>
      <c r="C10" s="165" t="str">
        <f>'2.1 Threats Impact'!C14</f>
        <v>Misconfiguration of the RDP</v>
      </c>
      <c r="D10" s="150">
        <f>'2.1 Threats Impact'!AO14</f>
        <v>5</v>
      </c>
      <c r="E10" s="150">
        <f>'2.2 Threat Likelihood'!K12</f>
        <v>5</v>
      </c>
      <c r="F10" s="117" t="s">
        <v>89</v>
      </c>
    </row>
    <row r="11" spans="1:21" s="97" customFormat="1" ht="35.25" customHeight="1" x14ac:dyDescent="0.2">
      <c r="A11" s="259" t="str">
        <f>'1.3 Supporting Asset'!A7</f>
        <v xml:space="preserve">Secure network communication between clerk and court internal network with VPN (WAN) </v>
      </c>
      <c r="B11" s="166" t="str">
        <f>'2.1 Threats Impact'!B15</f>
        <v>Disclosure of information</v>
      </c>
      <c r="C11" s="165" t="str">
        <f>'2.1 Threats Impact'!C15</f>
        <v xml:space="preserve">Misconfiguration of the VPN </v>
      </c>
      <c r="D11" s="150">
        <f>'2.1 Threats Impact'!AO15</f>
        <v>5</v>
      </c>
      <c r="E11" s="150">
        <f>'2.2 Threat Likelihood'!K13</f>
        <v>4</v>
      </c>
      <c r="F11" s="117" t="s">
        <v>89</v>
      </c>
    </row>
    <row r="12" spans="1:21" ht="26.25" customHeight="1" x14ac:dyDescent="0.2">
      <c r="A12" s="261"/>
      <c r="B12" s="166" t="str">
        <f>'2.1 Threats Impact'!B16</f>
        <v>Denial of communication</v>
      </c>
      <c r="C12" s="165" t="str">
        <f>'2.1 Threats Impact'!C16</f>
        <v>Poor network monitoring</v>
      </c>
      <c r="D12" s="150">
        <f>'2.1 Threats Impact'!AO16</f>
        <v>5</v>
      </c>
      <c r="E12" s="150">
        <f>'2.2 Threat Likelihood'!K14</f>
        <v>3</v>
      </c>
      <c r="F12" s="117" t="s">
        <v>89</v>
      </c>
    </row>
    <row r="13" spans="1:21" ht="41.25" customHeight="1" x14ac:dyDescent="0.2">
      <c r="A13" s="261"/>
      <c r="B13" s="166" t="str">
        <f>'2.1 Threats Impact'!B17</f>
        <v>Tamper communication data</v>
      </c>
      <c r="C13" s="165" t="str">
        <f>'2.1 Threats Impact'!C17</f>
        <v xml:space="preserve">Misconfiguration of the VPN </v>
      </c>
      <c r="D13" s="150">
        <f>'2.1 Threats Impact'!AO17</f>
        <v>5</v>
      </c>
      <c r="E13" s="150">
        <f>'2.2 Threat Likelihood'!K15</f>
        <v>4</v>
      </c>
      <c r="F13" s="117" t="s">
        <v>89</v>
      </c>
    </row>
    <row r="14" spans="1:21" s="97" customFormat="1" ht="41.25" customHeight="1" x14ac:dyDescent="0.2">
      <c r="A14" s="260"/>
      <c r="B14" s="166" t="str">
        <f>'2.1 Threats Impact'!B18</f>
        <v>Lost communication</v>
      </c>
      <c r="C14" s="165" t="str">
        <f>'2.1 Threats Impact'!C18</f>
        <v>Lack of backup link</v>
      </c>
      <c r="D14" s="150">
        <f>'2.1 Threats Impact'!AO18</f>
        <v>5</v>
      </c>
      <c r="E14" s="150">
        <f>'2.2 Threat Likelihood'!K16</f>
        <v>5</v>
      </c>
      <c r="F14" s="117" t="s">
        <v>89</v>
      </c>
    </row>
    <row r="15" spans="1:21" s="97" customFormat="1" ht="41.25" customHeight="1" x14ac:dyDescent="0.2">
      <c r="A15" s="259" t="str">
        <f>'1.3 Supporting Asset'!A8</f>
        <v xml:space="preserve">Secure court internal network communication (LAN) </v>
      </c>
      <c r="B15" s="166" t="str">
        <f>'2.1 Threats Impact'!B19</f>
        <v>Run arbitrary code via SSH</v>
      </c>
      <c r="C15" s="165" t="str">
        <f>'2.1 Threats Impact'!C19</f>
        <v>Dropbear SSH Multiple Vulnerabilities</v>
      </c>
      <c r="D15" s="150">
        <f>'2.1 Threats Impact'!AO19</f>
        <v>5</v>
      </c>
      <c r="E15" s="150">
        <f>'2.2 Threat Likelihood'!K17</f>
        <v>4</v>
      </c>
      <c r="F15" s="117" t="s">
        <v>89</v>
      </c>
    </row>
    <row r="16" spans="1:21" ht="42" customHeight="1" x14ac:dyDescent="0.2">
      <c r="A16" s="261"/>
      <c r="B16" s="166" t="str">
        <f>'2.1 Threats Impact'!B20</f>
        <v>Command injection via SSH</v>
      </c>
      <c r="C16" s="165" t="str">
        <f>'2.1 Threats Impact'!C20</f>
        <v>Dropbear SSH CRLF Injection Vulnerability</v>
      </c>
      <c r="D16" s="150">
        <f>'2.1 Threats Impact'!AO20</f>
        <v>5</v>
      </c>
      <c r="E16" s="150">
        <f>'2.2 Threat Likelihood'!K18</f>
        <v>4</v>
      </c>
      <c r="F16" s="117" t="s">
        <v>89</v>
      </c>
    </row>
    <row r="17" spans="1:6" ht="26.25" customHeight="1" x14ac:dyDescent="0.2">
      <c r="A17" s="261"/>
      <c r="B17" s="166" t="str">
        <f>'2.1 Threats Impact'!B21</f>
        <v xml:space="preserve">Hacker attack </v>
      </c>
      <c r="C17" s="165" t="str">
        <f>'2.1 Threats Impact'!C21</f>
        <v>OS End Of Life Detection</v>
      </c>
      <c r="D17" s="150">
        <f>'2.1 Threats Impact'!AO21</f>
        <v>5</v>
      </c>
      <c r="E17" s="150">
        <f>'2.2 Threat Likelihood'!K19</f>
        <v>4</v>
      </c>
      <c r="F17" s="117" t="s">
        <v>89</v>
      </c>
    </row>
    <row r="18" spans="1:6" s="97" customFormat="1" ht="66" customHeight="1" x14ac:dyDescent="0.2">
      <c r="A18" s="261"/>
      <c r="B18" s="166" t="str">
        <f>'2.1 Threats Impact'!B22</f>
        <v>Run code or leake information via SMB</v>
      </c>
      <c r="C18" s="165" t="str">
        <f>'2.1 Threats Impact'!C22</f>
        <v>Microsoft Windows SMB Server Multiple Vulnerabilities-Remote (4013389)</v>
      </c>
      <c r="D18" s="150">
        <f>'2.1 Threats Impact'!AO22</f>
        <v>5</v>
      </c>
      <c r="E18" s="150">
        <f>'2.2 Threat Likelihood'!K20</f>
        <v>4</v>
      </c>
      <c r="F18" s="117" t="s">
        <v>89</v>
      </c>
    </row>
    <row r="19" spans="1:6" s="97" customFormat="1" ht="60" customHeight="1" x14ac:dyDescent="0.2">
      <c r="A19" s="261"/>
      <c r="B19" s="166" t="str">
        <f>'2.1 Threats Impact'!B23</f>
        <v>Unauthorized login via SSH</v>
      </c>
      <c r="C19" s="165" t="str">
        <f>'2.1 Threats Impact'!C23</f>
        <v>SSH Brute Force Logins With Default Credentials Reporting</v>
      </c>
      <c r="D19" s="150">
        <f>'2.1 Threats Impact'!AO23</f>
        <v>5</v>
      </c>
      <c r="E19" s="150">
        <f>'2.2 Threat Likelihood'!K21</f>
        <v>4</v>
      </c>
      <c r="F19" s="117" t="s">
        <v>89</v>
      </c>
    </row>
    <row r="20" spans="1:6" s="97" customFormat="1" ht="62.25" customHeight="1" x14ac:dyDescent="0.2">
      <c r="A20" s="261"/>
      <c r="B20" s="166" t="str">
        <f>'2.1 Threats Impact'!B24</f>
        <v>Unauthorized access</v>
      </c>
      <c r="C20" s="165" t="str">
        <f>'2.1 Threats Impact'!C24</f>
        <v>Misconfiguration of the access control policy</v>
      </c>
      <c r="D20" s="150">
        <f>'2.1 Threats Impact'!AO24</f>
        <v>5</v>
      </c>
      <c r="E20" s="150">
        <f>'2.2 Threat Likelihood'!K22</f>
        <v>4</v>
      </c>
      <c r="F20" s="117" t="s">
        <v>89</v>
      </c>
    </row>
    <row r="21" spans="1:6" s="97" customFormat="1" ht="62.25" customHeight="1" x14ac:dyDescent="0.2">
      <c r="A21" s="260"/>
      <c r="B21" s="166" t="str">
        <f>'2.1 Threats Impact'!B25</f>
        <v>Denial of communication</v>
      </c>
      <c r="C21" s="165" t="str">
        <f>'2.1 Threats Impact'!C25</f>
        <v>Poor network monitoring</v>
      </c>
      <c r="D21" s="150">
        <f>'2.1 Threats Impact'!AO25</f>
        <v>5</v>
      </c>
      <c r="E21" s="150">
        <f>'2.2 Threat Likelihood'!K23</f>
        <v>3</v>
      </c>
      <c r="F21" s="117" t="s">
        <v>89</v>
      </c>
    </row>
    <row r="22" spans="1:6" ht="39.75" customHeight="1" x14ac:dyDescent="0.2">
      <c r="A22" s="259" t="str">
        <f>'1.3 Supporting Asset'!A11</f>
        <v>Communication channel  between clerks and IT assistance (phone line)</v>
      </c>
      <c r="B22" s="166" t="str">
        <f>'2.1 Threats Impact'!B26</f>
        <v>Disclosure of information</v>
      </c>
      <c r="C22" s="165" t="str">
        <f>'2.1 Threats Impact'!C26</f>
        <v>Lack of attention of the clerk during the call</v>
      </c>
      <c r="D22" s="150">
        <f>'2.1 Threats Impact'!AO26</f>
        <v>5</v>
      </c>
      <c r="E22" s="150">
        <f>'2.2 Threat Likelihood'!K24</f>
        <v>4</v>
      </c>
      <c r="F22" s="117" t="s">
        <v>89</v>
      </c>
    </row>
    <row r="23" spans="1:6" s="97" customFormat="1" ht="58.5" customHeight="1" x14ac:dyDescent="0.2">
      <c r="A23" s="261"/>
      <c r="B23" s="166" t="str">
        <f>'2.1 Threats Impact'!B27</f>
        <v xml:space="preserve">Tamper communication </v>
      </c>
      <c r="C23" s="165" t="str">
        <f>'2.1 Threats Impact'!C27</f>
        <v xml:space="preserve">Lack of identification of both parties (clerk and IT assistance) </v>
      </c>
      <c r="D23" s="150">
        <f>'2.1 Threats Impact'!AO27</f>
        <v>5</v>
      </c>
      <c r="E23" s="150">
        <f>'2.2 Threat Likelihood'!K25</f>
        <v>4</v>
      </c>
      <c r="F23" s="117" t="s">
        <v>89</v>
      </c>
    </row>
    <row r="24" spans="1:6" s="97" customFormat="1" ht="35.25" customHeight="1" x14ac:dyDescent="0.2">
      <c r="A24" s="259" t="str">
        <f>'1.3 Supporting Asset'!A14</f>
        <v>Storage servers</v>
      </c>
      <c r="B24" s="166" t="str">
        <f>'2.1 Threats Impact'!B28</f>
        <v>Information leakage</v>
      </c>
      <c r="C24" s="165" t="str">
        <f>'2.1 Threats Impact'!C28</f>
        <v>Misconfiguration of the cryptography protocol</v>
      </c>
      <c r="D24" s="150">
        <f>'2.1 Threats Impact'!AO28</f>
        <v>5</v>
      </c>
      <c r="E24" s="150">
        <f>'2.2 Threat Likelihood'!K26</f>
        <v>4</v>
      </c>
      <c r="F24" s="117" t="s">
        <v>89</v>
      </c>
    </row>
    <row r="25" spans="1:6" s="97" customFormat="1" ht="53.25" customHeight="1" x14ac:dyDescent="0.2">
      <c r="A25" s="261"/>
      <c r="B25" s="166" t="str">
        <f>'2.1 Threats Impact'!B29</f>
        <v>Unauthorized access</v>
      </c>
      <c r="C25" s="165" t="str">
        <f>'2.1 Threats Impact'!C29</f>
        <v>Misconfiguration of the access control policy</v>
      </c>
      <c r="D25" s="150">
        <f>'2.1 Threats Impact'!AO29</f>
        <v>5</v>
      </c>
      <c r="E25" s="150">
        <f>'2.2 Threat Likelihood'!K27</f>
        <v>4</v>
      </c>
      <c r="F25" s="117" t="s">
        <v>89</v>
      </c>
    </row>
    <row r="26" spans="1:6" ht="44.25" customHeight="1" x14ac:dyDescent="0.2">
      <c r="A26" s="261"/>
      <c r="B26" s="166" t="str">
        <f>'2.1 Threats Impact'!B30</f>
        <v>DDoS attack</v>
      </c>
      <c r="C26" s="165" t="str">
        <f>'2.1 Threats Impact'!C30</f>
        <v>No mitigations against DDoS</v>
      </c>
      <c r="D26" s="150">
        <f>'2.1 Threats Impact'!AO30</f>
        <v>5</v>
      </c>
      <c r="E26" s="150">
        <f>'2.2 Threat Likelihood'!K28</f>
        <v>3</v>
      </c>
      <c r="F26" s="117" t="s">
        <v>89</v>
      </c>
    </row>
    <row r="27" spans="1:6" ht="34.5" customHeight="1" x14ac:dyDescent="0.2">
      <c r="A27" s="261"/>
      <c r="B27" s="166" t="str">
        <f>'2.1 Threats Impact'!B31</f>
        <v>Tamper data stored</v>
      </c>
      <c r="C27" s="165" t="str">
        <f>'2.1 Threats Impact'!C31</f>
        <v>Misconfiguration of the cryptography protocol</v>
      </c>
      <c r="D27" s="150">
        <f>'2.1 Threats Impact'!AO31</f>
        <v>5</v>
      </c>
      <c r="E27" s="150">
        <f>'2.2 Threat Likelihood'!K29</f>
        <v>4</v>
      </c>
      <c r="F27" s="117" t="s">
        <v>89</v>
      </c>
    </row>
    <row r="28" spans="1:6" s="97" customFormat="1" ht="34.5" customHeight="1" x14ac:dyDescent="0.2">
      <c r="A28" s="260"/>
      <c r="B28" s="166" t="str">
        <f>'2.1 Threats Impact'!B32</f>
        <v>Lost data stored</v>
      </c>
      <c r="C28" s="165" t="str">
        <f>'2.1 Threats Impact'!C32</f>
        <v>Lack of backup servers</v>
      </c>
      <c r="D28" s="150">
        <f>'2.1 Threats Impact'!AO32</f>
        <v>5</v>
      </c>
      <c r="E28" s="150">
        <f>'2.2 Threat Likelihood'!K30</f>
        <v>5</v>
      </c>
      <c r="F28" s="117" t="s">
        <v>89</v>
      </c>
    </row>
    <row r="29" spans="1:6" ht="39" customHeight="1" x14ac:dyDescent="0.2">
      <c r="A29" s="259" t="str">
        <f>'1.3 Supporting Asset'!A17</f>
        <v>Storage logs</v>
      </c>
      <c r="B29" s="166" t="str">
        <f>'2.1 Threats Impact'!B33</f>
        <v>Information leakage</v>
      </c>
      <c r="C29" s="165" t="str">
        <f>'2.1 Threats Impact'!C33</f>
        <v>Misconfiguration of the cryptography protocol</v>
      </c>
      <c r="D29" s="150">
        <f>'2.1 Threats Impact'!AO33</f>
        <v>5</v>
      </c>
      <c r="E29" s="150">
        <f>'2.2 Threat Likelihood'!K31</f>
        <v>4</v>
      </c>
      <c r="F29" s="117" t="s">
        <v>89</v>
      </c>
    </row>
    <row r="30" spans="1:6" s="97" customFormat="1" ht="37.5" customHeight="1" x14ac:dyDescent="0.2">
      <c r="A30" s="261"/>
      <c r="B30" s="166" t="str">
        <f>'2.1 Threats Impact'!B34</f>
        <v>Unathorized access</v>
      </c>
      <c r="C30" s="165" t="str">
        <f>'2.1 Threats Impact'!C34</f>
        <v>Misconfiguration of the access control policy</v>
      </c>
      <c r="D30" s="150">
        <f>'2.1 Threats Impact'!AO34</f>
        <v>5</v>
      </c>
      <c r="E30" s="150">
        <f>'2.2 Threat Likelihood'!K32</f>
        <v>4</v>
      </c>
      <c r="F30" s="117" t="s">
        <v>89</v>
      </c>
    </row>
    <row r="31" spans="1:6" s="97" customFormat="1" ht="32.25" customHeight="1" x14ac:dyDescent="0.2">
      <c r="A31" s="261"/>
      <c r="B31" s="166" t="str">
        <f>'2.1 Threats Impact'!B35</f>
        <v>DDoS attack</v>
      </c>
      <c r="C31" s="165" t="str">
        <f>'2.1 Threats Impact'!C35</f>
        <v>No mitigations against DDoS</v>
      </c>
      <c r="D31" s="150">
        <f>'2.1 Threats Impact'!AO35</f>
        <v>5</v>
      </c>
      <c r="E31" s="150">
        <f>'2.2 Threat Likelihood'!K33</f>
        <v>3</v>
      </c>
      <c r="F31" s="117" t="s">
        <v>89</v>
      </c>
    </row>
    <row r="32" spans="1:6" s="97" customFormat="1" ht="30.75" customHeight="1" x14ac:dyDescent="0.2">
      <c r="A32" s="261"/>
      <c r="B32" s="166" t="str">
        <f>'2.1 Threats Impact'!B36</f>
        <v>Tamper logs</v>
      </c>
      <c r="C32" s="165" t="str">
        <f>'2.1 Threats Impact'!C36</f>
        <v>Misconfiguration of the cryptography protocol</v>
      </c>
      <c r="D32" s="150">
        <f>'2.1 Threats Impact'!AO36</f>
        <v>5</v>
      </c>
      <c r="E32" s="150">
        <f>'2.2 Threat Likelihood'!K34</f>
        <v>4</v>
      </c>
      <c r="F32" s="117" t="s">
        <v>89</v>
      </c>
    </row>
    <row r="33" spans="1:6" ht="35.25" customHeight="1" x14ac:dyDescent="0.2">
      <c r="A33" s="261"/>
      <c r="B33" s="166" t="str">
        <f>'2.1 Threats Impact'!B37</f>
        <v>Lost logs</v>
      </c>
      <c r="C33" s="165" t="str">
        <f>'2.1 Threats Impact'!C37</f>
        <v>Lack of logs backup</v>
      </c>
      <c r="D33" s="150">
        <f>'2.1 Threats Impact'!AO37</f>
        <v>5</v>
      </c>
      <c r="E33" s="150">
        <f>'2.2 Threat Likelihood'!K35</f>
        <v>4</v>
      </c>
      <c r="F33" s="117" t="s">
        <v>89</v>
      </c>
    </row>
    <row r="34" spans="1:6" s="97" customFormat="1" ht="36.75" customHeight="1" x14ac:dyDescent="0.2">
      <c r="A34" s="259" t="str">
        <f>'1.3 Supporting Asset'!A18</f>
        <v xml:space="preserve">Data centre </v>
      </c>
      <c r="B34" s="166" t="str">
        <f>'2.1 Threats Impact'!B38</f>
        <v>Fire</v>
      </c>
      <c r="C34" s="165" t="str">
        <f>'2.1 Threats Impact'!C38</f>
        <v>Lack of fire protection</v>
      </c>
      <c r="D34" s="150">
        <f>'2.1 Threats Impact'!AO38</f>
        <v>5</v>
      </c>
      <c r="E34" s="150">
        <f>'2.2 Threat Likelihood'!K36</f>
        <v>5</v>
      </c>
      <c r="F34" s="117" t="s">
        <v>89</v>
      </c>
    </row>
    <row r="35" spans="1:6" s="97" customFormat="1" ht="36.75" customHeight="1" x14ac:dyDescent="0.2">
      <c r="A35" s="261"/>
      <c r="B35" s="166" t="str">
        <f>'2.1 Threats Impact'!B39</f>
        <v xml:space="preserve">Flood </v>
      </c>
      <c r="C35" s="165" t="str">
        <f>'2.1 Threats Impact'!C39</f>
        <v>No flood protection</v>
      </c>
      <c r="D35" s="150">
        <f>'2.1 Threats Impact'!AO39</f>
        <v>5</v>
      </c>
      <c r="E35" s="150">
        <f>'2.2 Threat Likelihood'!K37</f>
        <v>5</v>
      </c>
      <c r="F35" s="117" t="s">
        <v>89</v>
      </c>
    </row>
    <row r="36" spans="1:6" s="97" customFormat="1" ht="36.75" customHeight="1" x14ac:dyDescent="0.2">
      <c r="A36" s="261"/>
      <c r="B36" s="166" t="str">
        <f>'2.1 Threats Impact'!B40</f>
        <v>Loss electricity</v>
      </c>
      <c r="C36" s="165" t="str">
        <f>'2.1 Threats Impact'!C40</f>
        <v>Lack of auxiliary power supply</v>
      </c>
      <c r="D36" s="150">
        <f>'2.1 Threats Impact'!AO40</f>
        <v>5</v>
      </c>
      <c r="E36" s="150">
        <f>'2.2 Threat Likelihood'!K38</f>
        <v>5</v>
      </c>
      <c r="F36" s="117" t="s">
        <v>89</v>
      </c>
    </row>
    <row r="37" spans="1:6" s="97" customFormat="1" ht="36.75" customHeight="1" x14ac:dyDescent="0.2">
      <c r="A37" s="261"/>
      <c r="B37" s="166" t="str">
        <f>'2.1 Threats Impact'!B41</f>
        <v>Unauthorized access</v>
      </c>
      <c r="C37" s="165" t="str">
        <f>'2.1 Threats Impact'!C41</f>
        <v>Misconfiguration of the access control policy</v>
      </c>
      <c r="D37" s="150">
        <f>'2.1 Threats Impact'!AO41</f>
        <v>5</v>
      </c>
      <c r="E37" s="150">
        <f>'2.2 Threat Likelihood'!K39</f>
        <v>4</v>
      </c>
      <c r="F37" s="117" t="s">
        <v>89</v>
      </c>
    </row>
    <row r="38" spans="1:6" s="97" customFormat="1" ht="36.75" customHeight="1" x14ac:dyDescent="0.2">
      <c r="A38" s="261"/>
      <c r="B38" s="166" t="str">
        <f>'2.1 Threats Impact'!B42</f>
        <v>Heat</v>
      </c>
      <c r="C38" s="165" t="str">
        <f>'2.1 Threats Impact'!C42</f>
        <v>Lack of cooling system</v>
      </c>
      <c r="D38" s="150">
        <f>'2.1 Threats Impact'!AO42</f>
        <v>5</v>
      </c>
      <c r="E38" s="150">
        <f>'2.2 Threat Likelihood'!K40</f>
        <v>5</v>
      </c>
      <c r="F38" s="117" t="s">
        <v>89</v>
      </c>
    </row>
    <row r="39" spans="1:6" s="97" customFormat="1" ht="36.75" customHeight="1" x14ac:dyDescent="0.2">
      <c r="A39" s="260"/>
      <c r="B39" s="166" t="str">
        <f>'2.1 Threats Impact'!B43</f>
        <v>Distruction</v>
      </c>
      <c r="C39" s="165" t="str">
        <f>'2.1 Threats Impact'!C43</f>
        <v>Lack of backup datacentre</v>
      </c>
      <c r="D39" s="150">
        <f>'2.1 Threats Impact'!AO43</f>
        <v>5</v>
      </c>
      <c r="E39" s="150">
        <f>'2.2 Threat Likelihood'!K41</f>
        <v>5</v>
      </c>
      <c r="F39" s="117" t="s">
        <v>89</v>
      </c>
    </row>
    <row r="40" spans="1:6" ht="35.25" customHeight="1" x14ac:dyDescent="0.2">
      <c r="A40" s="257" t="str">
        <f>'1.3 Supporting Asset'!A19</f>
        <v>Cryptography</v>
      </c>
      <c r="B40" s="166" t="str">
        <f>'2.1 Threats Impact'!B44</f>
        <v>Disclosure of cryptography keys</v>
      </c>
      <c r="C40" s="165" t="str">
        <f>'2.1 Threats Impact'!C44</f>
        <v>Bad management of cryptographic keys</v>
      </c>
      <c r="D40" s="150">
        <f>'2.1 Threats Impact'!AO44</f>
        <v>5</v>
      </c>
      <c r="E40" s="150">
        <f>'2.2 Threat Likelihood'!K42</f>
        <v>4</v>
      </c>
      <c r="F40" s="117" t="s">
        <v>89</v>
      </c>
    </row>
    <row r="41" spans="1:6" s="97" customFormat="1" ht="51" customHeight="1" x14ac:dyDescent="0.2">
      <c r="A41" s="257"/>
      <c r="B41" s="166" t="str">
        <f>'2.1 Threats Impact'!B45</f>
        <v>Broken cryptography algorithm</v>
      </c>
      <c r="C41" s="165" t="str">
        <f>'2.1 Threats Impact'!C45</f>
        <v>Bad choice of cryptographic algorithm</v>
      </c>
      <c r="D41" s="150">
        <f>'2.1 Threats Impact'!AO45</f>
        <v>5</v>
      </c>
      <c r="E41" s="150">
        <f>'2.2 Threat Likelihood'!K43</f>
        <v>4</v>
      </c>
      <c r="F41" s="117" t="s">
        <v>89</v>
      </c>
    </row>
    <row r="42" spans="1:6" ht="66" customHeight="1" x14ac:dyDescent="0.2">
      <c r="A42" s="257" t="str">
        <f>'1.3 Supporting Asset'!A20</f>
        <v>Password management software</v>
      </c>
      <c r="B42" s="166" t="str">
        <f>'2.1 Threats Impact'!B46</f>
        <v>Disclosure of credentials</v>
      </c>
      <c r="C42" s="165" t="str">
        <f>'2.1 Threats Impact'!C46</f>
        <v>Misconfiguration of the password management software</v>
      </c>
      <c r="D42" s="150">
        <f>'2.1 Threats Impact'!AO46</f>
        <v>5</v>
      </c>
      <c r="E42" s="150">
        <f>'2.2 Threat Likelihood'!K44</f>
        <v>4</v>
      </c>
      <c r="F42" s="117" t="s">
        <v>89</v>
      </c>
    </row>
    <row r="43" spans="1:6" ht="66.75" customHeight="1" x14ac:dyDescent="0.2">
      <c r="A43" s="258"/>
      <c r="B43" s="166" t="str">
        <f>'2.1 Threats Impact'!B47</f>
        <v>Tamper password stored</v>
      </c>
      <c r="C43" s="165" t="str">
        <f>'2.1 Threats Impact'!C47</f>
        <v>Misconfiguration of the password management software</v>
      </c>
      <c r="D43" s="150">
        <f>'2.1 Threats Impact'!AO47</f>
        <v>5</v>
      </c>
      <c r="E43" s="150">
        <f>'2.2 Threat Likelihood'!K45</f>
        <v>4</v>
      </c>
      <c r="F43" s="117" t="s">
        <v>89</v>
      </c>
    </row>
    <row r="44" spans="1:6" ht="67.5" customHeight="1" x14ac:dyDescent="0.2">
      <c r="A44" s="259" t="str">
        <f>'1.3 Supporting Asset'!A21</f>
        <v>Remote account management software</v>
      </c>
      <c r="B44" s="166" t="str">
        <f>'2.1 Threats Impact'!B48</f>
        <v>Disclosure of account information</v>
      </c>
      <c r="C44" s="165" t="str">
        <f>'2.1 Threats Impact'!C48</f>
        <v>Misconfiguration of the remote account management software</v>
      </c>
      <c r="D44" s="150">
        <f>'2.1 Threats Impact'!AO48</f>
        <v>5</v>
      </c>
      <c r="E44" s="150">
        <f>'2.2 Threat Likelihood'!K46</f>
        <v>4</v>
      </c>
      <c r="F44" s="117" t="s">
        <v>89</v>
      </c>
    </row>
    <row r="45" spans="1:6" ht="72.75" customHeight="1" x14ac:dyDescent="0.2">
      <c r="A45" s="260"/>
      <c r="B45" s="166" t="str">
        <f>'2.1 Threats Impact'!B49</f>
        <v>Tamper accounts stored</v>
      </c>
      <c r="C45" s="165" t="str">
        <f>'2.1 Threats Impact'!C49</f>
        <v>Misconfiguration of the remote account management software</v>
      </c>
      <c r="D45" s="150">
        <f>'2.1 Threats Impact'!AO49</f>
        <v>5</v>
      </c>
      <c r="E45" s="150">
        <f>'2.2 Threat Likelihood'!K47</f>
        <v>4</v>
      </c>
      <c r="F45" s="117" t="s">
        <v>89</v>
      </c>
    </row>
    <row r="46" spans="1:6" ht="15.75" customHeight="1" x14ac:dyDescent="0.2">
      <c r="E46" s="122"/>
    </row>
    <row r="1048576" spans="4:4" ht="15.75" customHeight="1" x14ac:dyDescent="0.2">
      <c r="D1048576" s="150"/>
    </row>
  </sheetData>
  <mergeCells count="14">
    <mergeCell ref="A1:F1"/>
    <mergeCell ref="A40:A41"/>
    <mergeCell ref="A2:F2"/>
    <mergeCell ref="A4:A6"/>
    <mergeCell ref="A7:A8"/>
    <mergeCell ref="A9:A10"/>
    <mergeCell ref="A11:A14"/>
    <mergeCell ref="A15:A21"/>
    <mergeCell ref="A42:A43"/>
    <mergeCell ref="A44:A45"/>
    <mergeCell ref="A22:A23"/>
    <mergeCell ref="A24:A28"/>
    <mergeCell ref="A29:A33"/>
    <mergeCell ref="A34:A39"/>
  </mergeCell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3</vt:i4>
      </vt:variant>
    </vt:vector>
  </HeadingPairs>
  <TitlesOfParts>
    <vt:vector size="14" baseType="lpstr">
      <vt:lpstr>Info</vt:lpstr>
      <vt:lpstr>1.0 Scenario</vt:lpstr>
      <vt:lpstr>1.1 Primary Assets</vt:lpstr>
      <vt:lpstr>1.2 Impact Assessment</vt:lpstr>
      <vt:lpstr>1.3 Supporting Asset</vt:lpstr>
      <vt:lpstr>2.1 Threats Impact</vt:lpstr>
      <vt:lpstr>2.2 Threat Likelihood</vt:lpstr>
      <vt:lpstr>3.1 Risk Table</vt:lpstr>
      <vt:lpstr>3.2 Risk Evaluation</vt:lpstr>
      <vt:lpstr>4. Risk Treatment</vt:lpstr>
      <vt:lpstr>5. Residual Risk</vt:lpstr>
      <vt:lpstr>'1.1 Primary Assets'!Area_stampa</vt:lpstr>
      <vt:lpstr>'1.2 Impact Assessment'!Area_stampa</vt:lpstr>
      <vt:lpstr>'1.3 Supporting Asset'!Area_stampa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Sartori Pierluigi</dc:creator>
  <cp:lastModifiedBy>Nicolo' Vinci</cp:lastModifiedBy>
  <dcterms:created xsi:type="dcterms:W3CDTF">2014-10-06T07:21:08Z</dcterms:created>
  <dcterms:modified xsi:type="dcterms:W3CDTF">2021-06-30T14:41:31Z</dcterms:modified>
</cp:coreProperties>
</file>