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a\Documents\Grid_and_Zero_Energy_Consulting\Grid_and_zero_data\"/>
    </mc:Choice>
  </mc:AlternateContent>
  <xr:revisionPtr revIDLastSave="0" documentId="8_{450E1157-1D61-4FB9-B9FF-697966FF99A4}" xr6:coauthVersionLast="47" xr6:coauthVersionMax="47" xr10:uidLastSave="{00000000-0000-0000-0000-000000000000}"/>
  <bookViews>
    <workbookView xWindow="-108" yWindow="-108" windowWidth="23256" windowHeight="12456" xr2:uid="{ACF2A45B-1707-4ABE-8237-71677A1935EC}"/>
  </bookViews>
  <sheets>
    <sheet name="BESS_and_sol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1" l="1"/>
  <c r="Q25" i="1"/>
  <c r="Q28" i="1"/>
  <c r="Q29" i="1"/>
  <c r="O29" i="1"/>
  <c r="O28" i="1"/>
  <c r="Q11" i="1"/>
  <c r="O11" i="1"/>
</calcChain>
</file>

<file path=xl/sharedStrings.xml><?xml version="1.0" encoding="utf-8"?>
<sst xmlns="http://schemas.openxmlformats.org/spreadsheetml/2006/main" count="608" uniqueCount="281">
  <si>
    <t>Index</t>
  </si>
  <si>
    <t>Id</t>
  </si>
  <si>
    <t>Proyecto</t>
  </si>
  <si>
    <t>NUP</t>
  </si>
  <si>
    <t>Empresa Solicitante</t>
  </si>
  <si>
    <t>Tipo</t>
  </si>
  <si>
    <t>Estado Solicitud</t>
  </si>
  <si>
    <t>Fecha Recepción</t>
  </si>
  <si>
    <t>Capacidad [MW]</t>
  </si>
  <si>
    <t>Tipo Proyecto</t>
  </si>
  <si>
    <t>Sólo BESS</t>
  </si>
  <si>
    <t>BESS+Solar</t>
  </si>
  <si>
    <t>BESS+Eólico</t>
  </si>
  <si>
    <t>Capacidad BESS (MW)</t>
  </si>
  <si>
    <t>Cap. BESS + Solar (MWh)</t>
  </si>
  <si>
    <t>Cap. BESS+ Eolico (MWh)</t>
  </si>
  <si>
    <t>Número de Hrs almacenamiento</t>
  </si>
  <si>
    <t>Fecha Estimada Conexión</t>
  </si>
  <si>
    <t>Punto de Conexión</t>
  </si>
  <si>
    <t>Nivel de tension</t>
  </si>
  <si>
    <t>Barra</t>
  </si>
  <si>
    <t>Paño</t>
  </si>
  <si>
    <t>Región</t>
  </si>
  <si>
    <t>Comuna</t>
  </si>
  <si>
    <t>Segmento de Transmisión</t>
  </si>
  <si>
    <t>Fecha emisión informe definitivo</t>
  </si>
  <si>
    <t>Plazo obtención declaración en const</t>
  </si>
  <si>
    <t>Prórroga plazo obtención declaración en const.</t>
  </si>
  <si>
    <t>PFV Quinteros</t>
  </si>
  <si>
    <t>Membrillo SpA</t>
  </si>
  <si>
    <t>SUCTD</t>
  </si>
  <si>
    <t>Solicitud ingresada</t>
  </si>
  <si>
    <t>17 de octubre de 2023 17:02</t>
  </si>
  <si>
    <t>135</t>
  </si>
  <si>
    <t>Híbrido</t>
  </si>
  <si>
    <t>-</t>
  </si>
  <si>
    <t>x</t>
  </si>
  <si>
    <t>1 de agosto de 2027 00:00</t>
  </si>
  <si>
    <t>2x220 kV Nueva Ventana - Nogales</t>
  </si>
  <si>
    <t>Seccionamiento en Interruptor y Medio</t>
  </si>
  <si>
    <t>J7, J8</t>
  </si>
  <si>
    <t>Valparaiso</t>
  </si>
  <si>
    <t>Puchuncaví</t>
  </si>
  <si>
    <t>Dedicada</t>
  </si>
  <si>
    <t/>
  </si>
  <si>
    <t>Parque Solar Tres Puntas</t>
  </si>
  <si>
    <t>Parque Fotovoltaico Hualo SpA</t>
  </si>
  <si>
    <t>SAC</t>
  </si>
  <si>
    <t>Detenida a la espera de definición de ingeniería de la obra</t>
  </si>
  <si>
    <t>7 de octubre de 2023 00:15</t>
  </si>
  <si>
    <t>240</t>
  </si>
  <si>
    <t>30 de septiembre de 2027 00:00</t>
  </si>
  <si>
    <t>S/E La Ruca 220 kV</t>
  </si>
  <si>
    <t>Diagonal Futura</t>
  </si>
  <si>
    <t>por definir</t>
  </si>
  <si>
    <t>Coquimbo</t>
  </si>
  <si>
    <t>Andacollo</t>
  </si>
  <si>
    <t>Zonal</t>
  </si>
  <si>
    <t>Solar Oriente</t>
  </si>
  <si>
    <t>Aes Chile Inversiones Renovables SpA</t>
  </si>
  <si>
    <t>Evaluación Admisibilidad</t>
  </si>
  <si>
    <t>6 de octubre de 2023 10:50</t>
  </si>
  <si>
    <t>520</t>
  </si>
  <si>
    <t>14 de febrero de 2029 00:00</t>
  </si>
  <si>
    <t>Línea 220 kV Lagunas - Puquios</t>
  </si>
  <si>
    <t>Seccionamiento</t>
  </si>
  <si>
    <t>Tarapacá</t>
  </si>
  <si>
    <t>Pozo Almonte</t>
  </si>
  <si>
    <t>PRAT SOLAR</t>
  </si>
  <si>
    <t>Plantar Solar SPV I SpA</t>
  </si>
  <si>
    <t>28 de septiembre de 2023 10:54</t>
  </si>
  <si>
    <t>9</t>
  </si>
  <si>
    <t>1 de agosto de 2026 00:00</t>
  </si>
  <si>
    <t>S/E Hualte 66 kV</t>
  </si>
  <si>
    <t>Barra 1</t>
  </si>
  <si>
    <t>B5 (Norte)</t>
  </si>
  <si>
    <t>Ñuble</t>
  </si>
  <si>
    <t>Ninhue</t>
  </si>
  <si>
    <t>Sistema de Almacenamiento Central Desierto de Atacama</t>
  </si>
  <si>
    <t>Copiapó Solar S.A.</t>
  </si>
  <si>
    <t>FEHACIENTES</t>
  </si>
  <si>
    <t>Proyecto calificado como fehaciente</t>
  </si>
  <si>
    <t>13 de septiembre de 2023 03:39</t>
  </si>
  <si>
    <t>110</t>
  </si>
  <si>
    <t>30 de noviembre de 2024 00:00</t>
  </si>
  <si>
    <t>S/E Desierto de Atacama 33 kV</t>
  </si>
  <si>
    <t>Media Tensión</t>
  </si>
  <si>
    <t>Por Definir</t>
  </si>
  <si>
    <t>Atacama</t>
  </si>
  <si>
    <t>Tierra Amarilla</t>
  </si>
  <si>
    <t>PF Cristaria Solar+ BESS (Etapa 1)</t>
  </si>
  <si>
    <t>Cristaria Solar SpA</t>
  </si>
  <si>
    <t>Evaluación de antecedentes y/o requerimientos</t>
  </si>
  <si>
    <t>11 de septiembre de 2023 22:11</t>
  </si>
  <si>
    <t>120</t>
  </si>
  <si>
    <t>1 de abril de 2026 00:00</t>
  </si>
  <si>
    <t>S/E Nueva Maitencillo 220 kV</t>
  </si>
  <si>
    <t xml:space="preserve">Barra 220kV </t>
  </si>
  <si>
    <t>POR DEFINIR</t>
  </si>
  <si>
    <t>Freirina</t>
  </si>
  <si>
    <t>Nacional</t>
  </si>
  <si>
    <t>Parque Fotovoltaico Sol de Piuchén</t>
  </si>
  <si>
    <t>Gestión y Asesoria de Energía SpA.</t>
  </si>
  <si>
    <t>10 de septiembre de 2023 13:37</t>
  </si>
  <si>
    <t>30 de diciembre de 2027 00:00</t>
  </si>
  <si>
    <t>S/E Portezuelo 110 kV</t>
  </si>
  <si>
    <t>Barra Principal</t>
  </si>
  <si>
    <t>H4, por definir</t>
  </si>
  <si>
    <t>Libertador General Bernardo OHiggins</t>
  </si>
  <si>
    <t>Marchigüe</t>
  </si>
  <si>
    <t>LAS MELLIZAS GENERACIÓN</t>
  </si>
  <si>
    <t>Las Mellizas Generación SpA.</t>
  </si>
  <si>
    <t>8 de septiembre de 2023 23:35</t>
  </si>
  <si>
    <t>140</t>
  </si>
  <si>
    <t>31 de julio de 2026 00:00</t>
  </si>
  <si>
    <t>S/E Entre Ríos 500 kV</t>
  </si>
  <si>
    <t>Barra principal N°2</t>
  </si>
  <si>
    <t>K12</t>
  </si>
  <si>
    <t>Pemuco</t>
  </si>
  <si>
    <t>PFV + BESS Carrizalillo</t>
  </si>
  <si>
    <t>Grenergy Renovables Pacific Limitada</t>
  </si>
  <si>
    <t>4 de septiembre de 2023 15:49</t>
  </si>
  <si>
    <t>150</t>
  </si>
  <si>
    <t>31 de diciembre de 2027 00:00</t>
  </si>
  <si>
    <t>S/E Don Héctor 220 kV</t>
  </si>
  <si>
    <t>Media Diagonal J20-J21</t>
  </si>
  <si>
    <t>J20-J21</t>
  </si>
  <si>
    <t>Vallenar</t>
  </si>
  <si>
    <t>Pita Solar</t>
  </si>
  <si>
    <t>RWE Renewables Chile SpA</t>
  </si>
  <si>
    <t>4 de septiembre de 2023 15:32</t>
  </si>
  <si>
    <t>136.4</t>
  </si>
  <si>
    <t>1 de junio de 2028 00:00</t>
  </si>
  <si>
    <t>S/E Nueva Pozo Almonte 220 kV</t>
  </si>
  <si>
    <t>Ara Solar</t>
  </si>
  <si>
    <t>Solar Uno SpA</t>
  </si>
  <si>
    <t>4 de septiembre de 2023 15:31</t>
  </si>
  <si>
    <t>250</t>
  </si>
  <si>
    <t>30 de marzo de 2028 00:00</t>
  </si>
  <si>
    <t>J13/J14</t>
  </si>
  <si>
    <t>PFV Bellavista Norte</t>
  </si>
  <si>
    <t>Bellavista Solar SpA.</t>
  </si>
  <si>
    <t>100</t>
  </si>
  <si>
    <t>29 de enero de 2027 00:00</t>
  </si>
  <si>
    <t>S/E Los Maquis (CGE) 66 kV</t>
  </si>
  <si>
    <t>B6</t>
  </si>
  <si>
    <t>Maule</t>
  </si>
  <si>
    <t>Río Claro</t>
  </si>
  <si>
    <t>Parque Fotovoltaico Sol de Varas</t>
  </si>
  <si>
    <t>AustrianSolar Chile Tres SpA</t>
  </si>
  <si>
    <t>Audiencia y antecedentes adicionales</t>
  </si>
  <si>
    <t>31 de agosto de 2023 10:47</t>
  </si>
  <si>
    <t>100.8</t>
  </si>
  <si>
    <t>30 de noviembre de 2026 00:00</t>
  </si>
  <si>
    <t>S/E Central Luz del Norte 220 kV</t>
  </si>
  <si>
    <t>Copiapó</t>
  </si>
  <si>
    <t>Parque Fotovoltaico Sol de Atacama</t>
  </si>
  <si>
    <t>AustrianSolar Chile Dos SpA</t>
  </si>
  <si>
    <t>31 de agosto de 2023 10:34</t>
  </si>
  <si>
    <t>80</t>
  </si>
  <si>
    <t>30 de noviembre de 2025 00:00</t>
  </si>
  <si>
    <t>Línea 1x110 kV Mantoverde - Planta de Bombeo N°2</t>
  </si>
  <si>
    <t>Principal</t>
  </si>
  <si>
    <t>H3</t>
  </si>
  <si>
    <t>Chañaral</t>
  </si>
  <si>
    <t>PFV Los Boldos</t>
  </si>
  <si>
    <t>Longotoma Solar SpA.</t>
  </si>
  <si>
    <t>28 de agosto de 2023 10:12</t>
  </si>
  <si>
    <t>336</t>
  </si>
  <si>
    <t>Nueva S/E La Ligua 220 kV</t>
  </si>
  <si>
    <t>Barra principal No 1 y 2</t>
  </si>
  <si>
    <t>J11-J12</t>
  </si>
  <si>
    <t>La Ligua</t>
  </si>
  <si>
    <t>14 de junio de 2023 16:21</t>
  </si>
  <si>
    <t>500</t>
  </si>
  <si>
    <t>5 de febrero de 2029 00:00</t>
  </si>
  <si>
    <t>S/E Nueva Lagunas 220 kV</t>
  </si>
  <si>
    <t>interruptor y medio</t>
  </si>
  <si>
    <t>Llanos del Sol</t>
  </si>
  <si>
    <t>Elaboración Informe de Autorización de Conexión Preliminar</t>
  </si>
  <si>
    <t>23 de mayo de 2023 13:01</t>
  </si>
  <si>
    <t>400</t>
  </si>
  <si>
    <t>5 de septiembre de 2028 00:00</t>
  </si>
  <si>
    <t>S/E San Simón 220 kV</t>
  </si>
  <si>
    <t>Interruptor y Medio</t>
  </si>
  <si>
    <t>J6</t>
  </si>
  <si>
    <t>PSF BESS Cullipeumo</t>
  </si>
  <si>
    <t>Orion Power SpA.</t>
  </si>
  <si>
    <t>Desarrollo de estudios y/o antecedentes</t>
  </si>
  <si>
    <t>16 de mayo de 2023 11:49</t>
  </si>
  <si>
    <t>30 de junio de 2027 00:00</t>
  </si>
  <si>
    <t>S/E Fátima 154 kV</t>
  </si>
  <si>
    <t>Doble barra, barra de transferencia</t>
  </si>
  <si>
    <t>Barra N°2, AT5, barra de transferencia</t>
  </si>
  <si>
    <t>Metropolitana de Santiago</t>
  </si>
  <si>
    <t>Buin</t>
  </si>
  <si>
    <t>Parque Solar Las Frutillas</t>
  </si>
  <si>
    <t>Eléctrica Las Frutillas SpA.</t>
  </si>
  <si>
    <t>Proyecto autorizado para declararse en construcción</t>
  </si>
  <si>
    <t>18 de noviembre de 2022 16:01</t>
  </si>
  <si>
    <t>S/E Las Arañas 66 kV</t>
  </si>
  <si>
    <t>Barra 1 y Barra 2</t>
  </si>
  <si>
    <t>B6 y B7</t>
  </si>
  <si>
    <t>San Pedro</t>
  </si>
  <si>
    <t>08/08/2023 16:46:50</t>
  </si>
  <si>
    <t>08/2025</t>
  </si>
  <si>
    <t>AR Ñiquen Solar</t>
  </si>
  <si>
    <t>AR ENERGIA CHILE SPA</t>
  </si>
  <si>
    <t>26 de octubre de 2022 17:40</t>
  </si>
  <si>
    <t>90</t>
  </si>
  <si>
    <t>1 de abril de 2028 00:00</t>
  </si>
  <si>
    <t>S/E Seccionadora Buli 66kV</t>
  </si>
  <si>
    <t>Barra principal</t>
  </si>
  <si>
    <t>B3</t>
  </si>
  <si>
    <t>San Carlos</t>
  </si>
  <si>
    <t>PV Rancho (ex Buenavista Solar)</t>
  </si>
  <si>
    <t xml:space="preserve">Enel Green Power del Sur </t>
  </si>
  <si>
    <t>14 de septiembre de 2022 17:23</t>
  </si>
  <si>
    <t>7 de enero de 2027 00:00</t>
  </si>
  <si>
    <t>S/E Seccionadora Buenavista 154 kV</t>
  </si>
  <si>
    <t>Doble Barra</t>
  </si>
  <si>
    <t>A5</t>
  </si>
  <si>
    <t>Placilla</t>
  </si>
  <si>
    <t>Híbrido La Manda</t>
  </si>
  <si>
    <t>Trivento SpA</t>
  </si>
  <si>
    <t>14 de septiembre de 2022 16:45</t>
  </si>
  <si>
    <t>410</t>
  </si>
  <si>
    <t>Fecha inválida</t>
  </si>
  <si>
    <t>S/E Don Goyo 220 kV</t>
  </si>
  <si>
    <t>Barra con Transferencia</t>
  </si>
  <si>
    <t>J7</t>
  </si>
  <si>
    <t>Ovalle</t>
  </si>
  <si>
    <t>Apolo</t>
  </si>
  <si>
    <t>17 de agosto de 2022 17:38</t>
  </si>
  <si>
    <t xml:space="preserve">Línea 2x220kV Puente Negro –La Higuera	</t>
  </si>
  <si>
    <t>Derivacion</t>
  </si>
  <si>
    <t>Circuito Norte</t>
  </si>
  <si>
    <t>San Fernando</t>
  </si>
  <si>
    <t>Parque Solar Fotovoltaico Dédalo</t>
  </si>
  <si>
    <t>10 de junio de 2022 15:51</t>
  </si>
  <si>
    <t>10 de enero de 2026 00:00</t>
  </si>
  <si>
    <t>S/E Laberinto 220 kV</t>
  </si>
  <si>
    <t>J14</t>
  </si>
  <si>
    <t>Antofagasta</t>
  </si>
  <si>
    <t>Sierra Gorda</t>
  </si>
  <si>
    <t>19/06/2023 18:11:16</t>
  </si>
  <si>
    <t>04/2025</t>
  </si>
  <si>
    <t>PH Curauma I</t>
  </si>
  <si>
    <t>EBCO Energía S.A.</t>
  </si>
  <si>
    <t>2 de febrero de 2022 13:50</t>
  </si>
  <si>
    <t>200</t>
  </si>
  <si>
    <t>30 de septiembre de 2025 00:00</t>
  </si>
  <si>
    <t>S/E Agua Santa 110</t>
  </si>
  <si>
    <t>H17-H18</t>
  </si>
  <si>
    <t>Viña del Mar</t>
  </si>
  <si>
    <t>Cerro de Roco</t>
  </si>
  <si>
    <t>Elaboración Informe CTD preliminar</t>
  </si>
  <si>
    <t>30 de diciembre de 2021 16:51</t>
  </si>
  <si>
    <t>75</t>
  </si>
  <si>
    <t>28 de febrero de 2026 00:00</t>
  </si>
  <si>
    <t>Cerro Negro Norte - Totoralillo C1</t>
  </si>
  <si>
    <t xml:space="preserve">Conexión en Derivación </t>
  </si>
  <si>
    <t>J1, por definir</t>
  </si>
  <si>
    <t>Llanos de Chulo</t>
  </si>
  <si>
    <t>20 de diciembre de 2021 12:34</t>
  </si>
  <si>
    <t>1 de junio de 2026 00:00</t>
  </si>
  <si>
    <t>S/E Seccionadora San Andrés</t>
  </si>
  <si>
    <t>Paño J12 y J13</t>
  </si>
  <si>
    <t xml:space="preserve">La Aguada </t>
  </si>
  <si>
    <t>18 de noviembre de 2021 20:23</t>
  </si>
  <si>
    <t>1 de diciembre de 2024 00:00</t>
  </si>
  <si>
    <t xml:space="preserve">Portezuelo 220 kV </t>
  </si>
  <si>
    <t xml:space="preserve">Interruptor y Medio </t>
  </si>
  <si>
    <t>Media diagonal J7 y J8 (Referencial)</t>
  </si>
  <si>
    <t>Peralillo</t>
  </si>
  <si>
    <t>Lalackama III</t>
  </si>
  <si>
    <t>4 de noviembre de 2021 20:37</t>
  </si>
  <si>
    <t>205</t>
  </si>
  <si>
    <t>1 de julio de 2024 00:00</t>
  </si>
  <si>
    <t>S/E Central Lalackama 220 kV</t>
  </si>
  <si>
    <t>JT2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</si>
</sst>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991C-D159-4342-A08F-C0F1D81486E4}">
  <dimension ref="A1:AB30"/>
  <sheetViews>
    <sheetView tabSelected="1" topLeftCell="C1" workbookViewId="0">
      <selection activeCell="Q1" sqref="Q1"/>
    </sheetView>
  </sheetViews>
  <sheetFormatPr baseColWidth="10"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>
        <v>4</v>
      </c>
      <c r="B2">
        <v>1663</v>
      </c>
      <c r="C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s="1" t="s">
        <v>35</v>
      </c>
      <c r="L2" s="1" t="s">
        <v>36</v>
      </c>
      <c r="M2" s="1" t="s">
        <v>35</v>
      </c>
      <c r="N2">
        <v>67</v>
      </c>
      <c r="O2">
        <v>201</v>
      </c>
      <c r="Q2">
        <v>3</v>
      </c>
      <c r="R2" t="s">
        <v>37</v>
      </c>
      <c r="S2" t="s">
        <v>38</v>
      </c>
      <c r="T2">
        <v>220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44</v>
      </c>
      <c r="AB2" t="s">
        <v>44</v>
      </c>
    </row>
    <row r="3" spans="1:28" x14ac:dyDescent="0.3">
      <c r="A3">
        <v>10</v>
      </c>
      <c r="B3">
        <v>1650</v>
      </c>
      <c r="C3" t="s">
        <v>45</v>
      </c>
      <c r="D3">
        <v>4472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34</v>
      </c>
      <c r="K3" s="1" t="s">
        <v>35</v>
      </c>
      <c r="L3" s="1" t="s">
        <v>36</v>
      </c>
      <c r="M3" s="1" t="s">
        <v>35</v>
      </c>
      <c r="R3" t="s">
        <v>51</v>
      </c>
      <c r="S3" t="s">
        <v>52</v>
      </c>
      <c r="T3">
        <v>220</v>
      </c>
      <c r="U3" t="s">
        <v>53</v>
      </c>
      <c r="V3" t="s">
        <v>54</v>
      </c>
      <c r="W3" t="s">
        <v>55</v>
      </c>
      <c r="X3" t="s">
        <v>56</v>
      </c>
      <c r="Y3" t="s">
        <v>57</v>
      </c>
      <c r="Z3" t="s">
        <v>44</v>
      </c>
      <c r="AA3" t="s">
        <v>44</v>
      </c>
      <c r="AB3" t="s">
        <v>44</v>
      </c>
    </row>
    <row r="4" spans="1:28" x14ac:dyDescent="0.3">
      <c r="A4">
        <v>11</v>
      </c>
      <c r="B4">
        <v>1647</v>
      </c>
      <c r="C4" t="s">
        <v>58</v>
      </c>
      <c r="D4">
        <v>4453</v>
      </c>
      <c r="E4" t="s">
        <v>59</v>
      </c>
      <c r="F4" t="s">
        <v>30</v>
      </c>
      <c r="G4" t="s">
        <v>60</v>
      </c>
      <c r="H4" t="s">
        <v>61</v>
      </c>
      <c r="I4" t="s">
        <v>62</v>
      </c>
      <c r="J4" t="s">
        <v>34</v>
      </c>
      <c r="K4" s="1" t="s">
        <v>35</v>
      </c>
      <c r="L4" s="1" t="s">
        <v>36</v>
      </c>
      <c r="M4" s="1" t="s">
        <v>35</v>
      </c>
      <c r="R4" t="s">
        <v>63</v>
      </c>
      <c r="S4" t="s">
        <v>64</v>
      </c>
      <c r="T4">
        <v>220</v>
      </c>
      <c r="U4" t="s">
        <v>65</v>
      </c>
      <c r="V4" t="s">
        <v>65</v>
      </c>
      <c r="W4" t="s">
        <v>66</v>
      </c>
      <c r="X4" t="s">
        <v>67</v>
      </c>
      <c r="Y4" t="s">
        <v>43</v>
      </c>
      <c r="Z4" t="s">
        <v>44</v>
      </c>
      <c r="AA4" t="s">
        <v>44</v>
      </c>
      <c r="AB4" t="s">
        <v>44</v>
      </c>
    </row>
    <row r="5" spans="1:28" x14ac:dyDescent="0.3">
      <c r="A5">
        <v>17</v>
      </c>
      <c r="B5">
        <v>1630</v>
      </c>
      <c r="C5" t="s">
        <v>68</v>
      </c>
      <c r="D5">
        <v>4439</v>
      </c>
      <c r="E5" t="s">
        <v>69</v>
      </c>
      <c r="F5" t="s">
        <v>47</v>
      </c>
      <c r="G5" t="s">
        <v>60</v>
      </c>
      <c r="H5" t="s">
        <v>70</v>
      </c>
      <c r="I5" t="s">
        <v>71</v>
      </c>
      <c r="J5" t="s">
        <v>34</v>
      </c>
      <c r="K5" s="1" t="s">
        <v>35</v>
      </c>
      <c r="L5" s="1" t="s">
        <v>36</v>
      </c>
      <c r="M5" s="1" t="s">
        <v>35</v>
      </c>
      <c r="R5" t="s">
        <v>72</v>
      </c>
      <c r="S5" t="s">
        <v>73</v>
      </c>
      <c r="T5">
        <v>66</v>
      </c>
      <c r="U5" t="s">
        <v>74</v>
      </c>
      <c r="V5" t="s">
        <v>75</v>
      </c>
      <c r="W5" t="s">
        <v>76</v>
      </c>
      <c r="X5" t="s">
        <v>77</v>
      </c>
      <c r="Y5" t="s">
        <v>57</v>
      </c>
      <c r="Z5" t="s">
        <v>44</v>
      </c>
      <c r="AA5" t="s">
        <v>44</v>
      </c>
      <c r="AB5" t="s">
        <v>44</v>
      </c>
    </row>
    <row r="6" spans="1:28" x14ac:dyDescent="0.3">
      <c r="A6">
        <v>25</v>
      </c>
      <c r="B6">
        <v>1615</v>
      </c>
      <c r="C6" t="s">
        <v>78</v>
      </c>
      <c r="D6">
        <v>4390</v>
      </c>
      <c r="E6" t="s">
        <v>79</v>
      </c>
      <c r="F6" t="s">
        <v>80</v>
      </c>
      <c r="G6" t="s">
        <v>81</v>
      </c>
      <c r="H6" t="s">
        <v>82</v>
      </c>
      <c r="I6" t="s">
        <v>83</v>
      </c>
      <c r="J6" t="s">
        <v>34</v>
      </c>
      <c r="K6" s="1" t="s">
        <v>35</v>
      </c>
      <c r="L6" s="1" t="s">
        <v>36</v>
      </c>
      <c r="M6" s="1" t="s">
        <v>35</v>
      </c>
      <c r="R6" t="s">
        <v>84</v>
      </c>
      <c r="S6" t="s">
        <v>85</v>
      </c>
      <c r="T6">
        <v>33</v>
      </c>
      <c r="U6" t="s">
        <v>86</v>
      </c>
      <c r="V6" t="s">
        <v>87</v>
      </c>
      <c r="W6" t="s">
        <v>88</v>
      </c>
      <c r="X6" t="s">
        <v>89</v>
      </c>
      <c r="Y6" t="s">
        <v>43</v>
      </c>
      <c r="Z6" t="s">
        <v>44</v>
      </c>
      <c r="AA6" t="s">
        <v>44</v>
      </c>
      <c r="AB6" t="s">
        <v>44</v>
      </c>
    </row>
    <row r="7" spans="1:28" x14ac:dyDescent="0.3">
      <c r="A7">
        <v>26</v>
      </c>
      <c r="B7">
        <v>1612</v>
      </c>
      <c r="C7" t="s">
        <v>90</v>
      </c>
      <c r="D7">
        <v>4394</v>
      </c>
      <c r="E7" t="s">
        <v>91</v>
      </c>
      <c r="F7" t="s">
        <v>47</v>
      </c>
      <c r="G7" t="s">
        <v>92</v>
      </c>
      <c r="H7" t="s">
        <v>93</v>
      </c>
      <c r="I7" t="s">
        <v>94</v>
      </c>
      <c r="J7" t="s">
        <v>34</v>
      </c>
      <c r="K7" s="1" t="s">
        <v>35</v>
      </c>
      <c r="L7" s="1" t="s">
        <v>36</v>
      </c>
      <c r="M7" s="1" t="s">
        <v>35</v>
      </c>
      <c r="R7" t="s">
        <v>95</v>
      </c>
      <c r="S7" t="s">
        <v>96</v>
      </c>
      <c r="T7">
        <v>220</v>
      </c>
      <c r="U7" t="s">
        <v>97</v>
      </c>
      <c r="V7" t="s">
        <v>98</v>
      </c>
      <c r="W7" t="s">
        <v>88</v>
      </c>
      <c r="X7" t="s">
        <v>99</v>
      </c>
      <c r="Y7" t="s">
        <v>100</v>
      </c>
      <c r="Z7" t="s">
        <v>44</v>
      </c>
      <c r="AA7" t="s">
        <v>44</v>
      </c>
      <c r="AB7" t="s">
        <v>44</v>
      </c>
    </row>
    <row r="8" spans="1:28" x14ac:dyDescent="0.3">
      <c r="A8">
        <v>27</v>
      </c>
      <c r="B8">
        <v>1609</v>
      </c>
      <c r="C8" t="s">
        <v>101</v>
      </c>
      <c r="D8">
        <v>4391</v>
      </c>
      <c r="E8" t="s">
        <v>102</v>
      </c>
      <c r="F8" t="s">
        <v>47</v>
      </c>
      <c r="G8" t="s">
        <v>92</v>
      </c>
      <c r="H8" t="s">
        <v>103</v>
      </c>
      <c r="I8" t="s">
        <v>94</v>
      </c>
      <c r="J8" t="s">
        <v>34</v>
      </c>
      <c r="K8" s="1" t="s">
        <v>35</v>
      </c>
      <c r="L8" s="1" t="s">
        <v>36</v>
      </c>
      <c r="M8" s="1" t="s">
        <v>35</v>
      </c>
      <c r="R8" t="s">
        <v>104</v>
      </c>
      <c r="S8" t="s">
        <v>105</v>
      </c>
      <c r="T8">
        <v>110</v>
      </c>
      <c r="U8" t="s">
        <v>106</v>
      </c>
      <c r="V8" t="s">
        <v>107</v>
      </c>
      <c r="W8" t="s">
        <v>108</v>
      </c>
      <c r="X8" t="s">
        <v>109</v>
      </c>
      <c r="Y8" t="s">
        <v>57</v>
      </c>
      <c r="Z8" t="s">
        <v>44</v>
      </c>
      <c r="AA8" t="s">
        <v>44</v>
      </c>
      <c r="AB8" t="s">
        <v>44</v>
      </c>
    </row>
    <row r="9" spans="1:28" x14ac:dyDescent="0.3">
      <c r="A9">
        <v>28</v>
      </c>
      <c r="B9">
        <v>1608</v>
      </c>
      <c r="C9" t="s">
        <v>110</v>
      </c>
      <c r="D9">
        <v>4389</v>
      </c>
      <c r="E9" t="s">
        <v>111</v>
      </c>
      <c r="F9" t="s">
        <v>47</v>
      </c>
      <c r="G9" t="s">
        <v>92</v>
      </c>
      <c r="H9" t="s">
        <v>112</v>
      </c>
      <c r="I9" t="s">
        <v>113</v>
      </c>
      <c r="J9" t="s">
        <v>34</v>
      </c>
      <c r="K9" s="1" t="s">
        <v>35</v>
      </c>
      <c r="L9" s="1" t="s">
        <v>36</v>
      </c>
      <c r="M9" s="1" t="s">
        <v>35</v>
      </c>
      <c r="R9" t="s">
        <v>114</v>
      </c>
      <c r="S9" t="s">
        <v>115</v>
      </c>
      <c r="T9">
        <v>500</v>
      </c>
      <c r="U9" t="s">
        <v>116</v>
      </c>
      <c r="V9" t="s">
        <v>117</v>
      </c>
      <c r="W9" t="s">
        <v>76</v>
      </c>
      <c r="X9" t="s">
        <v>118</v>
      </c>
      <c r="Y9" t="s">
        <v>100</v>
      </c>
      <c r="Z9" t="s">
        <v>44</v>
      </c>
      <c r="AA9" t="s">
        <v>44</v>
      </c>
      <c r="AB9" t="s">
        <v>44</v>
      </c>
    </row>
    <row r="10" spans="1:28" x14ac:dyDescent="0.3">
      <c r="A10">
        <v>33</v>
      </c>
      <c r="B10">
        <v>1597</v>
      </c>
      <c r="C10" t="s">
        <v>119</v>
      </c>
      <c r="D10">
        <v>4382</v>
      </c>
      <c r="E10" t="s">
        <v>120</v>
      </c>
      <c r="F10" t="s">
        <v>47</v>
      </c>
      <c r="G10" t="s">
        <v>92</v>
      </c>
      <c r="H10" t="s">
        <v>121</v>
      </c>
      <c r="I10" t="s">
        <v>122</v>
      </c>
      <c r="J10" t="s">
        <v>34</v>
      </c>
      <c r="K10" s="1" t="s">
        <v>35</v>
      </c>
      <c r="L10" s="1" t="s">
        <v>36</v>
      </c>
      <c r="M10" s="1" t="s">
        <v>35</v>
      </c>
      <c r="R10" t="s">
        <v>123</v>
      </c>
      <c r="S10" t="s">
        <v>124</v>
      </c>
      <c r="T10">
        <v>220</v>
      </c>
      <c r="U10" t="s">
        <v>125</v>
      </c>
      <c r="V10" t="s">
        <v>126</v>
      </c>
      <c r="W10" t="s">
        <v>88</v>
      </c>
      <c r="X10" t="s">
        <v>127</v>
      </c>
      <c r="Y10" t="s">
        <v>100</v>
      </c>
      <c r="Z10" t="s">
        <v>44</v>
      </c>
      <c r="AA10" t="s">
        <v>44</v>
      </c>
      <c r="AB10" t="s">
        <v>44</v>
      </c>
    </row>
    <row r="11" spans="1:28" x14ac:dyDescent="0.3">
      <c r="A11">
        <v>35</v>
      </c>
      <c r="B11">
        <v>1592</v>
      </c>
      <c r="C11" t="s">
        <v>128</v>
      </c>
      <c r="D11">
        <v>4377</v>
      </c>
      <c r="E11" t="s">
        <v>129</v>
      </c>
      <c r="F11" t="s">
        <v>47</v>
      </c>
      <c r="G11" t="s">
        <v>48</v>
      </c>
      <c r="H11" t="s">
        <v>130</v>
      </c>
      <c r="I11" t="s">
        <v>131</v>
      </c>
      <c r="J11" t="s">
        <v>34</v>
      </c>
      <c r="K11" s="1" t="s">
        <v>35</v>
      </c>
      <c r="L11" s="1" t="s">
        <v>36</v>
      </c>
      <c r="M11" s="1" t="s">
        <v>35</v>
      </c>
      <c r="N11">
        <v>45</v>
      </c>
      <c r="O11">
        <f>N11+136.4</f>
        <v>181.4</v>
      </c>
      <c r="Q11" s="2">
        <f>O11/N11</f>
        <v>4.0311111111111115</v>
      </c>
      <c r="R11" t="s">
        <v>132</v>
      </c>
      <c r="S11" t="s">
        <v>133</v>
      </c>
      <c r="T11">
        <v>220</v>
      </c>
      <c r="U11" t="s">
        <v>54</v>
      </c>
      <c r="V11" t="s">
        <v>54</v>
      </c>
      <c r="W11" t="s">
        <v>66</v>
      </c>
      <c r="X11" t="s">
        <v>67</v>
      </c>
      <c r="Y11" t="s">
        <v>100</v>
      </c>
      <c r="Z11" t="s">
        <v>44</v>
      </c>
      <c r="AA11" t="s">
        <v>44</v>
      </c>
      <c r="AB11" t="s">
        <v>44</v>
      </c>
    </row>
    <row r="12" spans="1:28" x14ac:dyDescent="0.3">
      <c r="A12">
        <v>36</v>
      </c>
      <c r="B12">
        <v>1591</v>
      </c>
      <c r="C12" t="s">
        <v>134</v>
      </c>
      <c r="D12">
        <v>4397</v>
      </c>
      <c r="E12" t="s">
        <v>135</v>
      </c>
      <c r="F12" t="s">
        <v>47</v>
      </c>
      <c r="G12" t="s">
        <v>48</v>
      </c>
      <c r="H12" t="s">
        <v>136</v>
      </c>
      <c r="I12" t="s">
        <v>137</v>
      </c>
      <c r="J12" t="s">
        <v>34</v>
      </c>
      <c r="K12" s="1" t="s">
        <v>35</v>
      </c>
      <c r="L12" s="1" t="s">
        <v>36</v>
      </c>
      <c r="M12" s="1" t="s">
        <v>35</v>
      </c>
      <c r="R12" t="s">
        <v>138</v>
      </c>
      <c r="S12" t="s">
        <v>133</v>
      </c>
      <c r="T12">
        <v>220</v>
      </c>
      <c r="U12" t="s">
        <v>74</v>
      </c>
      <c r="V12" t="s">
        <v>139</v>
      </c>
      <c r="W12" t="s">
        <v>66</v>
      </c>
      <c r="X12" t="s">
        <v>67</v>
      </c>
      <c r="Y12" t="s">
        <v>100</v>
      </c>
      <c r="Z12" t="s">
        <v>44</v>
      </c>
      <c r="AA12" t="s">
        <v>44</v>
      </c>
      <c r="AB12" t="s">
        <v>44</v>
      </c>
    </row>
    <row r="13" spans="1:28" x14ac:dyDescent="0.3">
      <c r="A13">
        <v>37</v>
      </c>
      <c r="B13">
        <v>1590</v>
      </c>
      <c r="C13" t="s">
        <v>140</v>
      </c>
      <c r="D13">
        <v>4374</v>
      </c>
      <c r="E13" t="s">
        <v>141</v>
      </c>
      <c r="F13" t="s">
        <v>47</v>
      </c>
      <c r="G13" t="s">
        <v>92</v>
      </c>
      <c r="H13" t="s">
        <v>136</v>
      </c>
      <c r="I13" t="s">
        <v>142</v>
      </c>
      <c r="J13" t="s">
        <v>34</v>
      </c>
      <c r="K13" s="1" t="s">
        <v>35</v>
      </c>
      <c r="L13" s="1" t="s">
        <v>36</v>
      </c>
      <c r="M13" s="1" t="s">
        <v>35</v>
      </c>
      <c r="R13" t="s">
        <v>143</v>
      </c>
      <c r="S13" t="s">
        <v>144</v>
      </c>
      <c r="T13">
        <v>66</v>
      </c>
      <c r="U13" t="s">
        <v>106</v>
      </c>
      <c r="V13" t="s">
        <v>145</v>
      </c>
      <c r="W13" t="s">
        <v>146</v>
      </c>
      <c r="X13" t="s">
        <v>147</v>
      </c>
      <c r="Y13" t="s">
        <v>57</v>
      </c>
      <c r="Z13" t="s">
        <v>44</v>
      </c>
      <c r="AA13" t="s">
        <v>44</v>
      </c>
      <c r="AB13" t="s">
        <v>44</v>
      </c>
    </row>
    <row r="14" spans="1:28" x14ac:dyDescent="0.3">
      <c r="A14">
        <v>38</v>
      </c>
      <c r="B14">
        <v>1584</v>
      </c>
      <c r="C14" t="s">
        <v>148</v>
      </c>
      <c r="D14">
        <v>4366</v>
      </c>
      <c r="E14" t="s">
        <v>149</v>
      </c>
      <c r="F14" t="s">
        <v>30</v>
      </c>
      <c r="G14" t="s">
        <v>150</v>
      </c>
      <c r="H14" t="s">
        <v>151</v>
      </c>
      <c r="I14" t="s">
        <v>152</v>
      </c>
      <c r="J14" t="s">
        <v>34</v>
      </c>
      <c r="K14" s="1" t="s">
        <v>35</v>
      </c>
      <c r="L14" s="1" t="s">
        <v>36</v>
      </c>
      <c r="M14" s="1" t="s">
        <v>35</v>
      </c>
      <c r="R14" t="s">
        <v>153</v>
      </c>
      <c r="S14" t="s">
        <v>154</v>
      </c>
      <c r="T14">
        <v>220</v>
      </c>
      <c r="U14" t="s">
        <v>106</v>
      </c>
      <c r="V14" t="s">
        <v>54</v>
      </c>
      <c r="W14" t="s">
        <v>88</v>
      </c>
      <c r="X14" t="s">
        <v>155</v>
      </c>
      <c r="Y14" t="s">
        <v>43</v>
      </c>
      <c r="Z14" t="s">
        <v>44</v>
      </c>
      <c r="AA14" t="s">
        <v>44</v>
      </c>
      <c r="AB14" t="s">
        <v>44</v>
      </c>
    </row>
    <row r="15" spans="1:28" x14ac:dyDescent="0.3">
      <c r="A15">
        <v>39</v>
      </c>
      <c r="B15">
        <v>1583</v>
      </c>
      <c r="C15" t="s">
        <v>156</v>
      </c>
      <c r="D15">
        <v>4365</v>
      </c>
      <c r="E15" t="s">
        <v>157</v>
      </c>
      <c r="F15" t="s">
        <v>30</v>
      </c>
      <c r="G15" t="s">
        <v>150</v>
      </c>
      <c r="H15" t="s">
        <v>158</v>
      </c>
      <c r="I15" t="s">
        <v>159</v>
      </c>
      <c r="J15" t="s">
        <v>34</v>
      </c>
      <c r="K15" s="1" t="s">
        <v>35</v>
      </c>
      <c r="L15" s="1" t="s">
        <v>36</v>
      </c>
      <c r="M15" s="1" t="s">
        <v>35</v>
      </c>
      <c r="R15" t="s">
        <v>160</v>
      </c>
      <c r="S15" t="s">
        <v>161</v>
      </c>
      <c r="T15">
        <v>110</v>
      </c>
      <c r="U15" t="s">
        <v>162</v>
      </c>
      <c r="V15" t="s">
        <v>163</v>
      </c>
      <c r="W15" t="s">
        <v>88</v>
      </c>
      <c r="X15" t="s">
        <v>164</v>
      </c>
      <c r="Y15" t="s">
        <v>43</v>
      </c>
      <c r="Z15" t="s">
        <v>44</v>
      </c>
      <c r="AA15" t="s">
        <v>44</v>
      </c>
      <c r="AB15" t="s">
        <v>44</v>
      </c>
    </row>
    <row r="16" spans="1:28" x14ac:dyDescent="0.3">
      <c r="A16">
        <v>41</v>
      </c>
      <c r="B16">
        <v>1577</v>
      </c>
      <c r="C16" t="s">
        <v>165</v>
      </c>
      <c r="D16">
        <v>4360</v>
      </c>
      <c r="E16" t="s">
        <v>166</v>
      </c>
      <c r="F16" t="s">
        <v>47</v>
      </c>
      <c r="G16" t="s">
        <v>92</v>
      </c>
      <c r="H16" t="s">
        <v>167</v>
      </c>
      <c r="I16" t="s">
        <v>168</v>
      </c>
      <c r="J16" t="s">
        <v>34</v>
      </c>
      <c r="K16" s="1" t="s">
        <v>35</v>
      </c>
      <c r="L16" s="1" t="s">
        <v>36</v>
      </c>
      <c r="M16" s="1" t="s">
        <v>35</v>
      </c>
      <c r="R16" t="s">
        <v>143</v>
      </c>
      <c r="S16" t="s">
        <v>169</v>
      </c>
      <c r="T16">
        <v>220</v>
      </c>
      <c r="U16" t="s">
        <v>170</v>
      </c>
      <c r="V16" t="s">
        <v>171</v>
      </c>
      <c r="W16" t="s">
        <v>41</v>
      </c>
      <c r="X16" t="s">
        <v>172</v>
      </c>
      <c r="Y16" t="s">
        <v>57</v>
      </c>
      <c r="Z16" t="s">
        <v>44</v>
      </c>
      <c r="AA16" t="s">
        <v>44</v>
      </c>
      <c r="AB16" t="s">
        <v>44</v>
      </c>
    </row>
    <row r="17" spans="1:28" x14ac:dyDescent="0.3">
      <c r="A17">
        <v>54</v>
      </c>
      <c r="B17">
        <v>1523</v>
      </c>
      <c r="C17" t="s">
        <v>58</v>
      </c>
      <c r="D17">
        <v>4169</v>
      </c>
      <c r="E17" t="s">
        <v>59</v>
      </c>
      <c r="F17" t="s">
        <v>47</v>
      </c>
      <c r="G17" t="s">
        <v>48</v>
      </c>
      <c r="H17" t="s">
        <v>173</v>
      </c>
      <c r="I17" t="s">
        <v>174</v>
      </c>
      <c r="J17" t="s">
        <v>34</v>
      </c>
      <c r="K17" s="1" t="s">
        <v>35</v>
      </c>
      <c r="L17" s="1" t="s">
        <v>36</v>
      </c>
      <c r="M17" s="1" t="s">
        <v>35</v>
      </c>
      <c r="R17" t="s">
        <v>175</v>
      </c>
      <c r="S17" t="s">
        <v>176</v>
      </c>
      <c r="T17">
        <v>220</v>
      </c>
      <c r="U17" t="s">
        <v>177</v>
      </c>
      <c r="V17" t="s">
        <v>54</v>
      </c>
      <c r="W17" t="s">
        <v>66</v>
      </c>
      <c r="X17" t="s">
        <v>67</v>
      </c>
      <c r="Y17" t="s">
        <v>100</v>
      </c>
      <c r="Z17" t="s">
        <v>44</v>
      </c>
      <c r="AA17" t="s">
        <v>44</v>
      </c>
      <c r="AB17" t="s">
        <v>44</v>
      </c>
    </row>
    <row r="18" spans="1:28" x14ac:dyDescent="0.3">
      <c r="A18">
        <v>62</v>
      </c>
      <c r="B18">
        <v>1480</v>
      </c>
      <c r="C18" t="s">
        <v>178</v>
      </c>
      <c r="D18">
        <v>4121</v>
      </c>
      <c r="E18" t="s">
        <v>59</v>
      </c>
      <c r="F18" t="s">
        <v>47</v>
      </c>
      <c r="G18" t="s">
        <v>179</v>
      </c>
      <c r="H18" t="s">
        <v>180</v>
      </c>
      <c r="I18" t="s">
        <v>181</v>
      </c>
      <c r="J18" t="s">
        <v>34</v>
      </c>
      <c r="K18" s="1" t="s">
        <v>35</v>
      </c>
      <c r="L18" s="1" t="s">
        <v>36</v>
      </c>
      <c r="M18" s="1" t="s">
        <v>35</v>
      </c>
      <c r="R18" t="s">
        <v>182</v>
      </c>
      <c r="S18" t="s">
        <v>183</v>
      </c>
      <c r="T18">
        <v>220</v>
      </c>
      <c r="U18" t="s">
        <v>184</v>
      </c>
      <c r="V18" t="s">
        <v>185</v>
      </c>
      <c r="W18" t="s">
        <v>66</v>
      </c>
      <c r="X18" t="s">
        <v>67</v>
      </c>
      <c r="Y18" t="s">
        <v>100</v>
      </c>
      <c r="Z18" t="s">
        <v>44</v>
      </c>
      <c r="AA18" t="s">
        <v>44</v>
      </c>
      <c r="AB18" t="s">
        <v>44</v>
      </c>
    </row>
    <row r="19" spans="1:28" x14ac:dyDescent="0.3">
      <c r="A19">
        <v>64</v>
      </c>
      <c r="B19">
        <v>1475</v>
      </c>
      <c r="C19" t="s">
        <v>186</v>
      </c>
      <c r="D19">
        <v>4116</v>
      </c>
      <c r="E19" t="s">
        <v>187</v>
      </c>
      <c r="F19" t="s">
        <v>47</v>
      </c>
      <c r="G19" t="s">
        <v>188</v>
      </c>
      <c r="H19" t="s">
        <v>189</v>
      </c>
      <c r="I19" t="s">
        <v>83</v>
      </c>
      <c r="J19" t="s">
        <v>34</v>
      </c>
      <c r="K19" s="1" t="s">
        <v>35</v>
      </c>
      <c r="L19" s="1" t="s">
        <v>36</v>
      </c>
      <c r="M19" s="1" t="s">
        <v>35</v>
      </c>
      <c r="R19" t="s">
        <v>190</v>
      </c>
      <c r="S19" t="s">
        <v>191</v>
      </c>
      <c r="T19">
        <v>154</v>
      </c>
      <c r="U19" t="s">
        <v>192</v>
      </c>
      <c r="V19" t="s">
        <v>193</v>
      </c>
      <c r="W19" t="s">
        <v>194</v>
      </c>
      <c r="X19" t="s">
        <v>195</v>
      </c>
      <c r="Y19" t="s">
        <v>100</v>
      </c>
      <c r="Z19" t="s">
        <v>44</v>
      </c>
      <c r="AA19" t="s">
        <v>44</v>
      </c>
      <c r="AB19" t="s">
        <v>44</v>
      </c>
    </row>
    <row r="20" spans="1:28" x14ac:dyDescent="0.3">
      <c r="A20">
        <v>77</v>
      </c>
      <c r="B20">
        <v>1341</v>
      </c>
      <c r="C20" t="s">
        <v>196</v>
      </c>
      <c r="D20">
        <v>3816</v>
      </c>
      <c r="E20" t="s">
        <v>197</v>
      </c>
      <c r="F20" t="s">
        <v>47</v>
      </c>
      <c r="G20" t="s">
        <v>198</v>
      </c>
      <c r="H20" t="s">
        <v>199</v>
      </c>
      <c r="I20" t="s">
        <v>83</v>
      </c>
      <c r="J20" t="s">
        <v>34</v>
      </c>
      <c r="K20" s="1" t="s">
        <v>35</v>
      </c>
      <c r="L20" s="1" t="s">
        <v>36</v>
      </c>
      <c r="M20" s="1" t="s">
        <v>35</v>
      </c>
      <c r="R20" t="s">
        <v>51</v>
      </c>
      <c r="S20" t="s">
        <v>200</v>
      </c>
      <c r="T20">
        <v>66</v>
      </c>
      <c r="U20" t="s">
        <v>201</v>
      </c>
      <c r="V20" t="s">
        <v>202</v>
      </c>
      <c r="W20" t="s">
        <v>194</v>
      </c>
      <c r="X20" t="s">
        <v>203</v>
      </c>
      <c r="Y20" t="s">
        <v>57</v>
      </c>
      <c r="Z20" t="s">
        <v>204</v>
      </c>
      <c r="AA20" t="s">
        <v>205</v>
      </c>
      <c r="AB20" t="s">
        <v>44</v>
      </c>
    </row>
    <row r="21" spans="1:28" x14ac:dyDescent="0.3">
      <c r="A21">
        <v>78</v>
      </c>
      <c r="B21">
        <v>1321</v>
      </c>
      <c r="C21" t="s">
        <v>206</v>
      </c>
      <c r="D21">
        <v>3750</v>
      </c>
      <c r="E21" t="s">
        <v>207</v>
      </c>
      <c r="F21" t="s">
        <v>47</v>
      </c>
      <c r="G21" t="s">
        <v>48</v>
      </c>
      <c r="H21" t="s">
        <v>208</v>
      </c>
      <c r="I21" t="s">
        <v>209</v>
      </c>
      <c r="J21" t="s">
        <v>34</v>
      </c>
      <c r="K21" s="1" t="s">
        <v>35</v>
      </c>
      <c r="L21" s="1" t="s">
        <v>36</v>
      </c>
      <c r="M21" s="1" t="s">
        <v>35</v>
      </c>
      <c r="R21" t="s">
        <v>210</v>
      </c>
      <c r="S21" t="s">
        <v>211</v>
      </c>
      <c r="T21">
        <v>66</v>
      </c>
      <c r="U21" t="s">
        <v>212</v>
      </c>
      <c r="V21" t="s">
        <v>213</v>
      </c>
      <c r="W21" t="s">
        <v>76</v>
      </c>
      <c r="X21" t="s">
        <v>214</v>
      </c>
      <c r="Y21" t="s">
        <v>100</v>
      </c>
      <c r="Z21" t="s">
        <v>44</v>
      </c>
      <c r="AA21" t="s">
        <v>44</v>
      </c>
      <c r="AB21" t="s">
        <v>44</v>
      </c>
    </row>
    <row r="22" spans="1:28" x14ac:dyDescent="0.3">
      <c r="A22">
        <v>79</v>
      </c>
      <c r="B22">
        <v>1265</v>
      </c>
      <c r="C22" t="s">
        <v>215</v>
      </c>
      <c r="D22">
        <v>3674</v>
      </c>
      <c r="E22" t="s">
        <v>216</v>
      </c>
      <c r="F22" t="s">
        <v>47</v>
      </c>
      <c r="G22" t="s">
        <v>48</v>
      </c>
      <c r="H22" t="s">
        <v>217</v>
      </c>
      <c r="I22" t="s">
        <v>113</v>
      </c>
      <c r="J22" t="s">
        <v>34</v>
      </c>
      <c r="K22" s="1" t="s">
        <v>35</v>
      </c>
      <c r="L22" s="1" t="s">
        <v>36</v>
      </c>
      <c r="M22" s="1" t="s">
        <v>35</v>
      </c>
      <c r="R22" t="s">
        <v>218</v>
      </c>
      <c r="S22" t="s">
        <v>219</v>
      </c>
      <c r="T22">
        <v>154</v>
      </c>
      <c r="U22" t="s">
        <v>220</v>
      </c>
      <c r="V22" t="s">
        <v>221</v>
      </c>
      <c r="W22" t="s">
        <v>108</v>
      </c>
      <c r="X22" t="s">
        <v>222</v>
      </c>
      <c r="Y22" t="s">
        <v>100</v>
      </c>
      <c r="Z22" t="s">
        <v>44</v>
      </c>
      <c r="AA22" t="s">
        <v>44</v>
      </c>
      <c r="AB22" t="s">
        <v>44</v>
      </c>
    </row>
    <row r="23" spans="1:28" x14ac:dyDescent="0.3">
      <c r="A23">
        <v>80</v>
      </c>
      <c r="B23">
        <v>1252</v>
      </c>
      <c r="C23" t="s">
        <v>223</v>
      </c>
      <c r="D23">
        <v>3663</v>
      </c>
      <c r="E23" t="s">
        <v>224</v>
      </c>
      <c r="F23" t="s">
        <v>47</v>
      </c>
      <c r="G23" t="s">
        <v>48</v>
      </c>
      <c r="H23" t="s">
        <v>225</v>
      </c>
      <c r="I23" t="s">
        <v>226</v>
      </c>
      <c r="J23" t="s">
        <v>34</v>
      </c>
      <c r="K23" s="1" t="s">
        <v>35</v>
      </c>
      <c r="L23" s="1" t="s">
        <v>36</v>
      </c>
      <c r="M23" s="1" t="s">
        <v>36</v>
      </c>
      <c r="R23" t="s">
        <v>227</v>
      </c>
      <c r="S23" t="s">
        <v>228</v>
      </c>
      <c r="T23">
        <v>220</v>
      </c>
      <c r="U23" t="s">
        <v>229</v>
      </c>
      <c r="V23" t="s">
        <v>230</v>
      </c>
      <c r="W23" t="s">
        <v>55</v>
      </c>
      <c r="X23" t="s">
        <v>231</v>
      </c>
      <c r="Y23" t="s">
        <v>100</v>
      </c>
      <c r="Z23" t="s">
        <v>44</v>
      </c>
      <c r="AA23" t="s">
        <v>44</v>
      </c>
      <c r="AB23" t="s">
        <v>44</v>
      </c>
    </row>
    <row r="24" spans="1:28" x14ac:dyDescent="0.3">
      <c r="A24">
        <v>81</v>
      </c>
      <c r="B24">
        <v>1230</v>
      </c>
      <c r="C24" t="s">
        <v>232</v>
      </c>
      <c r="D24">
        <v>3616</v>
      </c>
      <c r="E24" t="s">
        <v>29</v>
      </c>
      <c r="F24" t="s">
        <v>30</v>
      </c>
      <c r="G24" t="s">
        <v>150</v>
      </c>
      <c r="H24" t="s">
        <v>233</v>
      </c>
      <c r="I24" t="s">
        <v>159</v>
      </c>
      <c r="J24" t="s">
        <v>34</v>
      </c>
      <c r="K24" s="1" t="s">
        <v>35</v>
      </c>
      <c r="L24" s="1" t="s">
        <v>36</v>
      </c>
      <c r="M24" s="1" t="s">
        <v>35</v>
      </c>
      <c r="N24">
        <v>24</v>
      </c>
      <c r="O24">
        <v>104</v>
      </c>
      <c r="Q24" s="3">
        <f>O24/N24</f>
        <v>4.333333333333333</v>
      </c>
      <c r="R24" t="s">
        <v>227</v>
      </c>
      <c r="S24" t="s">
        <v>234</v>
      </c>
      <c r="T24">
        <v>220</v>
      </c>
      <c r="U24" t="s">
        <v>235</v>
      </c>
      <c r="V24" t="s">
        <v>236</v>
      </c>
      <c r="W24" t="s">
        <v>108</v>
      </c>
      <c r="X24" t="s">
        <v>237</v>
      </c>
      <c r="Y24" t="s">
        <v>43</v>
      </c>
      <c r="Z24" t="s">
        <v>44</v>
      </c>
      <c r="AA24" t="s">
        <v>44</v>
      </c>
      <c r="AB24" t="s">
        <v>44</v>
      </c>
    </row>
    <row r="25" spans="1:28" x14ac:dyDescent="0.3">
      <c r="A25">
        <v>82</v>
      </c>
      <c r="B25">
        <v>1183</v>
      </c>
      <c r="C25" t="s">
        <v>238</v>
      </c>
      <c r="D25">
        <v>3496</v>
      </c>
      <c r="E25" t="s">
        <v>216</v>
      </c>
      <c r="F25" t="s">
        <v>47</v>
      </c>
      <c r="G25" t="s">
        <v>198</v>
      </c>
      <c r="H25" t="s">
        <v>239</v>
      </c>
      <c r="I25" t="s">
        <v>174</v>
      </c>
      <c r="J25" t="s">
        <v>34</v>
      </c>
      <c r="K25" s="1" t="s">
        <v>35</v>
      </c>
      <c r="L25" s="1" t="s">
        <v>36</v>
      </c>
      <c r="M25" s="1" t="s">
        <v>35</v>
      </c>
      <c r="N25">
        <v>200</v>
      </c>
      <c r="O25">
        <v>700</v>
      </c>
      <c r="Q25">
        <f>O25/N25</f>
        <v>3.5</v>
      </c>
      <c r="R25" t="s">
        <v>240</v>
      </c>
      <c r="S25" t="s">
        <v>241</v>
      </c>
      <c r="T25">
        <v>220</v>
      </c>
      <c r="U25" t="s">
        <v>220</v>
      </c>
      <c r="V25" t="s">
        <v>242</v>
      </c>
      <c r="W25" t="s">
        <v>243</v>
      </c>
      <c r="X25" t="s">
        <v>244</v>
      </c>
      <c r="Y25" t="s">
        <v>100</v>
      </c>
      <c r="Z25" t="s">
        <v>245</v>
      </c>
      <c r="AA25" t="s">
        <v>246</v>
      </c>
      <c r="AB25" t="s">
        <v>44</v>
      </c>
    </row>
    <row r="26" spans="1:28" x14ac:dyDescent="0.3">
      <c r="A26">
        <v>87</v>
      </c>
      <c r="B26">
        <v>1103</v>
      </c>
      <c r="C26" t="s">
        <v>247</v>
      </c>
      <c r="D26">
        <v>3301</v>
      </c>
      <c r="E26" t="s">
        <v>248</v>
      </c>
      <c r="F26" t="s">
        <v>47</v>
      </c>
      <c r="G26" t="s">
        <v>179</v>
      </c>
      <c r="H26" t="s">
        <v>249</v>
      </c>
      <c r="I26" t="s">
        <v>250</v>
      </c>
      <c r="J26" t="s">
        <v>34</v>
      </c>
      <c r="K26" s="1" t="s">
        <v>35</v>
      </c>
      <c r="L26" s="1" t="s">
        <v>36</v>
      </c>
      <c r="M26" s="1" t="s">
        <v>36</v>
      </c>
      <c r="R26" t="s">
        <v>251</v>
      </c>
      <c r="S26" t="s">
        <v>252</v>
      </c>
      <c r="T26">
        <v>110</v>
      </c>
      <c r="U26" t="s">
        <v>106</v>
      </c>
      <c r="V26" t="s">
        <v>253</v>
      </c>
      <c r="W26" t="s">
        <v>41</v>
      </c>
      <c r="X26" t="s">
        <v>254</v>
      </c>
      <c r="Y26" t="s">
        <v>100</v>
      </c>
      <c r="Z26" t="s">
        <v>44</v>
      </c>
      <c r="AA26" t="s">
        <v>44</v>
      </c>
      <c r="AB26" t="s">
        <v>44</v>
      </c>
    </row>
    <row r="27" spans="1:28" x14ac:dyDescent="0.3">
      <c r="A27">
        <v>88</v>
      </c>
      <c r="B27">
        <v>1095</v>
      </c>
      <c r="C27" t="s">
        <v>255</v>
      </c>
      <c r="D27">
        <v>3157</v>
      </c>
      <c r="E27" t="s">
        <v>216</v>
      </c>
      <c r="F27" t="s">
        <v>30</v>
      </c>
      <c r="G27" t="s">
        <v>256</v>
      </c>
      <c r="H27" t="s">
        <v>257</v>
      </c>
      <c r="I27" t="s">
        <v>258</v>
      </c>
      <c r="J27" t="s">
        <v>34</v>
      </c>
      <c r="K27" s="1" t="s">
        <v>35</v>
      </c>
      <c r="L27" s="1" t="s">
        <v>36</v>
      </c>
      <c r="M27" s="1" t="s">
        <v>35</v>
      </c>
      <c r="R27" t="s">
        <v>259</v>
      </c>
      <c r="S27" t="s">
        <v>260</v>
      </c>
      <c r="T27">
        <v>220</v>
      </c>
      <c r="U27" t="s">
        <v>261</v>
      </c>
      <c r="V27" t="s">
        <v>262</v>
      </c>
      <c r="W27" t="s">
        <v>88</v>
      </c>
      <c r="X27" t="s">
        <v>155</v>
      </c>
      <c r="Y27" t="s">
        <v>43</v>
      </c>
      <c r="Z27" t="s">
        <v>44</v>
      </c>
      <c r="AA27" t="s">
        <v>44</v>
      </c>
      <c r="AB27" t="s">
        <v>44</v>
      </c>
    </row>
    <row r="28" spans="1:28" x14ac:dyDescent="0.3">
      <c r="A28">
        <v>89</v>
      </c>
      <c r="B28">
        <v>1089</v>
      </c>
      <c r="C28" t="s">
        <v>263</v>
      </c>
      <c r="D28">
        <v>3139</v>
      </c>
      <c r="E28" t="s">
        <v>216</v>
      </c>
      <c r="F28" t="s">
        <v>47</v>
      </c>
      <c r="G28" t="s">
        <v>92</v>
      </c>
      <c r="H28" t="s">
        <v>264</v>
      </c>
      <c r="I28" t="s">
        <v>226</v>
      </c>
      <c r="J28" t="s">
        <v>34</v>
      </c>
      <c r="K28" s="1" t="s">
        <v>35</v>
      </c>
      <c r="L28" s="1" t="s">
        <v>36</v>
      </c>
      <c r="M28" s="1" t="s">
        <v>35</v>
      </c>
      <c r="N28">
        <v>100</v>
      </c>
      <c r="O28">
        <f>N28+410</f>
        <v>510</v>
      </c>
      <c r="Q28">
        <f>O28/N28</f>
        <v>5.0999999999999996</v>
      </c>
      <c r="R28" t="s">
        <v>265</v>
      </c>
      <c r="S28" t="s">
        <v>266</v>
      </c>
      <c r="T28">
        <v>220</v>
      </c>
      <c r="U28" t="s">
        <v>184</v>
      </c>
      <c r="V28" t="s">
        <v>267</v>
      </c>
      <c r="W28" t="s">
        <v>88</v>
      </c>
      <c r="X28" t="s">
        <v>155</v>
      </c>
      <c r="Y28" t="s">
        <v>100</v>
      </c>
      <c r="Z28" t="s">
        <v>44</v>
      </c>
      <c r="AA28" t="s">
        <v>44</v>
      </c>
      <c r="AB28" t="s">
        <v>44</v>
      </c>
    </row>
    <row r="29" spans="1:28" x14ac:dyDescent="0.3">
      <c r="A29">
        <v>91</v>
      </c>
      <c r="B29">
        <v>1067</v>
      </c>
      <c r="C29" t="s">
        <v>268</v>
      </c>
      <c r="D29">
        <v>3086</v>
      </c>
      <c r="E29" t="s">
        <v>216</v>
      </c>
      <c r="F29" t="s">
        <v>47</v>
      </c>
      <c r="G29" t="s">
        <v>92</v>
      </c>
      <c r="H29" t="s">
        <v>269</v>
      </c>
      <c r="I29" t="s">
        <v>174</v>
      </c>
      <c r="J29" t="s">
        <v>34</v>
      </c>
      <c r="K29" s="1" t="s">
        <v>35</v>
      </c>
      <c r="L29" s="1" t="s">
        <v>36</v>
      </c>
      <c r="M29" s="1" t="s">
        <v>35</v>
      </c>
      <c r="N29">
        <v>100</v>
      </c>
      <c r="O29">
        <f>500+N29</f>
        <v>600</v>
      </c>
      <c r="Q29">
        <f>O29/N29</f>
        <v>6</v>
      </c>
      <c r="R29" t="s">
        <v>270</v>
      </c>
      <c r="S29" t="s">
        <v>271</v>
      </c>
      <c r="T29">
        <v>220</v>
      </c>
      <c r="U29" t="s">
        <v>272</v>
      </c>
      <c r="V29" t="s">
        <v>273</v>
      </c>
      <c r="W29" t="s">
        <v>108</v>
      </c>
      <c r="X29" t="s">
        <v>274</v>
      </c>
      <c r="Y29" t="s">
        <v>100</v>
      </c>
      <c r="Z29" t="s">
        <v>44</v>
      </c>
      <c r="AA29" t="s">
        <v>44</v>
      </c>
      <c r="AB29" t="s">
        <v>44</v>
      </c>
    </row>
    <row r="30" spans="1:28" x14ac:dyDescent="0.3">
      <c r="A30">
        <v>92</v>
      </c>
      <c r="B30">
        <v>1063</v>
      </c>
      <c r="C30" t="s">
        <v>275</v>
      </c>
      <c r="D30">
        <v>3053</v>
      </c>
      <c r="E30" t="s">
        <v>216</v>
      </c>
      <c r="F30" t="s">
        <v>30</v>
      </c>
      <c r="G30" t="s">
        <v>150</v>
      </c>
      <c r="H30" t="s">
        <v>276</v>
      </c>
      <c r="I30" t="s">
        <v>277</v>
      </c>
      <c r="J30" t="s">
        <v>34</v>
      </c>
      <c r="K30" s="1" t="s">
        <v>35</v>
      </c>
      <c r="L30" s="1" t="s">
        <v>36</v>
      </c>
      <c r="M30" s="1" t="s">
        <v>35</v>
      </c>
      <c r="R30" t="s">
        <v>278</v>
      </c>
      <c r="S30" t="s">
        <v>279</v>
      </c>
      <c r="T30">
        <v>220</v>
      </c>
      <c r="U30" t="s">
        <v>212</v>
      </c>
      <c r="V30" t="s">
        <v>280</v>
      </c>
      <c r="W30" t="s">
        <v>243</v>
      </c>
      <c r="X30" t="s">
        <v>243</v>
      </c>
      <c r="Y30" t="s">
        <v>43</v>
      </c>
      <c r="Z30" t="s">
        <v>44</v>
      </c>
      <c r="AA30" t="s">
        <v>44</v>
      </c>
      <c r="AB3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BESS_and_solar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Allendes Palomino</dc:creator>
  <cp:lastModifiedBy>Nicolás Allendes Palomino</cp:lastModifiedBy>
  <dcterms:created xsi:type="dcterms:W3CDTF">2023-10-24T17:10:15Z</dcterms:created>
  <dcterms:modified xsi:type="dcterms:W3CDTF">2023-10-25T12:30:18Z</dcterms:modified>
</cp:coreProperties>
</file>