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4"/>
  <workbookPr/>
  <mc:AlternateContent xmlns:mc="http://schemas.openxmlformats.org/markup-compatibility/2006">
    <mc:Choice Requires="x15">
      <x15ac:absPath xmlns:x15ac="http://schemas.microsoft.com/office/spreadsheetml/2010/11/ac" url="G:\My Drive\Research\ENGR492\Data\Current-Simulation\"/>
    </mc:Choice>
  </mc:AlternateContent>
  <xr:revisionPtr revIDLastSave="2" documentId="13_ncr:1_{D7CDA77F-AA7C-4FC4-9806-82E109F11293}" xr6:coauthVersionLast="47" xr6:coauthVersionMax="47" xr10:uidLastSave="{A1BF0B0D-7C7B-4588-8B18-D131C8CF8F8F}"/>
  <bookViews>
    <workbookView xWindow="-110" yWindow="-110" windowWidth="22780" windowHeight="14540" firstSheet="3" activeTab="3" xr2:uid="{00000000-000D-0000-FFFF-FFFF00000000}"/>
  </bookViews>
  <sheets>
    <sheet name="results_pub" sheetId="2" r:id="rId1"/>
    <sheet name="RR" sheetId="1" r:id="rId2"/>
    <sheet name="Random" sheetId="3" r:id="rId3"/>
    <sheet name="graph-data" sheetId="6" r:id="rId4"/>
    <sheet name="CC" sheetId="4" r:id="rId5"/>
  </sheets>
  <definedNames>
    <definedName name="ExternalData_1" localSheetId="0" hidden="1">'results_pub'!$A$1:$F$91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 a="1"/>
  <c r="B2" i="6" s="1"/>
  <c r="A2" i="6" a="1"/>
  <c r="A2" i="6" s="1"/>
  <c r="C3" i="6"/>
  <c r="C4" i="6"/>
  <c r="C5" i="6"/>
  <c r="C6" i="6"/>
  <c r="C7" i="6"/>
  <c r="C8" i="6"/>
  <c r="C9" i="6"/>
  <c r="C10" i="6"/>
  <c r="C11" i="6"/>
  <c r="C12" i="6"/>
  <c r="C13" i="6"/>
  <c r="C2" i="6" l="1"/>
  <c r="O13" i="4" l="1"/>
  <c r="O12" i="4"/>
  <c r="O11" i="4"/>
  <c r="O10" i="4"/>
  <c r="O9" i="4"/>
  <c r="O8" i="4"/>
  <c r="O7" i="4"/>
  <c r="O6" i="4"/>
  <c r="O5" i="4"/>
  <c r="O4" i="4"/>
  <c r="O3" i="4"/>
  <c r="O2" i="4"/>
  <c r="O13" i="3"/>
  <c r="O12" i="3"/>
  <c r="O11" i="3"/>
  <c r="O10" i="3"/>
  <c r="O9" i="3"/>
  <c r="O8" i="3"/>
  <c r="O7" i="3"/>
  <c r="O6" i="3"/>
  <c r="O5" i="3"/>
  <c r="O4" i="3"/>
  <c r="O3" i="3"/>
  <c r="O2" i="3"/>
  <c r="O3" i="1"/>
  <c r="O4" i="1"/>
  <c r="O5" i="1"/>
  <c r="O6" i="1"/>
  <c r="O7" i="1"/>
  <c r="O8" i="1"/>
  <c r="O9" i="1"/>
  <c r="O10" i="1"/>
  <c r="O11" i="1"/>
  <c r="O12" i="1"/>
  <c r="O13" i="1"/>
  <c r="O2" i="1"/>
  <c r="L3" i="4" l="1"/>
  <c r="L4" i="4"/>
  <c r="L5" i="4"/>
  <c r="L6" i="4"/>
  <c r="L7" i="4"/>
  <c r="L8" i="4"/>
  <c r="L9" i="4"/>
  <c r="L10" i="4"/>
  <c r="L11" i="4"/>
  <c r="L12" i="4"/>
  <c r="L13" i="4"/>
  <c r="K3" i="4"/>
  <c r="K4" i="4"/>
  <c r="K5" i="4"/>
  <c r="K6" i="4"/>
  <c r="K7" i="4"/>
  <c r="K8" i="4"/>
  <c r="K9" i="4"/>
  <c r="K10" i="4"/>
  <c r="K11" i="4"/>
  <c r="K12" i="4"/>
  <c r="K13" i="4"/>
  <c r="J2" i="4" a="1"/>
  <c r="J2" i="4" s="1"/>
  <c r="L3" i="3"/>
  <c r="L4" i="3"/>
  <c r="L5" i="3"/>
  <c r="L6" i="3"/>
  <c r="L7" i="3"/>
  <c r="L8" i="3"/>
  <c r="L9" i="3"/>
  <c r="L10" i="3"/>
  <c r="L11" i="3"/>
  <c r="L12" i="3"/>
  <c r="L13" i="3"/>
  <c r="K3" i="3"/>
  <c r="K4" i="3"/>
  <c r="K5" i="3"/>
  <c r="K6" i="3"/>
  <c r="K7" i="3"/>
  <c r="K8" i="3"/>
  <c r="K9" i="3"/>
  <c r="K10" i="3"/>
  <c r="K11" i="3"/>
  <c r="K12" i="3"/>
  <c r="K13" i="3"/>
  <c r="K2" i="3"/>
  <c r="J2" i="3" a="1"/>
  <c r="J2" i="3" s="1"/>
  <c r="L3" i="1"/>
  <c r="L4" i="1"/>
  <c r="L5" i="1"/>
  <c r="L6" i="1"/>
  <c r="L7" i="1"/>
  <c r="L8" i="1"/>
  <c r="L9" i="1"/>
  <c r="L10" i="1"/>
  <c r="L11" i="1"/>
  <c r="L12" i="1"/>
  <c r="L13" i="1"/>
  <c r="L2" i="1"/>
  <c r="K3" i="1"/>
  <c r="K4" i="1"/>
  <c r="K5" i="1"/>
  <c r="K6" i="1"/>
  <c r="K7" i="1"/>
  <c r="K8" i="1"/>
  <c r="K9" i="1"/>
  <c r="K10" i="1"/>
  <c r="K11" i="1"/>
  <c r="K12" i="1"/>
  <c r="K13" i="1"/>
  <c r="K2" i="1"/>
  <c r="J2" i="1" a="1"/>
  <c r="J2" i="1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2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K2" i="4" l="1"/>
  <c r="L2" i="4"/>
  <c r="L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B1AA3-1CF4-457C-AE55-CF125763E65D}" keepAlive="1" name="Query - results_pub" description="Connection to the 'results_pub' query in the workbook." type="5" refreshedVersion="8" background="1" saveData="1">
    <dbPr connection="Provider=Microsoft.Mashup.OleDb.1;Data Source=$Workbook$;Location=results_pub;Extended Properties=&quot;&quot;" command="SELECT * FROM [results_pub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<sst xmlns="http://schemas.openxmlformats.org/spreadsheetml/2006/main" count="222" uniqueCount="25">
  <si>
    <t>Column1</t>
  </si>
  <si>
    <t>Column2</t>
  </si>
  <si>
    <t>Column3</t>
  </si>
  <si>
    <t>Column4</t>
  </si>
  <si>
    <t>Column5</t>
  </si>
  <si>
    <t>Column6</t>
  </si>
  <si>
    <t>rr</t>
  </si>
  <si>
    <t>random</t>
  </si>
  <si>
    <t>cc</t>
  </si>
  <si>
    <t>Algorithm</t>
  </si>
  <si>
    <t>Round #</t>
  </si>
  <si>
    <t># Topic</t>
  </si>
  <si>
    <t># Pubs</t>
  </si>
  <si>
    <t># Subs</t>
  </si>
  <si>
    <t>Total Energy Consumption</t>
  </si>
  <si>
    <t>Average Device Consumption (Battery %)</t>
  </si>
  <si>
    <t>Publishers</t>
  </si>
  <si>
    <t>RR (Average Overall Consumption)</t>
  </si>
  <si>
    <t>RR (Average Device Consumption)</t>
  </si>
  <si>
    <t>RR Mean Line</t>
  </si>
  <si>
    <t>Random</t>
  </si>
  <si>
    <t>Random Average</t>
  </si>
  <si>
    <t>EES</t>
  </si>
  <si>
    <t>Diff</t>
  </si>
  <si>
    <t>EES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</si>
</sst>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110949558311442E-2"/>
          <c:y val="2.5621259795113926E-2"/>
          <c:w val="0.90051497478374942"/>
          <c:h val="0.84507850894863024"/>
        </c:manualLayout>
      </c:layout>
      <c:lineChart>
        <c:grouping val="standard"/>
        <c:varyColors val="0"/>
        <c:ser>
          <c:idx val="1"/>
          <c:order val="1"/>
          <c:tx>
            <c:strRef>
              <c:f>Random!$K$1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CC!$J$2:$J$13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Random!$K$2:$K$13</c:f>
              <c:numCache>
                <c:formatCode>General</c:formatCode>
                <c:ptCount val="12"/>
                <c:pt idx="0">
                  <c:v>152.31562500000001</c:v>
                </c:pt>
                <c:pt idx="1">
                  <c:v>171.19750000000002</c:v>
                </c:pt>
                <c:pt idx="2">
                  <c:v>162.96337500000001</c:v>
                </c:pt>
                <c:pt idx="3">
                  <c:v>308.76900000000006</c:v>
                </c:pt>
                <c:pt idx="4">
                  <c:v>224.68</c:v>
                </c:pt>
                <c:pt idx="5">
                  <c:v>175.149</c:v>
                </c:pt>
                <c:pt idx="6">
                  <c:v>228.82375000000002</c:v>
                </c:pt>
                <c:pt idx="7">
                  <c:v>230.982</c:v>
                </c:pt>
                <c:pt idx="8">
                  <c:v>187.64520000000002</c:v>
                </c:pt>
                <c:pt idx="9">
                  <c:v>238.56139999999999</c:v>
                </c:pt>
                <c:pt idx="10">
                  <c:v>435.29250000000002</c:v>
                </c:pt>
                <c:pt idx="11">
                  <c:v>180.14974999999998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CB-44E3-B62E-BF5D90ECD581}"/>
            </c:ext>
          </c:extLst>
        </c:ser>
        <c:ser>
          <c:idx val="2"/>
          <c:order val="2"/>
          <c:tx>
            <c:strRef>
              <c:f>CC!$K$1</c:f>
              <c:strCache>
                <c:ptCount val="1"/>
                <c:pt idx="0">
                  <c:v>EES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CC!$J$2:$J$13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CC!$K$2:$K$13</c:f>
              <c:numCache>
                <c:formatCode>General</c:formatCode>
                <c:ptCount val="12"/>
                <c:pt idx="0">
                  <c:v>140.56312500000001</c:v>
                </c:pt>
                <c:pt idx="1">
                  <c:v>150.6275</c:v>
                </c:pt>
                <c:pt idx="2">
                  <c:v>126.539625</c:v>
                </c:pt>
                <c:pt idx="3">
                  <c:v>215.92400000000004</c:v>
                </c:pt>
                <c:pt idx="4">
                  <c:v>208.01</c:v>
                </c:pt>
                <c:pt idx="5">
                  <c:v>160.90899999999999</c:v>
                </c:pt>
                <c:pt idx="6">
                  <c:v>191.35374999999999</c:v>
                </c:pt>
                <c:pt idx="7">
                  <c:v>153.697</c:v>
                </c:pt>
                <c:pt idx="8">
                  <c:v>151.32819999999998</c:v>
                </c:pt>
                <c:pt idx="9">
                  <c:v>174.84240000000003</c:v>
                </c:pt>
                <c:pt idx="10">
                  <c:v>278.42750000000007</c:v>
                </c:pt>
                <c:pt idx="11">
                  <c:v>139.62975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CB-44E3-B62E-BF5D90ECD581}"/>
            </c:ext>
          </c:extLst>
        </c:ser>
        <c:ser>
          <c:idx val="4"/>
          <c:order val="4"/>
          <c:tx>
            <c:strRef>
              <c:f>Random!$N$2</c:f>
              <c:strCache>
                <c:ptCount val="1"/>
                <c:pt idx="0">
                  <c:v>Random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11"/>
              <c:layout>
                <c:manualLayout>
                  <c:x val="-0.2686122385573485"/>
                  <c:y val="-0.150359261686880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FEF-4C36-9FD4-6E93ECC79D43}"/>
                </c:ext>
              </c:extLst>
            </c:dLbl>
            <c:spPr>
              <a:noFill/>
              <a:ln>
                <a:solidFill>
                  <a:schemeClr val="accent2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Random!$O$2:$O$13</c:f>
              <c:numCache>
                <c:formatCode>General</c:formatCode>
                <c:ptCount val="12"/>
                <c:pt idx="0">
                  <c:v>224.71075833333336</c:v>
                </c:pt>
                <c:pt idx="1">
                  <c:v>224.71075833333336</c:v>
                </c:pt>
                <c:pt idx="2">
                  <c:v>224.71075833333336</c:v>
                </c:pt>
                <c:pt idx="3">
                  <c:v>224.71075833333336</c:v>
                </c:pt>
                <c:pt idx="4">
                  <c:v>224.71075833333336</c:v>
                </c:pt>
                <c:pt idx="5">
                  <c:v>224.71075833333336</c:v>
                </c:pt>
                <c:pt idx="6">
                  <c:v>224.71075833333336</c:v>
                </c:pt>
                <c:pt idx="7">
                  <c:v>224.71075833333336</c:v>
                </c:pt>
                <c:pt idx="8">
                  <c:v>224.71075833333336</c:v>
                </c:pt>
                <c:pt idx="9">
                  <c:v>224.71075833333336</c:v>
                </c:pt>
                <c:pt idx="10">
                  <c:v>224.71075833333336</c:v>
                </c:pt>
                <c:pt idx="11">
                  <c:v>224.71075833333336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EF-4C36-9FD4-6E93ECC79D43}"/>
            </c:ext>
          </c:extLst>
        </c:ser>
        <c:ser>
          <c:idx val="5"/>
          <c:order val="5"/>
          <c:tx>
            <c:strRef>
              <c:f>CC!$N$2</c:f>
              <c:strCache>
                <c:ptCount val="1"/>
                <c:pt idx="0">
                  <c:v>EES Average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11"/>
              <c:layout>
                <c:manualLayout>
                  <c:x val="-0.11881695178680729"/>
                  <c:y val="7.99600524766283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FEF-4C36-9FD4-6E93ECC79D43}"/>
                </c:ext>
              </c:extLst>
            </c:dLbl>
            <c:spPr>
              <a:noFill/>
              <a:ln>
                <a:solidFill>
                  <a:schemeClr val="accent6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CC!$O$2:$O$13</c:f>
              <c:numCache>
                <c:formatCode>General</c:formatCode>
                <c:ptCount val="12"/>
                <c:pt idx="0">
                  <c:v>174.3209875</c:v>
                </c:pt>
                <c:pt idx="1">
                  <c:v>174.3209875</c:v>
                </c:pt>
                <c:pt idx="2">
                  <c:v>174.3209875</c:v>
                </c:pt>
                <c:pt idx="3">
                  <c:v>174.3209875</c:v>
                </c:pt>
                <c:pt idx="4">
                  <c:v>174.3209875</c:v>
                </c:pt>
                <c:pt idx="5">
                  <c:v>174.3209875</c:v>
                </c:pt>
                <c:pt idx="6">
                  <c:v>174.3209875</c:v>
                </c:pt>
                <c:pt idx="7">
                  <c:v>174.3209875</c:v>
                </c:pt>
                <c:pt idx="8">
                  <c:v>174.3209875</c:v>
                </c:pt>
                <c:pt idx="9">
                  <c:v>174.3209875</c:v>
                </c:pt>
                <c:pt idx="10">
                  <c:v>174.3209875</c:v>
                </c:pt>
                <c:pt idx="11">
                  <c:v>174.3209875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EF-4C36-9FD4-6E93ECC79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040016"/>
        <c:axId val="8200419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RR!$K$1</c15:sqref>
                        </c15:formulaRef>
                      </c:ext>
                    </c:extLst>
                    <c:strCache>
                      <c:ptCount val="1"/>
                      <c:pt idx="0">
                        <c:v>RR (Average Overall Consumption)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CC!$J$2:$J$13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14</c:v>
                      </c:pt>
                      <c:pt idx="11">
                        <c:v>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RR!$K$2:$K$13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159.49937499999999</c:v>
                      </c:pt>
                      <c:pt idx="1">
                        <c:v>166.21250000000001</c:v>
                      </c:pt>
                      <c:pt idx="2">
                        <c:v>166.264625</c:v>
                      </c:pt>
                      <c:pt idx="3">
                        <c:v>322.55899999999997</c:v>
                      </c:pt>
                      <c:pt idx="4">
                        <c:v>243.17999999999998</c:v>
                      </c:pt>
                      <c:pt idx="5">
                        <c:v>174.184</c:v>
                      </c:pt>
                      <c:pt idx="6">
                        <c:v>241.76374999999999</c:v>
                      </c:pt>
                      <c:pt idx="7">
                        <c:v>233.89699999999999</c:v>
                      </c:pt>
                      <c:pt idx="8">
                        <c:v>193.8982</c:v>
                      </c:pt>
                      <c:pt idx="9">
                        <c:v>242.86140000000006</c:v>
                      </c:pt>
                      <c:pt idx="10">
                        <c:v>453.11750000000001</c:v>
                      </c:pt>
                      <c:pt idx="11">
                        <c:v>182.94475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3CB-44E3-B62E-BF5D90ECD58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RR!$N$2</c15:sqref>
                        </c15:formulaRef>
                      </c:ext>
                    </c:extLst>
                    <c:strCache>
                      <c:ptCount val="1"/>
                      <c:pt idx="0">
                        <c:v>RR Mean Line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11"/>
                    <c:layout>
                      <c:manualLayout>
                        <c:x val="3.0721120861304116E-2"/>
                        <c:y val="-0.107750954976286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layout>
                          <c:manualLayout>
                            <c:w val="6.8956115866602205E-2"/>
                            <c:h val="4.41641860887056E-2"/>
                          </c:manualLayout>
                        </c15:layout>
                      </c:ext>
                      <c:ext xmlns:c16="http://schemas.microsoft.com/office/drawing/2014/chart" uri="{C3380CC4-5D6E-409C-BE32-E72D297353CC}">
                        <c16:uniqueId val="{00000013-6FEF-4C36-9FD4-6E93ECC79D43}"/>
                      </c:ext>
                    </c:extLst>
                  </c:dLbl>
                  <c:spPr>
                    <a:noFill/>
                    <a:ln>
                      <a:solidFill>
                        <a:schemeClr val="accent5"/>
                      </a:solidFill>
                    </a:ln>
                    <a:effectLst/>
                  </c:spPr>
                  <c:txPr>
                    <a:bodyPr rot="0" spcFirstLastPara="1" vertOverflow="ellipsis" vert="horz" wrap="square" anchor="ctr" anchorCtr="1"/>
                    <a:lstStyle/>
                    <a:p>
                      <a:pPr>
                        <a:defRPr sz="16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RR!$O$2:$O$13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231.69850833333336</c:v>
                      </c:pt>
                      <c:pt idx="1">
                        <c:v>231.69850833333336</c:v>
                      </c:pt>
                      <c:pt idx="2">
                        <c:v>231.69850833333336</c:v>
                      </c:pt>
                      <c:pt idx="3">
                        <c:v>231.69850833333336</c:v>
                      </c:pt>
                      <c:pt idx="4">
                        <c:v>231.69850833333336</c:v>
                      </c:pt>
                      <c:pt idx="5">
                        <c:v>231.69850833333336</c:v>
                      </c:pt>
                      <c:pt idx="6">
                        <c:v>231.69850833333336</c:v>
                      </c:pt>
                      <c:pt idx="7">
                        <c:v>231.69850833333336</c:v>
                      </c:pt>
                      <c:pt idx="8">
                        <c:v>231.69850833333336</c:v>
                      </c:pt>
                      <c:pt idx="9">
                        <c:v>231.69850833333336</c:v>
                      </c:pt>
                      <c:pt idx="10">
                        <c:v>231.69850833333336</c:v>
                      </c:pt>
                      <c:pt idx="11">
                        <c:v>231.69850833333336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FEF-4C36-9FD4-6E93ECC79D43}"/>
                  </c:ext>
                </c:extLst>
              </c15:ser>
            </c15:filteredLineSeries>
          </c:ext>
        </c:extLst>
      </c:lineChart>
      <c:catAx>
        <c:axId val="82004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Publishers</a:t>
                </a:r>
              </a:p>
            </c:rich>
          </c:tx>
          <c:layout>
            <c:manualLayout>
              <c:xMode val="edge"/>
              <c:yMode val="edge"/>
              <c:x val="0.47987947300778228"/>
              <c:y val="0.94276875220394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041936"/>
        <c:crosses val="autoZero"/>
        <c:auto val="1"/>
        <c:lblAlgn val="ctr"/>
        <c:lblOffset val="100"/>
        <c:noMultiLvlLbl val="0"/>
      </c:catAx>
      <c:valAx>
        <c:axId val="82004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Overall Energy</a:t>
                </a:r>
                <a:r>
                  <a:rPr lang="en-US" baseline="0"/>
                  <a:t> </a:t>
                </a:r>
                <a:r>
                  <a:rPr lang="en-US"/>
                  <a:t>Consumption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04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8770245799410688E-2"/>
          <c:y val="5.8360467562355252E-2"/>
          <c:w val="0.45312121486172791"/>
          <c:h val="0.18996766104330515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 b="1"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295929610178293E-2"/>
          <c:y val="3.7705522831952901E-2"/>
          <c:w val="0.89609716284182361"/>
          <c:h val="0.84177186766289691"/>
        </c:manualLayout>
      </c:layout>
      <c:lineChart>
        <c:grouping val="standard"/>
        <c:varyColors val="0"/>
        <c:ser>
          <c:idx val="1"/>
          <c:order val="1"/>
          <c:tx>
            <c:strRef>
              <c:f>Random!$L$1</c:f>
              <c:strCache>
                <c:ptCount val="1"/>
                <c:pt idx="0">
                  <c:v>Random</c:v>
                </c:pt>
              </c:strCache>
            </c:strRef>
          </c:tx>
          <c:spPr>
            <a:ln w="539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CC!$J$2:$J$13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Random!$L$2:$L$13</c:f>
              <c:numCache>
                <c:formatCode>General</c:formatCode>
                <c:ptCount val="12"/>
                <c:pt idx="0">
                  <c:v>50.771875000000001</c:v>
                </c:pt>
                <c:pt idx="1">
                  <c:v>42.799375000000005</c:v>
                </c:pt>
                <c:pt idx="2">
                  <c:v>32.592675</c:v>
                </c:pt>
                <c:pt idx="3">
                  <c:v>51.461500000000008</c:v>
                </c:pt>
                <c:pt idx="4">
                  <c:v>32.097142857142856</c:v>
                </c:pt>
                <c:pt idx="5">
                  <c:v>21.893625</c:v>
                </c:pt>
                <c:pt idx="6">
                  <c:v>25.424861111111113</c:v>
                </c:pt>
                <c:pt idx="7">
                  <c:v>23.098199999999999</c:v>
                </c:pt>
                <c:pt idx="8">
                  <c:v>17.058654545454548</c:v>
                </c:pt>
                <c:pt idx="9">
                  <c:v>19.88011666666667</c:v>
                </c:pt>
                <c:pt idx="10">
                  <c:v>31.092321428571431</c:v>
                </c:pt>
                <c:pt idx="11">
                  <c:v>12.009983333333333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72-484A-95BA-0AACF0966E9C}"/>
            </c:ext>
          </c:extLst>
        </c:ser>
        <c:ser>
          <c:idx val="2"/>
          <c:order val="2"/>
          <c:tx>
            <c:strRef>
              <c:f>CC!$L$1</c:f>
              <c:strCache>
                <c:ptCount val="1"/>
                <c:pt idx="0">
                  <c:v>EES</c:v>
                </c:pt>
              </c:strCache>
            </c:strRef>
          </c:tx>
          <c:spPr>
            <a:ln w="539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CC!$J$2:$J$13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CC!$L$2:$L$13</c:f>
              <c:numCache>
                <c:formatCode>General</c:formatCode>
                <c:ptCount val="12"/>
                <c:pt idx="0">
                  <c:v>46.854374999999997</c:v>
                </c:pt>
                <c:pt idx="1">
                  <c:v>37.656874999999999</c:v>
                </c:pt>
                <c:pt idx="2">
                  <c:v>25.307925000000001</c:v>
                </c:pt>
                <c:pt idx="3">
                  <c:v>35.987333333333339</c:v>
                </c:pt>
                <c:pt idx="4">
                  <c:v>29.715714285714284</c:v>
                </c:pt>
                <c:pt idx="5">
                  <c:v>20.113624999999999</c:v>
                </c:pt>
                <c:pt idx="6">
                  <c:v>21.261527777777776</c:v>
                </c:pt>
                <c:pt idx="7">
                  <c:v>15.3697</c:v>
                </c:pt>
                <c:pt idx="8">
                  <c:v>13.757109090909092</c:v>
                </c:pt>
                <c:pt idx="9">
                  <c:v>14.5702</c:v>
                </c:pt>
                <c:pt idx="10">
                  <c:v>19.887678571428577</c:v>
                </c:pt>
                <c:pt idx="11">
                  <c:v>9.3086500000000001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72-484A-95BA-0AACF0966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0354192"/>
        <c:axId val="7803546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RR!$L$1</c15:sqref>
                        </c15:formulaRef>
                      </c:ext>
                    </c:extLst>
                    <c:strCache>
                      <c:ptCount val="1"/>
                      <c:pt idx="0">
                        <c:v>RR (Average Device Consumption)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CC!$J$2:$J$13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14</c:v>
                      </c:pt>
                      <c:pt idx="11">
                        <c:v>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RR!$L$2:$L$13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53.166458333333338</c:v>
                      </c:pt>
                      <c:pt idx="1">
                        <c:v>41.553125000000001</c:v>
                      </c:pt>
                      <c:pt idx="2">
                        <c:v>33.252924999999998</c:v>
                      </c:pt>
                      <c:pt idx="3">
                        <c:v>53.759833333333326</c:v>
                      </c:pt>
                      <c:pt idx="4">
                        <c:v>34.739999999999995</c:v>
                      </c:pt>
                      <c:pt idx="5">
                        <c:v>21.773</c:v>
                      </c:pt>
                      <c:pt idx="6">
                        <c:v>26.862638888888888</c:v>
                      </c:pt>
                      <c:pt idx="7">
                        <c:v>23.389699999999998</c:v>
                      </c:pt>
                      <c:pt idx="8">
                        <c:v>17.627109090909091</c:v>
                      </c:pt>
                      <c:pt idx="9">
                        <c:v>20.238450000000004</c:v>
                      </c:pt>
                      <c:pt idx="10">
                        <c:v>32.365535714285713</c:v>
                      </c:pt>
                      <c:pt idx="11">
                        <c:v>12.196316666666664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272-484A-95BA-0AACF0966E9C}"/>
                  </c:ext>
                </c:extLst>
              </c15:ser>
            </c15:filteredLineSeries>
          </c:ext>
        </c:extLst>
      </c:lineChart>
      <c:catAx>
        <c:axId val="78035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Publishers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354672"/>
        <c:crosses val="autoZero"/>
        <c:auto val="1"/>
        <c:lblAlgn val="ctr"/>
        <c:lblOffset val="100"/>
        <c:noMultiLvlLbl val="0"/>
      </c:catAx>
      <c:valAx>
        <c:axId val="78035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Energy Consumption (%)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35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217583170669789"/>
          <c:y val="6.3450905943655989E-2"/>
          <c:w val="0.11752397500309734"/>
          <c:h val="0.24450002773350302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 b="1"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7</xdr:row>
      <xdr:rowOff>100468</xdr:rowOff>
    </xdr:from>
    <xdr:to>
      <xdr:col>14</xdr:col>
      <xdr:colOff>508000</xdr:colOff>
      <xdr:row>34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DABA90-8042-D5EC-E019-6AC92038A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74282</xdr:colOff>
      <xdr:row>7</xdr:row>
      <xdr:rowOff>143013</xdr:rowOff>
    </xdr:from>
    <xdr:to>
      <xdr:col>30</xdr:col>
      <xdr:colOff>149412</xdr:colOff>
      <xdr:row>33</xdr:row>
      <xdr:rowOff>52295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8DD19A-194E-6D04-41E9-D0DE66F27E1C}"/>
            </a:ext>
            <a:ext uri="{147F2762-F138-4A5C-976F-8EAC2B608ADB}">
              <a16:predDERef xmlns:a16="http://schemas.microsoft.com/office/drawing/2014/main" pred="{00DABA90-8042-D5EC-E019-6AC92038A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2CD098-4E64-4D91-9333-14EE557AD97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BD343E-A320-4792-ABAC-AB6C91D0A7B8}" name="results_pub" displayName="results_pub" ref="A1:F91" tableType="queryTable" totalsRowShown="0">
  <autoFilter ref="A1:F91" xr:uid="{B3BD343E-A320-4792-ABAC-AB6C91D0A7B8}">
    <filterColumn colId="0">
      <filters>
        <filter val="random"/>
      </filters>
    </filterColumn>
  </autoFilter>
  <tableColumns count="6">
    <tableColumn id="1" xr3:uid="{220FC1E0-FAE5-4C4B-B229-E3686F29D225}" uniqueName="1" name="Column1" queryTableFieldId="1" dataDxfId="0"/>
    <tableColumn id="2" xr3:uid="{2C8713FD-219E-4589-9050-549DA041E49F}" uniqueName="2" name="Column2" queryTableFieldId="2"/>
    <tableColumn id="3" xr3:uid="{C3FAAE18-4711-41E0-9D79-CE377C53490D}" uniqueName="3" name="Column3" queryTableFieldId="3"/>
    <tableColumn id="4" xr3:uid="{55FB75C9-0C52-4898-A14F-C022CF65AD15}" uniqueName="4" name="Column4" queryTableFieldId="4"/>
    <tableColumn id="5" xr3:uid="{730FA3E6-C535-47D9-9745-97F5FEAC02B6}" uniqueName="5" name="Column5" queryTableFieldId="5"/>
    <tableColumn id="6" xr3:uid="{F990CB19-3DBA-4475-92CF-9B16D55E8C06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C1A2-16CD-469E-AE5D-342E418829B5}">
  <dimension ref="A1:F91"/>
  <sheetViews>
    <sheetView workbookViewId="0"/>
  </sheetViews>
  <sheetFormatPr defaultRowHeight="14.45"/>
  <cols>
    <col min="1" max="6" width="10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6</v>
      </c>
      <c r="B2">
        <v>0</v>
      </c>
      <c r="C2">
        <v>8</v>
      </c>
      <c r="D2">
        <v>8</v>
      </c>
      <c r="E2">
        <v>8</v>
      </c>
      <c r="F2">
        <v>174.184</v>
      </c>
    </row>
    <row r="3" spans="1:6">
      <c r="A3" t="s">
        <v>7</v>
      </c>
      <c r="B3">
        <v>0</v>
      </c>
      <c r="C3">
        <v>8</v>
      </c>
      <c r="D3">
        <v>8</v>
      </c>
      <c r="E3">
        <v>8</v>
      </c>
      <c r="F3">
        <v>175.149</v>
      </c>
    </row>
    <row r="4" spans="1:6" hidden="1">
      <c r="A4" t="s">
        <v>8</v>
      </c>
      <c r="B4">
        <v>0</v>
      </c>
      <c r="C4">
        <v>8</v>
      </c>
      <c r="D4">
        <v>8</v>
      </c>
      <c r="E4">
        <v>8</v>
      </c>
      <c r="F4">
        <v>160.90899999999999</v>
      </c>
    </row>
    <row r="5" spans="1:6" hidden="1">
      <c r="A5" t="s">
        <v>6</v>
      </c>
      <c r="B5">
        <v>1</v>
      </c>
      <c r="C5">
        <v>8</v>
      </c>
      <c r="D5">
        <v>12</v>
      </c>
      <c r="E5">
        <v>8</v>
      </c>
      <c r="F5">
        <v>248.34850000000003</v>
      </c>
    </row>
    <row r="6" spans="1:6">
      <c r="A6" t="s">
        <v>7</v>
      </c>
      <c r="B6">
        <v>1</v>
      </c>
      <c r="C6">
        <v>8</v>
      </c>
      <c r="D6">
        <v>12</v>
      </c>
      <c r="E6">
        <v>8</v>
      </c>
      <c r="F6">
        <v>244.86350000000002</v>
      </c>
    </row>
    <row r="7" spans="1:6" hidden="1">
      <c r="A7" t="s">
        <v>8</v>
      </c>
      <c r="B7">
        <v>1</v>
      </c>
      <c r="C7">
        <v>8</v>
      </c>
      <c r="D7">
        <v>12</v>
      </c>
      <c r="E7">
        <v>8</v>
      </c>
      <c r="F7">
        <v>183.20350000000002</v>
      </c>
    </row>
    <row r="8" spans="1:6" hidden="1">
      <c r="A8" t="s">
        <v>6</v>
      </c>
      <c r="B8">
        <v>2</v>
      </c>
      <c r="C8">
        <v>8</v>
      </c>
      <c r="D8">
        <v>10</v>
      </c>
      <c r="E8">
        <v>8</v>
      </c>
      <c r="F8">
        <v>233.89699999999999</v>
      </c>
    </row>
    <row r="9" spans="1:6">
      <c r="A9" t="s">
        <v>7</v>
      </c>
      <c r="B9">
        <v>2</v>
      </c>
      <c r="C9">
        <v>8</v>
      </c>
      <c r="D9">
        <v>10</v>
      </c>
      <c r="E9">
        <v>8</v>
      </c>
      <c r="F9">
        <v>230.982</v>
      </c>
    </row>
    <row r="10" spans="1:6" hidden="1">
      <c r="A10" t="s">
        <v>8</v>
      </c>
      <c r="B10">
        <v>2</v>
      </c>
      <c r="C10">
        <v>8</v>
      </c>
      <c r="D10">
        <v>10</v>
      </c>
      <c r="E10">
        <v>8</v>
      </c>
      <c r="F10">
        <v>153.697</v>
      </c>
    </row>
    <row r="11" spans="1:6" hidden="1">
      <c r="A11" t="s">
        <v>6</v>
      </c>
      <c r="B11">
        <v>3</v>
      </c>
      <c r="C11">
        <v>8</v>
      </c>
      <c r="D11">
        <v>5</v>
      </c>
      <c r="E11">
        <v>8</v>
      </c>
      <c r="F11">
        <v>137.20250000000001</v>
      </c>
    </row>
    <row r="12" spans="1:6">
      <c r="A12" t="s">
        <v>7</v>
      </c>
      <c r="B12">
        <v>3</v>
      </c>
      <c r="C12">
        <v>8</v>
      </c>
      <c r="D12">
        <v>5</v>
      </c>
      <c r="E12">
        <v>8</v>
      </c>
      <c r="F12">
        <v>139.08250000000001</v>
      </c>
    </row>
    <row r="13" spans="1:6" hidden="1">
      <c r="A13" t="s">
        <v>8</v>
      </c>
      <c r="B13">
        <v>3</v>
      </c>
      <c r="C13">
        <v>8</v>
      </c>
      <c r="D13">
        <v>5</v>
      </c>
      <c r="E13">
        <v>8</v>
      </c>
      <c r="F13">
        <v>103.01249999999999</v>
      </c>
    </row>
    <row r="14" spans="1:6" hidden="1">
      <c r="A14" t="s">
        <v>6</v>
      </c>
      <c r="B14">
        <v>4</v>
      </c>
      <c r="C14">
        <v>8</v>
      </c>
      <c r="D14">
        <v>5</v>
      </c>
      <c r="E14">
        <v>8</v>
      </c>
      <c r="F14">
        <v>192.81049999999999</v>
      </c>
    </row>
    <row r="15" spans="1:6">
      <c r="A15" t="s">
        <v>7</v>
      </c>
      <c r="B15">
        <v>4</v>
      </c>
      <c r="C15">
        <v>8</v>
      </c>
      <c r="D15">
        <v>5</v>
      </c>
      <c r="E15">
        <v>8</v>
      </c>
      <c r="F15">
        <v>186.66050000000001</v>
      </c>
    </row>
    <row r="16" spans="1:6" hidden="1">
      <c r="A16" t="s">
        <v>8</v>
      </c>
      <c r="B16">
        <v>4</v>
      </c>
      <c r="C16">
        <v>8</v>
      </c>
      <c r="D16">
        <v>5</v>
      </c>
      <c r="E16">
        <v>8</v>
      </c>
      <c r="F16">
        <v>129.79050000000001</v>
      </c>
    </row>
    <row r="17" spans="1:6" hidden="1">
      <c r="A17" t="s">
        <v>6</v>
      </c>
      <c r="B17">
        <v>5</v>
      </c>
      <c r="C17">
        <v>8</v>
      </c>
      <c r="D17">
        <v>12</v>
      </c>
      <c r="E17">
        <v>8</v>
      </c>
      <c r="F17">
        <v>149.89000000000001</v>
      </c>
    </row>
    <row r="18" spans="1:6">
      <c r="A18" t="s">
        <v>7</v>
      </c>
      <c r="B18">
        <v>5</v>
      </c>
      <c r="C18">
        <v>8</v>
      </c>
      <c r="D18">
        <v>12</v>
      </c>
      <c r="E18">
        <v>8</v>
      </c>
      <c r="F18">
        <v>150.05500000000001</v>
      </c>
    </row>
    <row r="19" spans="1:6" hidden="1">
      <c r="A19" t="s">
        <v>8</v>
      </c>
      <c r="B19">
        <v>5</v>
      </c>
      <c r="C19">
        <v>8</v>
      </c>
      <c r="D19">
        <v>12</v>
      </c>
      <c r="E19">
        <v>8</v>
      </c>
      <c r="F19">
        <v>131.06500000000003</v>
      </c>
    </row>
    <row r="20" spans="1:6" hidden="1">
      <c r="A20" t="s">
        <v>6</v>
      </c>
      <c r="B20">
        <v>6</v>
      </c>
      <c r="C20">
        <v>8</v>
      </c>
      <c r="D20">
        <v>11</v>
      </c>
      <c r="E20">
        <v>8</v>
      </c>
      <c r="F20">
        <v>311.048</v>
      </c>
    </row>
    <row r="21" spans="1:6">
      <c r="A21" t="s">
        <v>7</v>
      </c>
      <c r="B21">
        <v>6</v>
      </c>
      <c r="C21">
        <v>8</v>
      </c>
      <c r="D21">
        <v>11</v>
      </c>
      <c r="E21">
        <v>8</v>
      </c>
      <c r="F21">
        <v>286.75800000000004</v>
      </c>
    </row>
    <row r="22" spans="1:6" hidden="1">
      <c r="A22" t="s">
        <v>8</v>
      </c>
      <c r="B22">
        <v>6</v>
      </c>
      <c r="C22">
        <v>8</v>
      </c>
      <c r="D22">
        <v>11</v>
      </c>
      <c r="E22">
        <v>8</v>
      </c>
      <c r="F22">
        <v>239.63300000000001</v>
      </c>
    </row>
    <row r="23" spans="1:6" hidden="1">
      <c r="A23" t="s">
        <v>6</v>
      </c>
      <c r="B23">
        <v>7</v>
      </c>
      <c r="C23">
        <v>8</v>
      </c>
      <c r="D23">
        <v>11</v>
      </c>
      <c r="E23">
        <v>8</v>
      </c>
      <c r="F23">
        <v>188.1585</v>
      </c>
    </row>
    <row r="24" spans="1:6">
      <c r="A24" t="s">
        <v>7</v>
      </c>
      <c r="B24">
        <v>7</v>
      </c>
      <c r="C24">
        <v>8</v>
      </c>
      <c r="D24">
        <v>11</v>
      </c>
      <c r="E24">
        <v>8</v>
      </c>
      <c r="F24">
        <v>189.03350000000003</v>
      </c>
    </row>
    <row r="25" spans="1:6" hidden="1">
      <c r="A25" t="s">
        <v>8</v>
      </c>
      <c r="B25">
        <v>7</v>
      </c>
      <c r="C25">
        <v>8</v>
      </c>
      <c r="D25">
        <v>11</v>
      </c>
      <c r="E25">
        <v>8</v>
      </c>
      <c r="F25">
        <v>147.08850000000001</v>
      </c>
    </row>
    <row r="26" spans="1:6" hidden="1">
      <c r="A26" t="s">
        <v>6</v>
      </c>
      <c r="B26">
        <v>8</v>
      </c>
      <c r="C26">
        <v>8</v>
      </c>
      <c r="D26">
        <v>11</v>
      </c>
      <c r="E26">
        <v>8</v>
      </c>
      <c r="F26">
        <v>157.24100000000001</v>
      </c>
    </row>
    <row r="27" spans="1:6">
      <c r="A27" t="s">
        <v>7</v>
      </c>
      <c r="B27">
        <v>8</v>
      </c>
      <c r="C27">
        <v>8</v>
      </c>
      <c r="D27">
        <v>11</v>
      </c>
      <c r="E27">
        <v>8</v>
      </c>
      <c r="F27">
        <v>156.79599999999999</v>
      </c>
    </row>
    <row r="28" spans="1:6" hidden="1">
      <c r="A28" t="s">
        <v>8</v>
      </c>
      <c r="B28">
        <v>8</v>
      </c>
      <c r="C28">
        <v>8</v>
      </c>
      <c r="D28">
        <v>11</v>
      </c>
      <c r="E28">
        <v>8</v>
      </c>
      <c r="F28">
        <v>131.536</v>
      </c>
    </row>
    <row r="29" spans="1:6" hidden="1">
      <c r="A29" t="s">
        <v>6</v>
      </c>
      <c r="B29">
        <v>9</v>
      </c>
      <c r="C29">
        <v>8</v>
      </c>
      <c r="D29">
        <v>12</v>
      </c>
      <c r="E29">
        <v>8</v>
      </c>
      <c r="F29">
        <v>255.63</v>
      </c>
    </row>
    <row r="30" spans="1:6">
      <c r="A30" t="s">
        <v>7</v>
      </c>
      <c r="B30">
        <v>9</v>
      </c>
      <c r="C30">
        <v>8</v>
      </c>
      <c r="D30">
        <v>12</v>
      </c>
      <c r="E30">
        <v>8</v>
      </c>
      <c r="F30">
        <v>245.52000000000004</v>
      </c>
    </row>
    <row r="31" spans="1:6" hidden="1">
      <c r="A31" t="s">
        <v>8</v>
      </c>
      <c r="B31">
        <v>9</v>
      </c>
      <c r="C31">
        <v>8</v>
      </c>
      <c r="D31">
        <v>12</v>
      </c>
      <c r="E31">
        <v>8</v>
      </c>
      <c r="F31">
        <v>168.48500000000001</v>
      </c>
    </row>
    <row r="32" spans="1:6" hidden="1">
      <c r="A32" t="s">
        <v>6</v>
      </c>
      <c r="B32">
        <v>10</v>
      </c>
      <c r="C32">
        <v>8</v>
      </c>
      <c r="D32">
        <v>15</v>
      </c>
      <c r="E32">
        <v>8</v>
      </c>
      <c r="F32">
        <v>204.79949999999999</v>
      </c>
    </row>
    <row r="33" spans="1:6">
      <c r="A33" t="s">
        <v>7</v>
      </c>
      <c r="B33">
        <v>10</v>
      </c>
      <c r="C33">
        <v>8</v>
      </c>
      <c r="D33">
        <v>15</v>
      </c>
      <c r="E33">
        <v>8</v>
      </c>
      <c r="F33">
        <v>199.24449999999999</v>
      </c>
    </row>
    <row r="34" spans="1:6" hidden="1">
      <c r="A34" t="s">
        <v>8</v>
      </c>
      <c r="B34">
        <v>10</v>
      </c>
      <c r="C34">
        <v>8</v>
      </c>
      <c r="D34">
        <v>15</v>
      </c>
      <c r="E34">
        <v>8</v>
      </c>
      <c r="F34">
        <v>148.73950000000002</v>
      </c>
    </row>
    <row r="35" spans="1:6" hidden="1">
      <c r="A35" t="s">
        <v>6</v>
      </c>
      <c r="B35">
        <v>11</v>
      </c>
      <c r="C35">
        <v>8</v>
      </c>
      <c r="D35">
        <v>3</v>
      </c>
      <c r="E35">
        <v>8</v>
      </c>
      <c r="F35">
        <v>86.557999999999993</v>
      </c>
    </row>
    <row r="36" spans="1:6">
      <c r="A36" t="s">
        <v>7</v>
      </c>
      <c r="B36">
        <v>11</v>
      </c>
      <c r="C36">
        <v>8</v>
      </c>
      <c r="D36">
        <v>3</v>
      </c>
      <c r="E36">
        <v>8</v>
      </c>
      <c r="F36">
        <v>86.50800000000001</v>
      </c>
    </row>
    <row r="37" spans="1:6" hidden="1">
      <c r="A37" t="s">
        <v>8</v>
      </c>
      <c r="B37">
        <v>11</v>
      </c>
      <c r="C37">
        <v>8</v>
      </c>
      <c r="D37">
        <v>3</v>
      </c>
      <c r="E37">
        <v>8</v>
      </c>
      <c r="F37">
        <v>73.448000000000008</v>
      </c>
    </row>
    <row r="38" spans="1:6" hidden="1">
      <c r="A38" t="s">
        <v>6</v>
      </c>
      <c r="B38">
        <v>12</v>
      </c>
      <c r="C38">
        <v>8</v>
      </c>
      <c r="D38">
        <v>11</v>
      </c>
      <c r="E38">
        <v>8</v>
      </c>
      <c r="F38">
        <v>98.097499999999997</v>
      </c>
    </row>
    <row r="39" spans="1:6">
      <c r="A39" t="s">
        <v>7</v>
      </c>
      <c r="B39">
        <v>12</v>
      </c>
      <c r="C39">
        <v>8</v>
      </c>
      <c r="D39">
        <v>11</v>
      </c>
      <c r="E39">
        <v>8</v>
      </c>
      <c r="F39">
        <v>98.262500000000003</v>
      </c>
    </row>
    <row r="40" spans="1:6" hidden="1">
      <c r="A40" t="s">
        <v>8</v>
      </c>
      <c r="B40">
        <v>12</v>
      </c>
      <c r="C40">
        <v>8</v>
      </c>
      <c r="D40">
        <v>11</v>
      </c>
      <c r="E40">
        <v>8</v>
      </c>
      <c r="F40">
        <v>96.682500000000005</v>
      </c>
    </row>
    <row r="41" spans="1:6" hidden="1">
      <c r="A41" t="s">
        <v>6</v>
      </c>
      <c r="B41">
        <v>13</v>
      </c>
      <c r="C41">
        <v>8</v>
      </c>
      <c r="D41">
        <v>12</v>
      </c>
      <c r="E41">
        <v>8</v>
      </c>
      <c r="F41">
        <v>300.50700000000006</v>
      </c>
    </row>
    <row r="42" spans="1:6">
      <c r="A42" t="s">
        <v>7</v>
      </c>
      <c r="B42">
        <v>13</v>
      </c>
      <c r="C42">
        <v>8</v>
      </c>
      <c r="D42">
        <v>12</v>
      </c>
      <c r="E42">
        <v>8</v>
      </c>
      <c r="F42">
        <v>290.30699999999996</v>
      </c>
    </row>
    <row r="43" spans="1:6" hidden="1">
      <c r="A43" t="s">
        <v>8</v>
      </c>
      <c r="B43">
        <v>13</v>
      </c>
      <c r="C43">
        <v>8</v>
      </c>
      <c r="D43">
        <v>12</v>
      </c>
      <c r="E43">
        <v>8</v>
      </c>
      <c r="F43">
        <v>201.15200000000004</v>
      </c>
    </row>
    <row r="44" spans="1:6" hidden="1">
      <c r="A44" t="s">
        <v>6</v>
      </c>
      <c r="B44">
        <v>14</v>
      </c>
      <c r="C44">
        <v>8</v>
      </c>
      <c r="D44">
        <v>14</v>
      </c>
      <c r="E44">
        <v>8</v>
      </c>
      <c r="F44">
        <v>453.11750000000001</v>
      </c>
    </row>
    <row r="45" spans="1:6">
      <c r="A45" t="s">
        <v>7</v>
      </c>
      <c r="B45">
        <v>14</v>
      </c>
      <c r="C45">
        <v>8</v>
      </c>
      <c r="D45">
        <v>14</v>
      </c>
      <c r="E45">
        <v>8</v>
      </c>
      <c r="F45">
        <v>435.29250000000002</v>
      </c>
    </row>
    <row r="46" spans="1:6" hidden="1">
      <c r="A46" t="s">
        <v>8</v>
      </c>
      <c r="B46">
        <v>14</v>
      </c>
      <c r="C46">
        <v>8</v>
      </c>
      <c r="D46">
        <v>14</v>
      </c>
      <c r="E46">
        <v>8</v>
      </c>
      <c r="F46">
        <v>278.42750000000007</v>
      </c>
    </row>
    <row r="47" spans="1:6" hidden="1">
      <c r="A47" t="s">
        <v>6</v>
      </c>
      <c r="B47">
        <v>15</v>
      </c>
      <c r="C47">
        <v>8</v>
      </c>
      <c r="D47">
        <v>4</v>
      </c>
      <c r="E47">
        <v>8</v>
      </c>
      <c r="F47">
        <v>166.21250000000001</v>
      </c>
    </row>
    <row r="48" spans="1:6">
      <c r="A48" t="s">
        <v>7</v>
      </c>
      <c r="B48">
        <v>15</v>
      </c>
      <c r="C48">
        <v>8</v>
      </c>
      <c r="D48">
        <v>4</v>
      </c>
      <c r="E48">
        <v>8</v>
      </c>
      <c r="F48">
        <v>171.19750000000002</v>
      </c>
    </row>
    <row r="49" spans="1:6" hidden="1">
      <c r="A49" t="s">
        <v>8</v>
      </c>
      <c r="B49">
        <v>15</v>
      </c>
      <c r="C49">
        <v>8</v>
      </c>
      <c r="D49">
        <v>4</v>
      </c>
      <c r="E49">
        <v>8</v>
      </c>
      <c r="F49">
        <v>150.6275</v>
      </c>
    </row>
    <row r="50" spans="1:6" hidden="1">
      <c r="A50" t="s">
        <v>6</v>
      </c>
      <c r="B50">
        <v>16</v>
      </c>
      <c r="C50">
        <v>8</v>
      </c>
      <c r="D50">
        <v>11</v>
      </c>
      <c r="E50">
        <v>8</v>
      </c>
      <c r="F50">
        <v>214.94600000000003</v>
      </c>
    </row>
    <row r="51" spans="1:6">
      <c r="A51" t="s">
        <v>7</v>
      </c>
      <c r="B51">
        <v>16</v>
      </c>
      <c r="C51">
        <v>8</v>
      </c>
      <c r="D51">
        <v>11</v>
      </c>
      <c r="E51">
        <v>8</v>
      </c>
      <c r="F51">
        <v>207.37599999999998</v>
      </c>
    </row>
    <row r="52" spans="1:6" hidden="1">
      <c r="A52" t="s">
        <v>8</v>
      </c>
      <c r="B52">
        <v>16</v>
      </c>
      <c r="C52">
        <v>8</v>
      </c>
      <c r="D52">
        <v>11</v>
      </c>
      <c r="E52">
        <v>8</v>
      </c>
      <c r="F52">
        <v>141.70099999999999</v>
      </c>
    </row>
    <row r="53" spans="1:6" hidden="1">
      <c r="A53" t="s">
        <v>6</v>
      </c>
      <c r="B53">
        <v>17</v>
      </c>
      <c r="C53">
        <v>8</v>
      </c>
      <c r="D53">
        <v>5</v>
      </c>
      <c r="E53">
        <v>8</v>
      </c>
      <c r="F53">
        <v>178.78249999999997</v>
      </c>
    </row>
    <row r="54" spans="1:6">
      <c r="A54" t="s">
        <v>7</v>
      </c>
      <c r="B54">
        <v>17</v>
      </c>
      <c r="C54">
        <v>8</v>
      </c>
      <c r="D54">
        <v>5</v>
      </c>
      <c r="E54">
        <v>8</v>
      </c>
      <c r="F54">
        <v>169.80250000000001</v>
      </c>
    </row>
    <row r="55" spans="1:6" hidden="1">
      <c r="A55" t="s">
        <v>8</v>
      </c>
      <c r="B55">
        <v>17</v>
      </c>
      <c r="C55">
        <v>8</v>
      </c>
      <c r="D55">
        <v>5</v>
      </c>
      <c r="E55">
        <v>8</v>
      </c>
      <c r="F55">
        <v>132.3425</v>
      </c>
    </row>
    <row r="56" spans="1:6" hidden="1">
      <c r="A56" t="s">
        <v>6</v>
      </c>
      <c r="B56">
        <v>18</v>
      </c>
      <c r="C56">
        <v>8</v>
      </c>
      <c r="D56">
        <v>3</v>
      </c>
      <c r="E56">
        <v>8</v>
      </c>
      <c r="F56">
        <v>179.04300000000001</v>
      </c>
    </row>
    <row r="57" spans="1:6">
      <c r="A57" t="s">
        <v>7</v>
      </c>
      <c r="B57">
        <v>18</v>
      </c>
      <c r="C57">
        <v>8</v>
      </c>
      <c r="D57">
        <v>3</v>
      </c>
      <c r="E57">
        <v>8</v>
      </c>
      <c r="F57">
        <v>150.88300000000001</v>
      </c>
    </row>
    <row r="58" spans="1:6" hidden="1">
      <c r="A58" t="s">
        <v>8</v>
      </c>
      <c r="B58">
        <v>18</v>
      </c>
      <c r="C58">
        <v>8</v>
      </c>
      <c r="D58">
        <v>3</v>
      </c>
      <c r="E58">
        <v>8</v>
      </c>
      <c r="F58">
        <v>132.16800000000001</v>
      </c>
    </row>
    <row r="59" spans="1:6" hidden="1">
      <c r="A59" t="s">
        <v>6</v>
      </c>
      <c r="B59">
        <v>19</v>
      </c>
      <c r="C59">
        <v>8</v>
      </c>
      <c r="D59">
        <v>9</v>
      </c>
      <c r="E59">
        <v>8</v>
      </c>
      <c r="F59">
        <v>198.16200000000001</v>
      </c>
    </row>
    <row r="60" spans="1:6">
      <c r="A60" t="s">
        <v>7</v>
      </c>
      <c r="B60">
        <v>19</v>
      </c>
      <c r="C60">
        <v>8</v>
      </c>
      <c r="D60">
        <v>9</v>
      </c>
      <c r="E60">
        <v>8</v>
      </c>
      <c r="F60">
        <v>198.67200000000003</v>
      </c>
    </row>
    <row r="61" spans="1:6" hidden="1">
      <c r="A61" t="s">
        <v>8</v>
      </c>
      <c r="B61">
        <v>19</v>
      </c>
      <c r="C61">
        <v>8</v>
      </c>
      <c r="D61">
        <v>9</v>
      </c>
      <c r="E61">
        <v>8</v>
      </c>
      <c r="F61">
        <v>160.202</v>
      </c>
    </row>
    <row r="62" spans="1:6" hidden="1">
      <c r="A62" t="s">
        <v>6</v>
      </c>
      <c r="B62">
        <v>20</v>
      </c>
      <c r="C62">
        <v>8</v>
      </c>
      <c r="D62">
        <v>6</v>
      </c>
      <c r="E62">
        <v>8</v>
      </c>
      <c r="F62">
        <v>322.55899999999997</v>
      </c>
    </row>
    <row r="63" spans="1:6">
      <c r="A63" t="s">
        <v>7</v>
      </c>
      <c r="B63">
        <v>20</v>
      </c>
      <c r="C63">
        <v>8</v>
      </c>
      <c r="D63">
        <v>6</v>
      </c>
      <c r="E63">
        <v>8</v>
      </c>
      <c r="F63">
        <v>308.76900000000006</v>
      </c>
    </row>
    <row r="64" spans="1:6" hidden="1">
      <c r="A64" t="s">
        <v>8</v>
      </c>
      <c r="B64">
        <v>20</v>
      </c>
      <c r="C64">
        <v>8</v>
      </c>
      <c r="D64">
        <v>6</v>
      </c>
      <c r="E64">
        <v>8</v>
      </c>
      <c r="F64">
        <v>215.92400000000004</v>
      </c>
    </row>
    <row r="65" spans="1:6" hidden="1">
      <c r="A65" t="s">
        <v>6</v>
      </c>
      <c r="B65">
        <v>21</v>
      </c>
      <c r="C65">
        <v>8</v>
      </c>
      <c r="D65">
        <v>3</v>
      </c>
      <c r="E65">
        <v>8</v>
      </c>
      <c r="F65">
        <v>214.82150000000001</v>
      </c>
    </row>
    <row r="66" spans="1:6">
      <c r="A66" t="s">
        <v>7</v>
      </c>
      <c r="B66">
        <v>21</v>
      </c>
      <c r="C66">
        <v>8</v>
      </c>
      <c r="D66">
        <v>3</v>
      </c>
      <c r="E66">
        <v>8</v>
      </c>
      <c r="F66">
        <v>213.57650000000001</v>
      </c>
    </row>
    <row r="67" spans="1:6" hidden="1">
      <c r="A67" t="s">
        <v>8</v>
      </c>
      <c r="B67">
        <v>21</v>
      </c>
      <c r="C67">
        <v>8</v>
      </c>
      <c r="D67">
        <v>3</v>
      </c>
      <c r="E67">
        <v>8</v>
      </c>
      <c r="F67">
        <v>233.56649999999999</v>
      </c>
    </row>
    <row r="68" spans="1:6" hidden="1">
      <c r="A68" t="s">
        <v>6</v>
      </c>
      <c r="B68">
        <v>22</v>
      </c>
      <c r="C68">
        <v>8</v>
      </c>
      <c r="D68">
        <v>9</v>
      </c>
      <c r="E68">
        <v>8</v>
      </c>
      <c r="F68">
        <v>325.25900000000001</v>
      </c>
    </row>
    <row r="69" spans="1:6">
      <c r="A69" t="s">
        <v>7</v>
      </c>
      <c r="B69">
        <v>22</v>
      </c>
      <c r="C69">
        <v>8</v>
      </c>
      <c r="D69">
        <v>9</v>
      </c>
      <c r="E69">
        <v>8</v>
      </c>
      <c r="F69">
        <v>266.15899999999999</v>
      </c>
    </row>
    <row r="70" spans="1:6" hidden="1">
      <c r="A70" t="s">
        <v>8</v>
      </c>
      <c r="B70">
        <v>22</v>
      </c>
      <c r="C70">
        <v>8</v>
      </c>
      <c r="D70">
        <v>9</v>
      </c>
      <c r="E70">
        <v>8</v>
      </c>
      <c r="F70">
        <v>265.88400000000001</v>
      </c>
    </row>
    <row r="71" spans="1:6" hidden="1">
      <c r="A71" t="s">
        <v>6</v>
      </c>
      <c r="B71">
        <v>23</v>
      </c>
      <c r="C71">
        <v>8</v>
      </c>
      <c r="D71">
        <v>9</v>
      </c>
      <c r="E71">
        <v>8</v>
      </c>
      <c r="F71">
        <v>204.09399999999997</v>
      </c>
    </row>
    <row r="72" spans="1:6">
      <c r="A72" t="s">
        <v>7</v>
      </c>
      <c r="B72">
        <v>23</v>
      </c>
      <c r="C72">
        <v>8</v>
      </c>
      <c r="D72">
        <v>9</v>
      </c>
      <c r="E72">
        <v>8</v>
      </c>
      <c r="F72">
        <v>207.48400000000001</v>
      </c>
    </row>
    <row r="73" spans="1:6" hidden="1">
      <c r="A73" t="s">
        <v>8</v>
      </c>
      <c r="B73">
        <v>23</v>
      </c>
      <c r="C73">
        <v>8</v>
      </c>
      <c r="D73">
        <v>9</v>
      </c>
      <c r="E73">
        <v>8</v>
      </c>
      <c r="F73">
        <v>155.94899999999998</v>
      </c>
    </row>
    <row r="74" spans="1:6" hidden="1">
      <c r="A74" t="s">
        <v>6</v>
      </c>
      <c r="B74">
        <v>24</v>
      </c>
      <c r="C74">
        <v>8</v>
      </c>
      <c r="D74">
        <v>5</v>
      </c>
      <c r="E74">
        <v>8</v>
      </c>
      <c r="F74">
        <v>156.26300000000001</v>
      </c>
    </row>
    <row r="75" spans="1:6">
      <c r="A75" t="s">
        <v>7</v>
      </c>
      <c r="B75">
        <v>24</v>
      </c>
      <c r="C75">
        <v>8</v>
      </c>
      <c r="D75">
        <v>5</v>
      </c>
      <c r="E75">
        <v>8</v>
      </c>
      <c r="F75">
        <v>156.30799999999999</v>
      </c>
    </row>
    <row r="76" spans="1:6" hidden="1">
      <c r="A76" t="s">
        <v>8</v>
      </c>
      <c r="B76">
        <v>24</v>
      </c>
      <c r="C76">
        <v>8</v>
      </c>
      <c r="D76">
        <v>5</v>
      </c>
      <c r="E76">
        <v>8</v>
      </c>
      <c r="F76">
        <v>141.01300000000001</v>
      </c>
    </row>
    <row r="77" spans="1:6" hidden="1">
      <c r="A77" t="s">
        <v>6</v>
      </c>
      <c r="B77">
        <v>25</v>
      </c>
      <c r="C77">
        <v>8</v>
      </c>
      <c r="D77">
        <v>7</v>
      </c>
      <c r="E77">
        <v>8</v>
      </c>
      <c r="F77">
        <v>243.17999999999998</v>
      </c>
    </row>
    <row r="78" spans="1:6">
      <c r="A78" t="s">
        <v>7</v>
      </c>
      <c r="B78">
        <v>25</v>
      </c>
      <c r="C78">
        <v>8</v>
      </c>
      <c r="D78">
        <v>7</v>
      </c>
      <c r="E78">
        <v>8</v>
      </c>
      <c r="F78">
        <v>224.68</v>
      </c>
    </row>
    <row r="79" spans="1:6" hidden="1">
      <c r="A79" t="s">
        <v>8</v>
      </c>
      <c r="B79">
        <v>25</v>
      </c>
      <c r="C79">
        <v>8</v>
      </c>
      <c r="D79">
        <v>7</v>
      </c>
      <c r="E79">
        <v>8</v>
      </c>
      <c r="F79">
        <v>208.01</v>
      </c>
    </row>
    <row r="80" spans="1:6" hidden="1">
      <c r="A80" t="s">
        <v>6</v>
      </c>
      <c r="B80">
        <v>26</v>
      </c>
      <c r="C80">
        <v>8</v>
      </c>
      <c r="D80">
        <v>3</v>
      </c>
      <c r="E80">
        <v>8</v>
      </c>
      <c r="F80">
        <v>157.57499999999999</v>
      </c>
    </row>
    <row r="81" spans="1:6">
      <c r="A81" t="s">
        <v>7</v>
      </c>
      <c r="B81">
        <v>26</v>
      </c>
      <c r="C81">
        <v>8</v>
      </c>
      <c r="D81">
        <v>3</v>
      </c>
      <c r="E81">
        <v>8</v>
      </c>
      <c r="F81">
        <v>158.29500000000002</v>
      </c>
    </row>
    <row r="82" spans="1:6" hidden="1">
      <c r="A82" t="s">
        <v>8</v>
      </c>
      <c r="B82">
        <v>26</v>
      </c>
      <c r="C82">
        <v>8</v>
      </c>
      <c r="D82">
        <v>3</v>
      </c>
      <c r="E82">
        <v>8</v>
      </c>
      <c r="F82">
        <v>123.07000000000001</v>
      </c>
    </row>
    <row r="83" spans="1:6" hidden="1">
      <c r="A83" t="s">
        <v>6</v>
      </c>
      <c r="B83">
        <v>27</v>
      </c>
      <c r="C83">
        <v>8</v>
      </c>
      <c r="D83">
        <v>9</v>
      </c>
      <c r="E83">
        <v>8</v>
      </c>
      <c r="F83">
        <v>239.54</v>
      </c>
    </row>
    <row r="84" spans="1:6">
      <c r="A84" t="s">
        <v>7</v>
      </c>
      <c r="B84">
        <v>27</v>
      </c>
      <c r="C84">
        <v>8</v>
      </c>
      <c r="D84">
        <v>9</v>
      </c>
      <c r="E84">
        <v>8</v>
      </c>
      <c r="F84">
        <v>242.98000000000002</v>
      </c>
    </row>
    <row r="85" spans="1:6" hidden="1">
      <c r="A85" t="s">
        <v>8</v>
      </c>
      <c r="B85">
        <v>27</v>
      </c>
      <c r="C85">
        <v>8</v>
      </c>
      <c r="D85">
        <v>9</v>
      </c>
      <c r="E85">
        <v>8</v>
      </c>
      <c r="F85">
        <v>183.38</v>
      </c>
    </row>
    <row r="86" spans="1:6" hidden="1">
      <c r="A86" t="s">
        <v>6</v>
      </c>
      <c r="B86">
        <v>28</v>
      </c>
      <c r="C86">
        <v>8</v>
      </c>
      <c r="D86">
        <v>15</v>
      </c>
      <c r="E86">
        <v>8</v>
      </c>
      <c r="F86">
        <v>161.08999999999997</v>
      </c>
    </row>
    <row r="87" spans="1:6">
      <c r="A87" t="s">
        <v>7</v>
      </c>
      <c r="B87">
        <v>28</v>
      </c>
      <c r="C87">
        <v>8</v>
      </c>
      <c r="D87">
        <v>15</v>
      </c>
      <c r="E87">
        <v>8</v>
      </c>
      <c r="F87">
        <v>161.05500000000001</v>
      </c>
    </row>
    <row r="88" spans="1:6" hidden="1">
      <c r="A88" t="s">
        <v>8</v>
      </c>
      <c r="B88">
        <v>28</v>
      </c>
      <c r="C88">
        <v>8</v>
      </c>
      <c r="D88">
        <v>15</v>
      </c>
      <c r="E88">
        <v>8</v>
      </c>
      <c r="F88">
        <v>130.51999999999998</v>
      </c>
    </row>
    <row r="89" spans="1:6" hidden="1">
      <c r="A89" t="s">
        <v>6</v>
      </c>
      <c r="B89">
        <v>29</v>
      </c>
      <c r="C89">
        <v>8</v>
      </c>
      <c r="D89">
        <v>12</v>
      </c>
      <c r="E89">
        <v>8</v>
      </c>
      <c r="F89">
        <v>259.93150000000003</v>
      </c>
    </row>
    <row r="90" spans="1:6">
      <c r="A90" t="s">
        <v>7</v>
      </c>
      <c r="B90">
        <v>29</v>
      </c>
      <c r="C90">
        <v>8</v>
      </c>
      <c r="D90">
        <v>12</v>
      </c>
      <c r="E90">
        <v>8</v>
      </c>
      <c r="F90">
        <v>262.06150000000002</v>
      </c>
    </row>
    <row r="91" spans="1:6" hidden="1">
      <c r="A91" t="s">
        <v>8</v>
      </c>
      <c r="B91">
        <v>29</v>
      </c>
      <c r="C91">
        <v>8</v>
      </c>
      <c r="D91">
        <v>12</v>
      </c>
      <c r="E91">
        <v>8</v>
      </c>
      <c r="F91">
        <v>190.3065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opLeftCell="K1" zoomScale="78" zoomScaleNormal="85" workbookViewId="0">
      <selection activeCell="Z6" sqref="Z6"/>
    </sheetView>
  </sheetViews>
  <sheetFormatPr defaultRowHeight="14.45"/>
  <cols>
    <col min="11" max="11" width="21.140625" customWidth="1"/>
    <col min="12" max="12" width="24.140625" customWidth="1"/>
  </cols>
  <sheetData>
    <row r="1" spans="1:1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3" t="s">
        <v>15</v>
      </c>
      <c r="J1" s="10" t="s">
        <v>16</v>
      </c>
      <c r="K1" s="10" t="s">
        <v>17</v>
      </c>
      <c r="L1" s="10" t="s">
        <v>18</v>
      </c>
    </row>
    <row r="2" spans="1:15">
      <c r="A2" s="8" t="s">
        <v>6</v>
      </c>
      <c r="B2" s="4">
        <v>0</v>
      </c>
      <c r="C2" s="4">
        <v>8</v>
      </c>
      <c r="D2" s="4">
        <v>8</v>
      </c>
      <c r="E2" s="4">
        <v>8</v>
      </c>
      <c r="F2" s="5">
        <v>174.184</v>
      </c>
      <c r="G2">
        <f>F2/D2</f>
        <v>21.773</v>
      </c>
      <c r="J2" cm="1">
        <f t="array" ref="J2:J13">_xlfn._xlws.SORT(_xlfn.UNIQUE(D2:D31))</f>
        <v>3</v>
      </c>
      <c r="K2">
        <f>AVERAGEIF($D$2:$D$31, "="&amp;$J2, $F$2:$F$31)</f>
        <v>159.49937499999999</v>
      </c>
      <c r="L2">
        <f>AVERAGEIF($D$2:$D$31, "="&amp;$J2, $G$2:$G$31)</f>
        <v>53.166458333333338</v>
      </c>
      <c r="N2" t="s">
        <v>19</v>
      </c>
      <c r="O2">
        <f>AVERAGE($K$2:$K$13)</f>
        <v>231.69850833333336</v>
      </c>
    </row>
    <row r="3" spans="1:15">
      <c r="A3" s="9" t="s">
        <v>6</v>
      </c>
      <c r="B3" s="6">
        <v>1</v>
      </c>
      <c r="C3" s="6">
        <v>8</v>
      </c>
      <c r="D3" s="6">
        <v>12</v>
      </c>
      <c r="E3" s="6">
        <v>8</v>
      </c>
      <c r="F3" s="7">
        <v>248.34850000000003</v>
      </c>
      <c r="G3">
        <f t="shared" ref="G3:G31" si="0">F3/D3</f>
        <v>20.695708333333336</v>
      </c>
      <c r="J3">
        <v>4</v>
      </c>
      <c r="K3">
        <f t="shared" ref="K3:K13" si="1">AVERAGEIF($D$2:$D$31, "="&amp;$J3, $F$2:$F$31)</f>
        <v>166.21250000000001</v>
      </c>
      <c r="L3">
        <f t="shared" ref="L3:L13" si="2">AVERAGEIF($D$2:$D$31, "="&amp;$J3, $G$2:$G$31)</f>
        <v>41.553125000000001</v>
      </c>
      <c r="O3">
        <f t="shared" ref="O3:O13" si="3">AVERAGE($K$2:$K$13)</f>
        <v>231.69850833333336</v>
      </c>
    </row>
    <row r="4" spans="1:15">
      <c r="A4" s="8" t="s">
        <v>6</v>
      </c>
      <c r="B4" s="4">
        <v>2</v>
      </c>
      <c r="C4" s="4">
        <v>8</v>
      </c>
      <c r="D4" s="4">
        <v>10</v>
      </c>
      <c r="E4" s="4">
        <v>8</v>
      </c>
      <c r="F4" s="5">
        <v>233.89699999999999</v>
      </c>
      <c r="G4">
        <f t="shared" si="0"/>
        <v>23.389699999999998</v>
      </c>
      <c r="J4">
        <v>5</v>
      </c>
      <c r="K4">
        <f t="shared" si="1"/>
        <v>166.264625</v>
      </c>
      <c r="L4">
        <f t="shared" si="2"/>
        <v>33.252924999999998</v>
      </c>
      <c r="O4">
        <f t="shared" si="3"/>
        <v>231.69850833333336</v>
      </c>
    </row>
    <row r="5" spans="1:15">
      <c r="A5" s="9" t="s">
        <v>6</v>
      </c>
      <c r="B5" s="6">
        <v>3</v>
      </c>
      <c r="C5" s="6">
        <v>8</v>
      </c>
      <c r="D5" s="6">
        <v>5</v>
      </c>
      <c r="E5" s="6">
        <v>8</v>
      </c>
      <c r="F5" s="7">
        <v>137.20250000000001</v>
      </c>
      <c r="G5">
        <f t="shared" si="0"/>
        <v>27.440500000000004</v>
      </c>
      <c r="J5">
        <v>6</v>
      </c>
      <c r="K5">
        <f t="shared" si="1"/>
        <v>322.55899999999997</v>
      </c>
      <c r="L5">
        <f t="shared" si="2"/>
        <v>53.759833333333326</v>
      </c>
      <c r="O5">
        <f t="shared" si="3"/>
        <v>231.69850833333336</v>
      </c>
    </row>
    <row r="6" spans="1:15">
      <c r="A6" s="8" t="s">
        <v>6</v>
      </c>
      <c r="B6" s="4">
        <v>4</v>
      </c>
      <c r="C6" s="4">
        <v>8</v>
      </c>
      <c r="D6" s="4">
        <v>5</v>
      </c>
      <c r="E6" s="4">
        <v>8</v>
      </c>
      <c r="F6" s="5">
        <v>192.81049999999999</v>
      </c>
      <c r="G6">
        <f t="shared" si="0"/>
        <v>38.562100000000001</v>
      </c>
      <c r="J6">
        <v>7</v>
      </c>
      <c r="K6">
        <f t="shared" si="1"/>
        <v>243.17999999999998</v>
      </c>
      <c r="L6">
        <f t="shared" si="2"/>
        <v>34.739999999999995</v>
      </c>
      <c r="O6">
        <f t="shared" si="3"/>
        <v>231.69850833333336</v>
      </c>
    </row>
    <row r="7" spans="1:15">
      <c r="A7" s="9" t="s">
        <v>6</v>
      </c>
      <c r="B7" s="6">
        <v>5</v>
      </c>
      <c r="C7" s="6">
        <v>8</v>
      </c>
      <c r="D7" s="6">
        <v>12</v>
      </c>
      <c r="E7" s="6">
        <v>8</v>
      </c>
      <c r="F7" s="7">
        <v>149.89000000000001</v>
      </c>
      <c r="G7">
        <f t="shared" si="0"/>
        <v>12.490833333333335</v>
      </c>
      <c r="J7">
        <v>8</v>
      </c>
      <c r="K7">
        <f t="shared" si="1"/>
        <v>174.184</v>
      </c>
      <c r="L7">
        <f t="shared" si="2"/>
        <v>21.773</v>
      </c>
      <c r="O7">
        <f t="shared" si="3"/>
        <v>231.69850833333336</v>
      </c>
    </row>
    <row r="8" spans="1:15">
      <c r="A8" s="8" t="s">
        <v>6</v>
      </c>
      <c r="B8" s="4">
        <v>6</v>
      </c>
      <c r="C8" s="4">
        <v>8</v>
      </c>
      <c r="D8" s="4">
        <v>11</v>
      </c>
      <c r="E8" s="4">
        <v>8</v>
      </c>
      <c r="F8" s="5">
        <v>311.048</v>
      </c>
      <c r="G8">
        <f t="shared" si="0"/>
        <v>28.277090909090909</v>
      </c>
      <c r="J8">
        <v>9</v>
      </c>
      <c r="K8">
        <f t="shared" si="1"/>
        <v>241.76374999999999</v>
      </c>
      <c r="L8">
        <f t="shared" si="2"/>
        <v>26.862638888888888</v>
      </c>
      <c r="O8">
        <f t="shared" si="3"/>
        <v>231.69850833333336</v>
      </c>
    </row>
    <row r="9" spans="1:15">
      <c r="A9" s="9" t="s">
        <v>6</v>
      </c>
      <c r="B9" s="6">
        <v>7</v>
      </c>
      <c r="C9" s="6">
        <v>8</v>
      </c>
      <c r="D9" s="6">
        <v>11</v>
      </c>
      <c r="E9" s="6">
        <v>8</v>
      </c>
      <c r="F9" s="7">
        <v>188.1585</v>
      </c>
      <c r="G9">
        <f t="shared" si="0"/>
        <v>17.105318181818181</v>
      </c>
      <c r="J9">
        <v>10</v>
      </c>
      <c r="K9">
        <f t="shared" si="1"/>
        <v>233.89699999999999</v>
      </c>
      <c r="L9">
        <f t="shared" si="2"/>
        <v>23.389699999999998</v>
      </c>
      <c r="O9">
        <f t="shared" si="3"/>
        <v>231.69850833333336</v>
      </c>
    </row>
    <row r="10" spans="1:15">
      <c r="A10" s="8" t="s">
        <v>6</v>
      </c>
      <c r="B10" s="4">
        <v>8</v>
      </c>
      <c r="C10" s="4">
        <v>8</v>
      </c>
      <c r="D10" s="4">
        <v>11</v>
      </c>
      <c r="E10" s="4">
        <v>8</v>
      </c>
      <c r="F10" s="5">
        <v>157.24100000000001</v>
      </c>
      <c r="G10">
        <f t="shared" si="0"/>
        <v>14.294636363636364</v>
      </c>
      <c r="J10">
        <v>11</v>
      </c>
      <c r="K10">
        <f t="shared" si="1"/>
        <v>193.8982</v>
      </c>
      <c r="L10">
        <f t="shared" si="2"/>
        <v>17.627109090909091</v>
      </c>
      <c r="O10">
        <f t="shared" si="3"/>
        <v>231.69850833333336</v>
      </c>
    </row>
    <row r="11" spans="1:15">
      <c r="A11" s="9" t="s">
        <v>6</v>
      </c>
      <c r="B11" s="6">
        <v>9</v>
      </c>
      <c r="C11" s="6">
        <v>8</v>
      </c>
      <c r="D11" s="6">
        <v>12</v>
      </c>
      <c r="E11" s="6">
        <v>8</v>
      </c>
      <c r="F11" s="7">
        <v>255.63</v>
      </c>
      <c r="G11">
        <f t="shared" si="0"/>
        <v>21.302499999999998</v>
      </c>
      <c r="J11">
        <v>12</v>
      </c>
      <c r="K11">
        <f t="shared" si="1"/>
        <v>242.86140000000006</v>
      </c>
      <c r="L11">
        <f t="shared" si="2"/>
        <v>20.238450000000004</v>
      </c>
      <c r="O11">
        <f t="shared" si="3"/>
        <v>231.69850833333336</v>
      </c>
    </row>
    <row r="12" spans="1:15">
      <c r="A12" s="8" t="s">
        <v>6</v>
      </c>
      <c r="B12" s="4">
        <v>10</v>
      </c>
      <c r="C12" s="4">
        <v>8</v>
      </c>
      <c r="D12" s="4">
        <v>15</v>
      </c>
      <c r="E12" s="4">
        <v>8</v>
      </c>
      <c r="F12" s="5">
        <v>204.79949999999999</v>
      </c>
      <c r="G12">
        <f t="shared" si="0"/>
        <v>13.6533</v>
      </c>
      <c r="J12">
        <v>14</v>
      </c>
      <c r="K12">
        <f t="shared" si="1"/>
        <v>453.11750000000001</v>
      </c>
      <c r="L12">
        <f t="shared" si="2"/>
        <v>32.365535714285713</v>
      </c>
      <c r="O12">
        <f t="shared" si="3"/>
        <v>231.69850833333336</v>
      </c>
    </row>
    <row r="13" spans="1:15">
      <c r="A13" s="9" t="s">
        <v>6</v>
      </c>
      <c r="B13" s="6">
        <v>11</v>
      </c>
      <c r="C13" s="6">
        <v>8</v>
      </c>
      <c r="D13" s="6">
        <v>3</v>
      </c>
      <c r="E13" s="6">
        <v>8</v>
      </c>
      <c r="F13" s="7">
        <v>86.557999999999993</v>
      </c>
      <c r="G13">
        <f t="shared" si="0"/>
        <v>28.852666666666664</v>
      </c>
      <c r="J13">
        <v>15</v>
      </c>
      <c r="K13">
        <f t="shared" si="1"/>
        <v>182.94475</v>
      </c>
      <c r="L13">
        <f t="shared" si="2"/>
        <v>12.196316666666664</v>
      </c>
      <c r="O13">
        <f t="shared" si="3"/>
        <v>231.69850833333336</v>
      </c>
    </row>
    <row r="14" spans="1:15">
      <c r="A14" s="8" t="s">
        <v>6</v>
      </c>
      <c r="B14" s="4">
        <v>12</v>
      </c>
      <c r="C14" s="4">
        <v>8</v>
      </c>
      <c r="D14" s="4">
        <v>11</v>
      </c>
      <c r="E14" s="4">
        <v>8</v>
      </c>
      <c r="F14" s="5">
        <v>98.097499999999997</v>
      </c>
      <c r="G14">
        <f t="shared" si="0"/>
        <v>8.9179545454545455</v>
      </c>
    </row>
    <row r="15" spans="1:15">
      <c r="A15" s="9" t="s">
        <v>6</v>
      </c>
      <c r="B15" s="6">
        <v>13</v>
      </c>
      <c r="C15" s="6">
        <v>8</v>
      </c>
      <c r="D15" s="6">
        <v>12</v>
      </c>
      <c r="E15" s="6">
        <v>8</v>
      </c>
      <c r="F15" s="7">
        <v>300.50700000000006</v>
      </c>
      <c r="G15">
        <f t="shared" si="0"/>
        <v>25.042250000000006</v>
      </c>
    </row>
    <row r="16" spans="1:15">
      <c r="A16" s="8" t="s">
        <v>6</v>
      </c>
      <c r="B16" s="4">
        <v>14</v>
      </c>
      <c r="C16" s="4">
        <v>8</v>
      </c>
      <c r="D16" s="4">
        <v>14</v>
      </c>
      <c r="E16" s="4">
        <v>8</v>
      </c>
      <c r="F16" s="5">
        <v>453.11750000000001</v>
      </c>
      <c r="G16">
        <f t="shared" si="0"/>
        <v>32.365535714285713</v>
      </c>
    </row>
    <row r="17" spans="1:7">
      <c r="A17" s="9" t="s">
        <v>6</v>
      </c>
      <c r="B17" s="6">
        <v>15</v>
      </c>
      <c r="C17" s="6">
        <v>8</v>
      </c>
      <c r="D17" s="6">
        <v>4</v>
      </c>
      <c r="E17" s="6">
        <v>8</v>
      </c>
      <c r="F17" s="7">
        <v>166.21250000000001</v>
      </c>
      <c r="G17">
        <f t="shared" si="0"/>
        <v>41.553125000000001</v>
      </c>
    </row>
    <row r="18" spans="1:7">
      <c r="A18" s="8" t="s">
        <v>6</v>
      </c>
      <c r="B18" s="4">
        <v>16</v>
      </c>
      <c r="C18" s="4">
        <v>8</v>
      </c>
      <c r="D18" s="4">
        <v>11</v>
      </c>
      <c r="E18" s="4">
        <v>8</v>
      </c>
      <c r="F18" s="5">
        <v>214.94600000000003</v>
      </c>
      <c r="G18">
        <f t="shared" si="0"/>
        <v>19.540545454545455</v>
      </c>
    </row>
    <row r="19" spans="1:7">
      <c r="A19" s="9" t="s">
        <v>6</v>
      </c>
      <c r="B19" s="6">
        <v>17</v>
      </c>
      <c r="C19" s="6">
        <v>8</v>
      </c>
      <c r="D19" s="6">
        <v>5</v>
      </c>
      <c r="E19" s="6">
        <v>8</v>
      </c>
      <c r="F19" s="7">
        <v>178.78249999999997</v>
      </c>
      <c r="G19">
        <f t="shared" si="0"/>
        <v>35.756499999999996</v>
      </c>
    </row>
    <row r="20" spans="1:7">
      <c r="A20" s="8" t="s">
        <v>6</v>
      </c>
      <c r="B20" s="4">
        <v>18</v>
      </c>
      <c r="C20" s="4">
        <v>8</v>
      </c>
      <c r="D20" s="4">
        <v>3</v>
      </c>
      <c r="E20" s="4">
        <v>8</v>
      </c>
      <c r="F20" s="5">
        <v>179.04300000000001</v>
      </c>
      <c r="G20">
        <f t="shared" si="0"/>
        <v>59.681000000000004</v>
      </c>
    </row>
    <row r="21" spans="1:7">
      <c r="A21" s="9" t="s">
        <v>6</v>
      </c>
      <c r="B21" s="6">
        <v>19</v>
      </c>
      <c r="C21" s="6">
        <v>8</v>
      </c>
      <c r="D21" s="6">
        <v>9</v>
      </c>
      <c r="E21" s="6">
        <v>8</v>
      </c>
      <c r="F21" s="7">
        <v>198.16200000000001</v>
      </c>
      <c r="G21">
        <f t="shared" si="0"/>
        <v>22.018000000000001</v>
      </c>
    </row>
    <row r="22" spans="1:7">
      <c r="A22" s="8" t="s">
        <v>6</v>
      </c>
      <c r="B22" s="4">
        <v>20</v>
      </c>
      <c r="C22" s="4">
        <v>8</v>
      </c>
      <c r="D22" s="4">
        <v>6</v>
      </c>
      <c r="E22" s="4">
        <v>8</v>
      </c>
      <c r="F22" s="5">
        <v>322.55899999999997</v>
      </c>
      <c r="G22">
        <f t="shared" si="0"/>
        <v>53.759833333333326</v>
      </c>
    </row>
    <row r="23" spans="1:7">
      <c r="A23" s="9" t="s">
        <v>6</v>
      </c>
      <c r="B23" s="6">
        <v>21</v>
      </c>
      <c r="C23" s="6">
        <v>8</v>
      </c>
      <c r="D23" s="6">
        <v>3</v>
      </c>
      <c r="E23" s="6">
        <v>8</v>
      </c>
      <c r="F23" s="7">
        <v>214.82150000000001</v>
      </c>
      <c r="G23">
        <f t="shared" si="0"/>
        <v>71.607166666666672</v>
      </c>
    </row>
    <row r="24" spans="1:7">
      <c r="A24" s="8" t="s">
        <v>6</v>
      </c>
      <c r="B24" s="4">
        <v>22</v>
      </c>
      <c r="C24" s="4">
        <v>8</v>
      </c>
      <c r="D24" s="4">
        <v>9</v>
      </c>
      <c r="E24" s="4">
        <v>8</v>
      </c>
      <c r="F24" s="5">
        <v>325.25900000000001</v>
      </c>
      <c r="G24">
        <f t="shared" si="0"/>
        <v>36.139888888888891</v>
      </c>
    </row>
    <row r="25" spans="1:7">
      <c r="A25" s="9" t="s">
        <v>6</v>
      </c>
      <c r="B25" s="6">
        <v>23</v>
      </c>
      <c r="C25" s="6">
        <v>8</v>
      </c>
      <c r="D25" s="6">
        <v>9</v>
      </c>
      <c r="E25" s="6">
        <v>8</v>
      </c>
      <c r="F25" s="7">
        <v>204.09399999999997</v>
      </c>
      <c r="G25">
        <f t="shared" si="0"/>
        <v>22.677111111111106</v>
      </c>
    </row>
    <row r="26" spans="1:7">
      <c r="A26" s="8" t="s">
        <v>6</v>
      </c>
      <c r="B26" s="4">
        <v>24</v>
      </c>
      <c r="C26" s="4">
        <v>8</v>
      </c>
      <c r="D26" s="4">
        <v>5</v>
      </c>
      <c r="E26" s="4">
        <v>8</v>
      </c>
      <c r="F26" s="5">
        <v>156.26300000000001</v>
      </c>
      <c r="G26">
        <f t="shared" si="0"/>
        <v>31.252600000000001</v>
      </c>
    </row>
    <row r="27" spans="1:7">
      <c r="A27" s="9" t="s">
        <v>6</v>
      </c>
      <c r="B27" s="6">
        <v>25</v>
      </c>
      <c r="C27" s="6">
        <v>8</v>
      </c>
      <c r="D27" s="6">
        <v>7</v>
      </c>
      <c r="E27" s="6">
        <v>8</v>
      </c>
      <c r="F27" s="7">
        <v>243.17999999999998</v>
      </c>
      <c r="G27">
        <f t="shared" si="0"/>
        <v>34.739999999999995</v>
      </c>
    </row>
    <row r="28" spans="1:7">
      <c r="A28" s="8" t="s">
        <v>6</v>
      </c>
      <c r="B28" s="4">
        <v>26</v>
      </c>
      <c r="C28" s="4">
        <v>8</v>
      </c>
      <c r="D28" s="4">
        <v>3</v>
      </c>
      <c r="E28" s="4">
        <v>8</v>
      </c>
      <c r="F28" s="5">
        <v>157.57499999999999</v>
      </c>
      <c r="G28">
        <f t="shared" si="0"/>
        <v>52.524999999999999</v>
      </c>
    </row>
    <row r="29" spans="1:7">
      <c r="A29" s="9" t="s">
        <v>6</v>
      </c>
      <c r="B29" s="6">
        <v>27</v>
      </c>
      <c r="C29" s="6">
        <v>8</v>
      </c>
      <c r="D29" s="6">
        <v>9</v>
      </c>
      <c r="E29" s="6">
        <v>8</v>
      </c>
      <c r="F29" s="7">
        <v>239.54</v>
      </c>
      <c r="G29">
        <f t="shared" si="0"/>
        <v>26.615555555555556</v>
      </c>
    </row>
    <row r="30" spans="1:7">
      <c r="A30" s="8" t="s">
        <v>6</v>
      </c>
      <c r="B30" s="4">
        <v>28</v>
      </c>
      <c r="C30" s="4">
        <v>8</v>
      </c>
      <c r="D30" s="4">
        <v>15</v>
      </c>
      <c r="E30" s="4">
        <v>8</v>
      </c>
      <c r="F30" s="5">
        <v>161.08999999999997</v>
      </c>
      <c r="G30">
        <f t="shared" si="0"/>
        <v>10.739333333333331</v>
      </c>
    </row>
    <row r="31" spans="1:7">
      <c r="A31" s="9" t="s">
        <v>6</v>
      </c>
      <c r="B31" s="6">
        <v>29</v>
      </c>
      <c r="C31" s="6">
        <v>8</v>
      </c>
      <c r="D31" s="6">
        <v>12</v>
      </c>
      <c r="E31" s="6">
        <v>8</v>
      </c>
      <c r="F31" s="7">
        <v>259.93150000000003</v>
      </c>
      <c r="G31">
        <f t="shared" si="0"/>
        <v>21.660958333333337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2B82-D095-4EF3-9B79-B2E7207417D6}">
  <dimension ref="A1:O31"/>
  <sheetViews>
    <sheetView workbookViewId="0">
      <selection activeCell="L3" sqref="L3"/>
    </sheetView>
  </sheetViews>
  <sheetFormatPr defaultRowHeight="14.45"/>
  <sheetData>
    <row r="1" spans="1:1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3" t="s">
        <v>15</v>
      </c>
      <c r="J1" s="10" t="s">
        <v>16</v>
      </c>
      <c r="K1" s="10" t="s">
        <v>20</v>
      </c>
      <c r="L1" s="10" t="s">
        <v>20</v>
      </c>
    </row>
    <row r="2" spans="1:15">
      <c r="A2" s="8" t="s">
        <v>7</v>
      </c>
      <c r="B2" s="4">
        <v>0</v>
      </c>
      <c r="C2" s="4">
        <v>8</v>
      </c>
      <c r="D2" s="4">
        <v>8</v>
      </c>
      <c r="E2" s="4">
        <v>8</v>
      </c>
      <c r="F2" s="5">
        <v>175.149</v>
      </c>
      <c r="G2">
        <f>F2/D2</f>
        <v>21.893625</v>
      </c>
      <c r="J2" cm="1">
        <f t="array" ref="J2:J13">_xlfn._xlws.SORT(_xlfn.UNIQUE(D2:D31))</f>
        <v>3</v>
      </c>
      <c r="K2">
        <f>AVERAGEIF($D$2:$D$31, "="&amp;$J2, $F$2:$F$31)</f>
        <v>152.31562500000001</v>
      </c>
      <c r="L2">
        <f>AVERAGEIF($D$2:$D$31, "="&amp;$J2, $G$2:$G$31)</f>
        <v>50.771875000000001</v>
      </c>
      <c r="N2" t="s">
        <v>21</v>
      </c>
      <c r="O2">
        <f>AVERAGE($K$2:$K$13)</f>
        <v>224.71075833333336</v>
      </c>
    </row>
    <row r="3" spans="1:15">
      <c r="A3" s="9" t="s">
        <v>7</v>
      </c>
      <c r="B3" s="6">
        <v>1</v>
      </c>
      <c r="C3" s="6">
        <v>8</v>
      </c>
      <c r="D3" s="6">
        <v>12</v>
      </c>
      <c r="E3" s="6">
        <v>8</v>
      </c>
      <c r="F3" s="7">
        <v>244.86350000000002</v>
      </c>
      <c r="G3">
        <f t="shared" ref="G3:G31" si="0">F3/D3</f>
        <v>20.405291666666667</v>
      </c>
      <c r="J3">
        <v>4</v>
      </c>
      <c r="K3">
        <f t="shared" ref="K3:K13" si="1">AVERAGEIF($D$2:$D$31, "="&amp;$J3, $F$2:$F$31)</f>
        <v>171.19750000000002</v>
      </c>
      <c r="L3">
        <f t="shared" ref="L3:L13" si="2">AVERAGEIF($D$2:$D$31, "="&amp;$J3, $G$2:$G$31)</f>
        <v>42.799375000000005</v>
      </c>
      <c r="O3">
        <f t="shared" ref="O3:O13" si="3">AVERAGE($K$2:$K$13)</f>
        <v>224.71075833333336</v>
      </c>
    </row>
    <row r="4" spans="1:15">
      <c r="A4" s="8" t="s">
        <v>7</v>
      </c>
      <c r="B4" s="4">
        <v>2</v>
      </c>
      <c r="C4" s="4">
        <v>8</v>
      </c>
      <c r="D4" s="4">
        <v>10</v>
      </c>
      <c r="E4" s="4">
        <v>8</v>
      </c>
      <c r="F4" s="5">
        <v>230.982</v>
      </c>
      <c r="G4">
        <f t="shared" si="0"/>
        <v>23.098199999999999</v>
      </c>
      <c r="J4">
        <v>5</v>
      </c>
      <c r="K4">
        <f t="shared" si="1"/>
        <v>162.96337500000001</v>
      </c>
      <c r="L4">
        <f t="shared" si="2"/>
        <v>32.592675</v>
      </c>
      <c r="O4">
        <f t="shared" si="3"/>
        <v>224.71075833333336</v>
      </c>
    </row>
    <row r="5" spans="1:15">
      <c r="A5" s="9" t="s">
        <v>7</v>
      </c>
      <c r="B5" s="6">
        <v>3</v>
      </c>
      <c r="C5" s="6">
        <v>8</v>
      </c>
      <c r="D5" s="6">
        <v>5</v>
      </c>
      <c r="E5" s="6">
        <v>8</v>
      </c>
      <c r="F5" s="7">
        <v>139.08250000000001</v>
      </c>
      <c r="G5">
        <f t="shared" si="0"/>
        <v>27.816500000000001</v>
      </c>
      <c r="J5">
        <v>6</v>
      </c>
      <c r="K5">
        <f t="shared" si="1"/>
        <v>308.76900000000006</v>
      </c>
      <c r="L5">
        <f t="shared" si="2"/>
        <v>51.461500000000008</v>
      </c>
      <c r="O5">
        <f t="shared" si="3"/>
        <v>224.71075833333336</v>
      </c>
    </row>
    <row r="6" spans="1:15">
      <c r="A6" s="8" t="s">
        <v>7</v>
      </c>
      <c r="B6" s="4">
        <v>4</v>
      </c>
      <c r="C6" s="4">
        <v>8</v>
      </c>
      <c r="D6" s="4">
        <v>5</v>
      </c>
      <c r="E6" s="4">
        <v>8</v>
      </c>
      <c r="F6" s="5">
        <v>186.66050000000001</v>
      </c>
      <c r="G6">
        <f t="shared" si="0"/>
        <v>37.332100000000004</v>
      </c>
      <c r="J6">
        <v>7</v>
      </c>
      <c r="K6">
        <f t="shared" si="1"/>
        <v>224.68</v>
      </c>
      <c r="L6">
        <f t="shared" si="2"/>
        <v>32.097142857142856</v>
      </c>
      <c r="O6">
        <f t="shared" si="3"/>
        <v>224.71075833333336</v>
      </c>
    </row>
    <row r="7" spans="1:15">
      <c r="A7" s="9" t="s">
        <v>7</v>
      </c>
      <c r="B7" s="6">
        <v>5</v>
      </c>
      <c r="C7" s="6">
        <v>8</v>
      </c>
      <c r="D7" s="6">
        <v>12</v>
      </c>
      <c r="E7" s="6">
        <v>8</v>
      </c>
      <c r="F7" s="7">
        <v>150.05500000000001</v>
      </c>
      <c r="G7">
        <f t="shared" si="0"/>
        <v>12.504583333333334</v>
      </c>
      <c r="J7">
        <v>8</v>
      </c>
      <c r="K7">
        <f t="shared" si="1"/>
        <v>175.149</v>
      </c>
      <c r="L7">
        <f t="shared" si="2"/>
        <v>21.893625</v>
      </c>
      <c r="O7">
        <f t="shared" si="3"/>
        <v>224.71075833333336</v>
      </c>
    </row>
    <row r="8" spans="1:15">
      <c r="A8" s="8" t="s">
        <v>7</v>
      </c>
      <c r="B8" s="4">
        <v>6</v>
      </c>
      <c r="C8" s="4">
        <v>8</v>
      </c>
      <c r="D8" s="4">
        <v>11</v>
      </c>
      <c r="E8" s="4">
        <v>8</v>
      </c>
      <c r="F8" s="5">
        <v>286.75800000000004</v>
      </c>
      <c r="G8">
        <f t="shared" si="0"/>
        <v>26.068909090909095</v>
      </c>
      <c r="J8">
        <v>9</v>
      </c>
      <c r="K8">
        <f t="shared" si="1"/>
        <v>228.82375000000002</v>
      </c>
      <c r="L8">
        <f t="shared" si="2"/>
        <v>25.424861111111113</v>
      </c>
      <c r="O8">
        <f t="shared" si="3"/>
        <v>224.71075833333336</v>
      </c>
    </row>
    <row r="9" spans="1:15">
      <c r="A9" s="9" t="s">
        <v>7</v>
      </c>
      <c r="B9" s="6">
        <v>7</v>
      </c>
      <c r="C9" s="6">
        <v>8</v>
      </c>
      <c r="D9" s="6">
        <v>11</v>
      </c>
      <c r="E9" s="6">
        <v>8</v>
      </c>
      <c r="F9" s="7">
        <v>189.03350000000003</v>
      </c>
      <c r="G9">
        <f t="shared" si="0"/>
        <v>17.184863636363641</v>
      </c>
      <c r="J9">
        <v>10</v>
      </c>
      <c r="K9">
        <f t="shared" si="1"/>
        <v>230.982</v>
      </c>
      <c r="L9">
        <f t="shared" si="2"/>
        <v>23.098199999999999</v>
      </c>
      <c r="O9">
        <f t="shared" si="3"/>
        <v>224.71075833333336</v>
      </c>
    </row>
    <row r="10" spans="1:15">
      <c r="A10" s="8" t="s">
        <v>7</v>
      </c>
      <c r="B10" s="4">
        <v>8</v>
      </c>
      <c r="C10" s="4">
        <v>8</v>
      </c>
      <c r="D10" s="4">
        <v>11</v>
      </c>
      <c r="E10" s="4">
        <v>8</v>
      </c>
      <c r="F10" s="5">
        <v>156.79599999999999</v>
      </c>
      <c r="G10">
        <f t="shared" si="0"/>
        <v>14.254181818181818</v>
      </c>
      <c r="J10">
        <v>11</v>
      </c>
      <c r="K10">
        <f t="shared" si="1"/>
        <v>187.64520000000002</v>
      </c>
      <c r="L10">
        <f t="shared" si="2"/>
        <v>17.058654545454548</v>
      </c>
      <c r="O10">
        <f t="shared" si="3"/>
        <v>224.71075833333336</v>
      </c>
    </row>
    <row r="11" spans="1:15">
      <c r="A11" s="9" t="s">
        <v>7</v>
      </c>
      <c r="B11" s="6">
        <v>9</v>
      </c>
      <c r="C11" s="6">
        <v>8</v>
      </c>
      <c r="D11" s="6">
        <v>12</v>
      </c>
      <c r="E11" s="6">
        <v>8</v>
      </c>
      <c r="F11" s="7">
        <v>245.52000000000004</v>
      </c>
      <c r="G11">
        <f t="shared" si="0"/>
        <v>20.460000000000004</v>
      </c>
      <c r="J11">
        <v>12</v>
      </c>
      <c r="K11">
        <f t="shared" si="1"/>
        <v>238.56139999999999</v>
      </c>
      <c r="L11">
        <f t="shared" si="2"/>
        <v>19.88011666666667</v>
      </c>
      <c r="O11">
        <f t="shared" si="3"/>
        <v>224.71075833333336</v>
      </c>
    </row>
    <row r="12" spans="1:15">
      <c r="A12" s="8" t="s">
        <v>7</v>
      </c>
      <c r="B12" s="4">
        <v>10</v>
      </c>
      <c r="C12" s="4">
        <v>8</v>
      </c>
      <c r="D12" s="4">
        <v>15</v>
      </c>
      <c r="E12" s="4">
        <v>8</v>
      </c>
      <c r="F12" s="5">
        <v>199.24449999999999</v>
      </c>
      <c r="G12">
        <f t="shared" si="0"/>
        <v>13.282966666666665</v>
      </c>
      <c r="J12">
        <v>14</v>
      </c>
      <c r="K12">
        <f t="shared" si="1"/>
        <v>435.29250000000002</v>
      </c>
      <c r="L12">
        <f t="shared" si="2"/>
        <v>31.092321428571431</v>
      </c>
      <c r="O12">
        <f t="shared" si="3"/>
        <v>224.71075833333336</v>
      </c>
    </row>
    <row r="13" spans="1:15">
      <c r="A13" s="9" t="s">
        <v>7</v>
      </c>
      <c r="B13" s="6">
        <v>11</v>
      </c>
      <c r="C13" s="6">
        <v>8</v>
      </c>
      <c r="D13" s="6">
        <v>3</v>
      </c>
      <c r="E13" s="6">
        <v>8</v>
      </c>
      <c r="F13" s="7">
        <v>86.50800000000001</v>
      </c>
      <c r="G13">
        <f t="shared" si="0"/>
        <v>28.836000000000002</v>
      </c>
      <c r="J13">
        <v>15</v>
      </c>
      <c r="K13">
        <f t="shared" si="1"/>
        <v>180.14974999999998</v>
      </c>
      <c r="L13">
        <f t="shared" si="2"/>
        <v>12.009983333333333</v>
      </c>
      <c r="O13">
        <f t="shared" si="3"/>
        <v>224.71075833333336</v>
      </c>
    </row>
    <row r="14" spans="1:15">
      <c r="A14" s="8" t="s">
        <v>7</v>
      </c>
      <c r="B14" s="4">
        <v>12</v>
      </c>
      <c r="C14" s="4">
        <v>8</v>
      </c>
      <c r="D14" s="4">
        <v>11</v>
      </c>
      <c r="E14" s="4">
        <v>8</v>
      </c>
      <c r="F14" s="5">
        <v>98.262500000000003</v>
      </c>
      <c r="G14">
        <f t="shared" si="0"/>
        <v>8.932954545454546</v>
      </c>
    </row>
    <row r="15" spans="1:15">
      <c r="A15" s="9" t="s">
        <v>7</v>
      </c>
      <c r="B15" s="6">
        <v>13</v>
      </c>
      <c r="C15" s="6">
        <v>8</v>
      </c>
      <c r="D15" s="6">
        <v>12</v>
      </c>
      <c r="E15" s="6">
        <v>8</v>
      </c>
      <c r="F15" s="7">
        <v>290.30699999999996</v>
      </c>
      <c r="G15">
        <f t="shared" si="0"/>
        <v>24.192249999999998</v>
      </c>
    </row>
    <row r="16" spans="1:15">
      <c r="A16" s="8" t="s">
        <v>7</v>
      </c>
      <c r="B16" s="4">
        <v>14</v>
      </c>
      <c r="C16" s="4">
        <v>8</v>
      </c>
      <c r="D16" s="4">
        <v>14</v>
      </c>
      <c r="E16" s="4">
        <v>8</v>
      </c>
      <c r="F16" s="5">
        <v>435.29250000000002</v>
      </c>
      <c r="G16">
        <f t="shared" si="0"/>
        <v>31.092321428571431</v>
      </c>
    </row>
    <row r="17" spans="1:7">
      <c r="A17" s="9" t="s">
        <v>7</v>
      </c>
      <c r="B17" s="6">
        <v>15</v>
      </c>
      <c r="C17" s="6">
        <v>8</v>
      </c>
      <c r="D17" s="6">
        <v>4</v>
      </c>
      <c r="E17" s="6">
        <v>8</v>
      </c>
      <c r="F17" s="7">
        <v>171.19750000000002</v>
      </c>
      <c r="G17">
        <f t="shared" si="0"/>
        <v>42.799375000000005</v>
      </c>
    </row>
    <row r="18" spans="1:7">
      <c r="A18" s="8" t="s">
        <v>7</v>
      </c>
      <c r="B18" s="4">
        <v>16</v>
      </c>
      <c r="C18" s="4">
        <v>8</v>
      </c>
      <c r="D18" s="4">
        <v>11</v>
      </c>
      <c r="E18" s="4">
        <v>8</v>
      </c>
      <c r="F18" s="5">
        <v>207.37599999999998</v>
      </c>
      <c r="G18">
        <f t="shared" si="0"/>
        <v>18.852363636363634</v>
      </c>
    </row>
    <row r="19" spans="1:7">
      <c r="A19" s="9" t="s">
        <v>7</v>
      </c>
      <c r="B19" s="6">
        <v>17</v>
      </c>
      <c r="C19" s="6">
        <v>8</v>
      </c>
      <c r="D19" s="6">
        <v>5</v>
      </c>
      <c r="E19" s="6">
        <v>8</v>
      </c>
      <c r="F19" s="7">
        <v>169.80250000000001</v>
      </c>
      <c r="G19">
        <f t="shared" si="0"/>
        <v>33.960500000000003</v>
      </c>
    </row>
    <row r="20" spans="1:7">
      <c r="A20" s="8" t="s">
        <v>7</v>
      </c>
      <c r="B20" s="4">
        <v>18</v>
      </c>
      <c r="C20" s="4">
        <v>8</v>
      </c>
      <c r="D20" s="4">
        <v>3</v>
      </c>
      <c r="E20" s="4">
        <v>8</v>
      </c>
      <c r="F20" s="5">
        <v>150.88300000000001</v>
      </c>
      <c r="G20">
        <f t="shared" si="0"/>
        <v>50.294333333333334</v>
      </c>
    </row>
    <row r="21" spans="1:7">
      <c r="A21" s="9" t="s">
        <v>7</v>
      </c>
      <c r="B21" s="6">
        <v>19</v>
      </c>
      <c r="C21" s="6">
        <v>8</v>
      </c>
      <c r="D21" s="6">
        <v>9</v>
      </c>
      <c r="E21" s="6">
        <v>8</v>
      </c>
      <c r="F21" s="7">
        <v>198.67200000000003</v>
      </c>
      <c r="G21">
        <f t="shared" si="0"/>
        <v>22.074666666666669</v>
      </c>
    </row>
    <row r="22" spans="1:7">
      <c r="A22" s="8" t="s">
        <v>7</v>
      </c>
      <c r="B22" s="4">
        <v>20</v>
      </c>
      <c r="C22" s="4">
        <v>8</v>
      </c>
      <c r="D22" s="4">
        <v>6</v>
      </c>
      <c r="E22" s="4">
        <v>8</v>
      </c>
      <c r="F22" s="5">
        <v>308.76900000000006</v>
      </c>
      <c r="G22">
        <f t="shared" si="0"/>
        <v>51.461500000000008</v>
      </c>
    </row>
    <row r="23" spans="1:7">
      <c r="A23" s="9" t="s">
        <v>7</v>
      </c>
      <c r="B23" s="6">
        <v>21</v>
      </c>
      <c r="C23" s="6">
        <v>8</v>
      </c>
      <c r="D23" s="6">
        <v>3</v>
      </c>
      <c r="E23" s="6">
        <v>8</v>
      </c>
      <c r="F23" s="7">
        <v>213.57650000000001</v>
      </c>
      <c r="G23">
        <f t="shared" si="0"/>
        <v>71.192166666666665</v>
      </c>
    </row>
    <row r="24" spans="1:7">
      <c r="A24" s="8" t="s">
        <v>7</v>
      </c>
      <c r="B24" s="4">
        <v>22</v>
      </c>
      <c r="C24" s="4">
        <v>8</v>
      </c>
      <c r="D24" s="4">
        <v>9</v>
      </c>
      <c r="E24" s="4">
        <v>8</v>
      </c>
      <c r="F24" s="5">
        <v>266.15899999999999</v>
      </c>
      <c r="G24">
        <f t="shared" si="0"/>
        <v>29.573222222222221</v>
      </c>
    </row>
    <row r="25" spans="1:7">
      <c r="A25" s="9" t="s">
        <v>7</v>
      </c>
      <c r="B25" s="6">
        <v>23</v>
      </c>
      <c r="C25" s="6">
        <v>8</v>
      </c>
      <c r="D25" s="6">
        <v>9</v>
      </c>
      <c r="E25" s="6">
        <v>8</v>
      </c>
      <c r="F25" s="7">
        <v>207.48400000000001</v>
      </c>
      <c r="G25">
        <f t="shared" si="0"/>
        <v>23.053777777777778</v>
      </c>
    </row>
    <row r="26" spans="1:7">
      <c r="A26" s="8" t="s">
        <v>7</v>
      </c>
      <c r="B26" s="4">
        <v>24</v>
      </c>
      <c r="C26" s="4">
        <v>8</v>
      </c>
      <c r="D26" s="4">
        <v>5</v>
      </c>
      <c r="E26" s="4">
        <v>8</v>
      </c>
      <c r="F26" s="5">
        <v>156.30799999999999</v>
      </c>
      <c r="G26">
        <f t="shared" si="0"/>
        <v>31.261599999999998</v>
      </c>
    </row>
    <row r="27" spans="1:7">
      <c r="A27" s="9" t="s">
        <v>7</v>
      </c>
      <c r="B27" s="6">
        <v>25</v>
      </c>
      <c r="C27" s="6">
        <v>8</v>
      </c>
      <c r="D27" s="6">
        <v>7</v>
      </c>
      <c r="E27" s="6">
        <v>8</v>
      </c>
      <c r="F27" s="7">
        <v>224.68</v>
      </c>
      <c r="G27">
        <f t="shared" si="0"/>
        <v>32.097142857142856</v>
      </c>
    </row>
    <row r="28" spans="1:7">
      <c r="A28" s="8" t="s">
        <v>7</v>
      </c>
      <c r="B28" s="4">
        <v>26</v>
      </c>
      <c r="C28" s="4">
        <v>8</v>
      </c>
      <c r="D28" s="4">
        <v>3</v>
      </c>
      <c r="E28" s="4">
        <v>8</v>
      </c>
      <c r="F28" s="5">
        <v>158.29500000000002</v>
      </c>
      <c r="G28">
        <f t="shared" si="0"/>
        <v>52.765000000000008</v>
      </c>
    </row>
    <row r="29" spans="1:7">
      <c r="A29" s="9" t="s">
        <v>7</v>
      </c>
      <c r="B29" s="6">
        <v>27</v>
      </c>
      <c r="C29" s="6">
        <v>8</v>
      </c>
      <c r="D29" s="6">
        <v>9</v>
      </c>
      <c r="E29" s="6">
        <v>8</v>
      </c>
      <c r="F29" s="7">
        <v>242.98000000000002</v>
      </c>
      <c r="G29">
        <f t="shared" si="0"/>
        <v>26.997777777777781</v>
      </c>
    </row>
    <row r="30" spans="1:7">
      <c r="A30" s="8" t="s">
        <v>7</v>
      </c>
      <c r="B30" s="4">
        <v>28</v>
      </c>
      <c r="C30" s="4">
        <v>8</v>
      </c>
      <c r="D30" s="4">
        <v>15</v>
      </c>
      <c r="E30" s="4">
        <v>8</v>
      </c>
      <c r="F30" s="5">
        <v>161.05500000000001</v>
      </c>
      <c r="G30">
        <f t="shared" si="0"/>
        <v>10.737</v>
      </c>
    </row>
    <row r="31" spans="1:7">
      <c r="A31" s="9" t="s">
        <v>7</v>
      </c>
      <c r="B31" s="6">
        <v>29</v>
      </c>
      <c r="C31" s="6">
        <v>8</v>
      </c>
      <c r="D31" s="6">
        <v>12</v>
      </c>
      <c r="E31" s="6">
        <v>8</v>
      </c>
      <c r="F31" s="7">
        <v>262.06150000000002</v>
      </c>
      <c r="G31">
        <f t="shared" si="0"/>
        <v>21.838458333333335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5F3D-876E-4896-9188-55C4575670FA}">
  <dimension ref="A1:C13"/>
  <sheetViews>
    <sheetView tabSelected="1" workbookViewId="0">
      <selection activeCell="C8" sqref="C8"/>
    </sheetView>
  </sheetViews>
  <sheetFormatPr defaultRowHeight="14.45"/>
  <cols>
    <col min="1" max="3" width="33.42578125" customWidth="1"/>
  </cols>
  <sheetData>
    <row r="1" spans="1:3">
      <c r="A1" t="s">
        <v>20</v>
      </c>
      <c r="B1" t="s">
        <v>22</v>
      </c>
      <c r="C1" t="s">
        <v>23</v>
      </c>
    </row>
    <row r="2" spans="1:3">
      <c r="A2" cm="1">
        <f t="array" ref="A2:A13">Random!L2:L13</f>
        <v>50.771875000000001</v>
      </c>
      <c r="B2" cm="1">
        <f t="array" ref="B2:B13">CC!L2:L13</f>
        <v>46.854374999999997</v>
      </c>
      <c r="C2">
        <f>A2-B2</f>
        <v>3.917500000000004</v>
      </c>
    </row>
    <row r="3" spans="1:3">
      <c r="A3">
        <v>42.799375000000005</v>
      </c>
      <c r="B3">
        <v>37.656874999999999</v>
      </c>
      <c r="C3">
        <f t="shared" ref="C3:C13" si="0">A3-B3</f>
        <v>5.1425000000000054</v>
      </c>
    </row>
    <row r="4" spans="1:3">
      <c r="A4">
        <v>32.592675</v>
      </c>
      <c r="B4">
        <v>25.307925000000001</v>
      </c>
      <c r="C4">
        <f t="shared" si="0"/>
        <v>7.2847499999999989</v>
      </c>
    </row>
    <row r="5" spans="1:3">
      <c r="A5">
        <v>51.461500000000008</v>
      </c>
      <c r="B5">
        <v>35.987333333333339</v>
      </c>
      <c r="C5">
        <f t="shared" si="0"/>
        <v>15.474166666666669</v>
      </c>
    </row>
    <row r="6" spans="1:3">
      <c r="A6">
        <v>32.097142857142856</v>
      </c>
      <c r="B6">
        <v>29.715714285714284</v>
      </c>
      <c r="C6">
        <f t="shared" si="0"/>
        <v>2.3814285714285717</v>
      </c>
    </row>
    <row r="7" spans="1:3">
      <c r="A7">
        <v>21.893625</v>
      </c>
      <c r="B7">
        <v>20.113624999999999</v>
      </c>
      <c r="C7">
        <f t="shared" si="0"/>
        <v>1.7800000000000011</v>
      </c>
    </row>
    <row r="8" spans="1:3">
      <c r="A8">
        <v>25.424861111111113</v>
      </c>
      <c r="B8">
        <v>21.261527777777776</v>
      </c>
      <c r="C8">
        <f t="shared" si="0"/>
        <v>4.1633333333333375</v>
      </c>
    </row>
    <row r="9" spans="1:3">
      <c r="A9">
        <v>23.098199999999999</v>
      </c>
      <c r="B9">
        <v>15.3697</v>
      </c>
      <c r="C9">
        <f t="shared" si="0"/>
        <v>7.7284999999999986</v>
      </c>
    </row>
    <row r="10" spans="1:3">
      <c r="A10">
        <v>17.058654545454548</v>
      </c>
      <c r="B10">
        <v>13.757109090909092</v>
      </c>
      <c r="C10">
        <f t="shared" si="0"/>
        <v>3.3015454545454563</v>
      </c>
    </row>
    <row r="11" spans="1:3">
      <c r="A11">
        <v>19.88011666666667</v>
      </c>
      <c r="B11">
        <v>14.5702</v>
      </c>
      <c r="C11">
        <f t="shared" si="0"/>
        <v>5.3099166666666697</v>
      </c>
    </row>
    <row r="12" spans="1:3">
      <c r="A12">
        <v>31.092321428571431</v>
      </c>
      <c r="B12">
        <v>19.887678571428577</v>
      </c>
      <c r="C12">
        <f t="shared" si="0"/>
        <v>11.204642857142854</v>
      </c>
    </row>
    <row r="13" spans="1:3">
      <c r="A13">
        <v>12.009983333333333</v>
      </c>
      <c r="B13">
        <v>9.3086500000000001</v>
      </c>
      <c r="C13">
        <f t="shared" si="0"/>
        <v>2.7013333333333325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4701-811F-45F9-A01F-E0D4657D3B42}">
  <dimension ref="A1:O31"/>
  <sheetViews>
    <sheetView topLeftCell="F1" zoomScale="175" workbookViewId="0">
      <selection activeCell="L2" sqref="L2"/>
    </sheetView>
  </sheetViews>
  <sheetFormatPr defaultRowHeight="14.45"/>
  <sheetData>
    <row r="1" spans="1:1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3" t="s">
        <v>15</v>
      </c>
      <c r="J1" s="10" t="s">
        <v>16</v>
      </c>
      <c r="K1" s="10" t="s">
        <v>22</v>
      </c>
      <c r="L1" s="10" t="s">
        <v>22</v>
      </c>
    </row>
    <row r="2" spans="1:15">
      <c r="A2" s="8" t="s">
        <v>8</v>
      </c>
      <c r="B2" s="4">
        <v>0</v>
      </c>
      <c r="C2" s="4">
        <v>8</v>
      </c>
      <c r="D2" s="4">
        <v>8</v>
      </c>
      <c r="E2" s="4">
        <v>8</v>
      </c>
      <c r="F2" s="5">
        <v>160.90899999999999</v>
      </c>
      <c r="G2">
        <f>F2/D2</f>
        <v>20.113624999999999</v>
      </c>
      <c r="J2" cm="1">
        <f t="array" ref="J2:J13">_xlfn._xlws.SORT(_xlfn.UNIQUE(D2:D31))</f>
        <v>3</v>
      </c>
      <c r="K2">
        <f>AVERAGEIF($D$2:$D$31, "="&amp;$J2, $F$2:$F$31)</f>
        <v>140.56312500000001</v>
      </c>
      <c r="L2">
        <f>AVERAGEIF($D$2:$D$31, "="&amp;$J2, $G$2:$G$31)</f>
        <v>46.854374999999997</v>
      </c>
      <c r="N2" t="s">
        <v>24</v>
      </c>
      <c r="O2">
        <f>AVERAGE($K$2:$K$13)</f>
        <v>174.3209875</v>
      </c>
    </row>
    <row r="3" spans="1:15">
      <c r="A3" s="9" t="s">
        <v>8</v>
      </c>
      <c r="B3" s="6">
        <v>1</v>
      </c>
      <c r="C3" s="6">
        <v>8</v>
      </c>
      <c r="D3" s="6">
        <v>12</v>
      </c>
      <c r="E3" s="6">
        <v>8</v>
      </c>
      <c r="F3" s="7">
        <v>183.20350000000002</v>
      </c>
      <c r="G3">
        <f t="shared" ref="G3:G31" si="0">F3/D3</f>
        <v>15.266958333333335</v>
      </c>
      <c r="J3">
        <v>4</v>
      </c>
      <c r="K3">
        <f t="shared" ref="K3:K13" si="1">AVERAGEIF($D$2:$D$31, "="&amp;$J3, $F$2:$F$31)</f>
        <v>150.6275</v>
      </c>
      <c r="L3">
        <f t="shared" ref="L3:L13" si="2">AVERAGEIF($D$2:$D$31, "="&amp;$J3, $G$2:$G$31)</f>
        <v>37.656874999999999</v>
      </c>
      <c r="O3">
        <f t="shared" ref="O3:O13" si="3">AVERAGE($K$2:$K$13)</f>
        <v>174.3209875</v>
      </c>
    </row>
    <row r="4" spans="1:15">
      <c r="A4" s="8" t="s">
        <v>8</v>
      </c>
      <c r="B4" s="4">
        <v>2</v>
      </c>
      <c r="C4" s="4">
        <v>8</v>
      </c>
      <c r="D4" s="4">
        <v>10</v>
      </c>
      <c r="E4" s="4">
        <v>8</v>
      </c>
      <c r="F4" s="5">
        <v>153.697</v>
      </c>
      <c r="G4">
        <f t="shared" si="0"/>
        <v>15.3697</v>
      </c>
      <c r="J4">
        <v>5</v>
      </c>
      <c r="K4">
        <f t="shared" si="1"/>
        <v>126.539625</v>
      </c>
      <c r="L4">
        <f t="shared" si="2"/>
        <v>25.307925000000001</v>
      </c>
      <c r="O4">
        <f t="shared" si="3"/>
        <v>174.3209875</v>
      </c>
    </row>
    <row r="5" spans="1:15">
      <c r="A5" s="9" t="s">
        <v>8</v>
      </c>
      <c r="B5" s="6">
        <v>3</v>
      </c>
      <c r="C5" s="6">
        <v>8</v>
      </c>
      <c r="D5" s="6">
        <v>5</v>
      </c>
      <c r="E5" s="6">
        <v>8</v>
      </c>
      <c r="F5" s="7">
        <v>103.01249999999999</v>
      </c>
      <c r="G5">
        <f t="shared" si="0"/>
        <v>20.602499999999999</v>
      </c>
      <c r="J5">
        <v>6</v>
      </c>
      <c r="K5">
        <f t="shared" si="1"/>
        <v>215.92400000000004</v>
      </c>
      <c r="L5">
        <f t="shared" si="2"/>
        <v>35.987333333333339</v>
      </c>
      <c r="O5">
        <f t="shared" si="3"/>
        <v>174.3209875</v>
      </c>
    </row>
    <row r="6" spans="1:15">
      <c r="A6" s="8" t="s">
        <v>8</v>
      </c>
      <c r="B6" s="4">
        <v>4</v>
      </c>
      <c r="C6" s="4">
        <v>8</v>
      </c>
      <c r="D6" s="4">
        <v>5</v>
      </c>
      <c r="E6" s="4">
        <v>8</v>
      </c>
      <c r="F6" s="5">
        <v>129.79050000000001</v>
      </c>
      <c r="G6">
        <f t="shared" si="0"/>
        <v>25.958100000000002</v>
      </c>
      <c r="J6">
        <v>7</v>
      </c>
      <c r="K6">
        <f t="shared" si="1"/>
        <v>208.01</v>
      </c>
      <c r="L6">
        <f t="shared" si="2"/>
        <v>29.715714285714284</v>
      </c>
      <c r="O6">
        <f t="shared" si="3"/>
        <v>174.3209875</v>
      </c>
    </row>
    <row r="7" spans="1:15">
      <c r="A7" s="9" t="s">
        <v>8</v>
      </c>
      <c r="B7" s="6">
        <v>5</v>
      </c>
      <c r="C7" s="6">
        <v>8</v>
      </c>
      <c r="D7" s="6">
        <v>12</v>
      </c>
      <c r="E7" s="6">
        <v>8</v>
      </c>
      <c r="F7" s="7">
        <v>131.06500000000003</v>
      </c>
      <c r="G7">
        <f t="shared" si="0"/>
        <v>10.922083333333335</v>
      </c>
      <c r="J7">
        <v>8</v>
      </c>
      <c r="K7">
        <f t="shared" si="1"/>
        <v>160.90899999999999</v>
      </c>
      <c r="L7">
        <f t="shared" si="2"/>
        <v>20.113624999999999</v>
      </c>
      <c r="O7">
        <f t="shared" si="3"/>
        <v>174.3209875</v>
      </c>
    </row>
    <row r="8" spans="1:15">
      <c r="A8" s="8" t="s">
        <v>8</v>
      </c>
      <c r="B8" s="4">
        <v>6</v>
      </c>
      <c r="C8" s="4">
        <v>8</v>
      </c>
      <c r="D8" s="4">
        <v>11</v>
      </c>
      <c r="E8" s="4">
        <v>8</v>
      </c>
      <c r="F8" s="5">
        <v>239.63300000000001</v>
      </c>
      <c r="G8">
        <f t="shared" si="0"/>
        <v>21.784818181818181</v>
      </c>
      <c r="J8">
        <v>9</v>
      </c>
      <c r="K8">
        <f t="shared" si="1"/>
        <v>191.35374999999999</v>
      </c>
      <c r="L8">
        <f t="shared" si="2"/>
        <v>21.261527777777776</v>
      </c>
      <c r="O8">
        <f t="shared" si="3"/>
        <v>174.3209875</v>
      </c>
    </row>
    <row r="9" spans="1:15">
      <c r="A9" s="9" t="s">
        <v>8</v>
      </c>
      <c r="B9" s="6">
        <v>7</v>
      </c>
      <c r="C9" s="6">
        <v>8</v>
      </c>
      <c r="D9" s="6">
        <v>11</v>
      </c>
      <c r="E9" s="6">
        <v>8</v>
      </c>
      <c r="F9" s="7">
        <v>147.08850000000001</v>
      </c>
      <c r="G9">
        <f t="shared" si="0"/>
        <v>13.37168181818182</v>
      </c>
      <c r="J9">
        <v>10</v>
      </c>
      <c r="K9">
        <f t="shared" si="1"/>
        <v>153.697</v>
      </c>
      <c r="L9">
        <f t="shared" si="2"/>
        <v>15.3697</v>
      </c>
      <c r="O9">
        <f t="shared" si="3"/>
        <v>174.3209875</v>
      </c>
    </row>
    <row r="10" spans="1:15">
      <c r="A10" s="8" t="s">
        <v>8</v>
      </c>
      <c r="B10" s="4">
        <v>8</v>
      </c>
      <c r="C10" s="4">
        <v>8</v>
      </c>
      <c r="D10" s="4">
        <v>11</v>
      </c>
      <c r="E10" s="4">
        <v>8</v>
      </c>
      <c r="F10" s="5">
        <v>131.536</v>
      </c>
      <c r="G10">
        <f t="shared" si="0"/>
        <v>11.957818181818181</v>
      </c>
      <c r="J10">
        <v>11</v>
      </c>
      <c r="K10">
        <f t="shared" si="1"/>
        <v>151.32819999999998</v>
      </c>
      <c r="L10">
        <f t="shared" si="2"/>
        <v>13.757109090909092</v>
      </c>
      <c r="O10">
        <f t="shared" si="3"/>
        <v>174.3209875</v>
      </c>
    </row>
    <row r="11" spans="1:15">
      <c r="A11" s="9" t="s">
        <v>8</v>
      </c>
      <c r="B11" s="6">
        <v>9</v>
      </c>
      <c r="C11" s="6">
        <v>8</v>
      </c>
      <c r="D11" s="6">
        <v>12</v>
      </c>
      <c r="E11" s="6">
        <v>8</v>
      </c>
      <c r="F11" s="7">
        <v>168.48500000000001</v>
      </c>
      <c r="G11">
        <f t="shared" si="0"/>
        <v>14.040416666666667</v>
      </c>
      <c r="J11">
        <v>12</v>
      </c>
      <c r="K11">
        <f t="shared" si="1"/>
        <v>174.84240000000003</v>
      </c>
      <c r="L11">
        <f t="shared" si="2"/>
        <v>14.5702</v>
      </c>
      <c r="O11">
        <f t="shared" si="3"/>
        <v>174.3209875</v>
      </c>
    </row>
    <row r="12" spans="1:15">
      <c r="A12" s="8" t="s">
        <v>8</v>
      </c>
      <c r="B12" s="4">
        <v>10</v>
      </c>
      <c r="C12" s="4">
        <v>8</v>
      </c>
      <c r="D12" s="4">
        <v>15</v>
      </c>
      <c r="E12" s="4">
        <v>8</v>
      </c>
      <c r="F12" s="5">
        <v>148.73950000000002</v>
      </c>
      <c r="G12">
        <f t="shared" si="0"/>
        <v>9.9159666666666677</v>
      </c>
      <c r="J12">
        <v>14</v>
      </c>
      <c r="K12">
        <f t="shared" si="1"/>
        <v>278.42750000000007</v>
      </c>
      <c r="L12">
        <f t="shared" si="2"/>
        <v>19.887678571428577</v>
      </c>
      <c r="O12">
        <f t="shared" si="3"/>
        <v>174.3209875</v>
      </c>
    </row>
    <row r="13" spans="1:15">
      <c r="A13" s="9" t="s">
        <v>8</v>
      </c>
      <c r="B13" s="6">
        <v>11</v>
      </c>
      <c r="C13" s="6">
        <v>8</v>
      </c>
      <c r="D13" s="6">
        <v>3</v>
      </c>
      <c r="E13" s="6">
        <v>8</v>
      </c>
      <c r="F13" s="7">
        <v>73.448000000000008</v>
      </c>
      <c r="G13">
        <f t="shared" si="0"/>
        <v>24.48266666666667</v>
      </c>
      <c r="J13">
        <v>15</v>
      </c>
      <c r="K13">
        <f t="shared" si="1"/>
        <v>139.62975</v>
      </c>
      <c r="L13">
        <f t="shared" si="2"/>
        <v>9.3086500000000001</v>
      </c>
      <c r="O13">
        <f t="shared" si="3"/>
        <v>174.3209875</v>
      </c>
    </row>
    <row r="14" spans="1:15">
      <c r="A14" s="8" t="s">
        <v>8</v>
      </c>
      <c r="B14" s="4">
        <v>12</v>
      </c>
      <c r="C14" s="4">
        <v>8</v>
      </c>
      <c r="D14" s="4">
        <v>11</v>
      </c>
      <c r="E14" s="4">
        <v>8</v>
      </c>
      <c r="F14" s="5">
        <v>96.682500000000005</v>
      </c>
      <c r="G14">
        <f t="shared" si="0"/>
        <v>8.7893181818181816</v>
      </c>
    </row>
    <row r="15" spans="1:15">
      <c r="A15" s="9" t="s">
        <v>8</v>
      </c>
      <c r="B15" s="6">
        <v>13</v>
      </c>
      <c r="C15" s="6">
        <v>8</v>
      </c>
      <c r="D15" s="6">
        <v>12</v>
      </c>
      <c r="E15" s="6">
        <v>8</v>
      </c>
      <c r="F15" s="7">
        <v>201.15200000000004</v>
      </c>
      <c r="G15">
        <f t="shared" si="0"/>
        <v>16.762666666666671</v>
      </c>
    </row>
    <row r="16" spans="1:15">
      <c r="A16" s="8" t="s">
        <v>8</v>
      </c>
      <c r="B16" s="4">
        <v>14</v>
      </c>
      <c r="C16" s="4">
        <v>8</v>
      </c>
      <c r="D16" s="4">
        <v>14</v>
      </c>
      <c r="E16" s="4">
        <v>8</v>
      </c>
      <c r="F16" s="5">
        <v>278.42750000000007</v>
      </c>
      <c r="G16">
        <f t="shared" si="0"/>
        <v>19.887678571428577</v>
      </c>
    </row>
    <row r="17" spans="1:7">
      <c r="A17" s="9" t="s">
        <v>8</v>
      </c>
      <c r="B17" s="6">
        <v>15</v>
      </c>
      <c r="C17" s="6">
        <v>8</v>
      </c>
      <c r="D17" s="6">
        <v>4</v>
      </c>
      <c r="E17" s="6">
        <v>8</v>
      </c>
      <c r="F17" s="7">
        <v>150.6275</v>
      </c>
      <c r="G17">
        <f t="shared" si="0"/>
        <v>37.656874999999999</v>
      </c>
    </row>
    <row r="18" spans="1:7">
      <c r="A18" s="8" t="s">
        <v>8</v>
      </c>
      <c r="B18" s="4">
        <v>16</v>
      </c>
      <c r="C18" s="4">
        <v>8</v>
      </c>
      <c r="D18" s="4">
        <v>11</v>
      </c>
      <c r="E18" s="4">
        <v>8</v>
      </c>
      <c r="F18" s="5">
        <v>141.70099999999999</v>
      </c>
      <c r="G18">
        <f t="shared" si="0"/>
        <v>12.88190909090909</v>
      </c>
    </row>
    <row r="19" spans="1:7">
      <c r="A19" s="9" t="s">
        <v>8</v>
      </c>
      <c r="B19" s="6">
        <v>17</v>
      </c>
      <c r="C19" s="6">
        <v>8</v>
      </c>
      <c r="D19" s="6">
        <v>5</v>
      </c>
      <c r="E19" s="6">
        <v>8</v>
      </c>
      <c r="F19" s="7">
        <v>132.3425</v>
      </c>
      <c r="G19">
        <f t="shared" si="0"/>
        <v>26.468499999999999</v>
      </c>
    </row>
    <row r="20" spans="1:7">
      <c r="A20" s="8" t="s">
        <v>8</v>
      </c>
      <c r="B20" s="4">
        <v>18</v>
      </c>
      <c r="C20" s="4">
        <v>8</v>
      </c>
      <c r="D20" s="4">
        <v>3</v>
      </c>
      <c r="E20" s="4">
        <v>8</v>
      </c>
      <c r="F20" s="5">
        <v>132.16800000000001</v>
      </c>
      <c r="G20">
        <f t="shared" si="0"/>
        <v>44.056000000000004</v>
      </c>
    </row>
    <row r="21" spans="1:7">
      <c r="A21" s="9" t="s">
        <v>8</v>
      </c>
      <c r="B21" s="6">
        <v>19</v>
      </c>
      <c r="C21" s="6">
        <v>8</v>
      </c>
      <c r="D21" s="6">
        <v>9</v>
      </c>
      <c r="E21" s="6">
        <v>8</v>
      </c>
      <c r="F21" s="7">
        <v>160.202</v>
      </c>
      <c r="G21">
        <f t="shared" si="0"/>
        <v>17.800222222222221</v>
      </c>
    </row>
    <row r="22" spans="1:7">
      <c r="A22" s="8" t="s">
        <v>8</v>
      </c>
      <c r="B22" s="4">
        <v>20</v>
      </c>
      <c r="C22" s="4">
        <v>8</v>
      </c>
      <c r="D22" s="4">
        <v>6</v>
      </c>
      <c r="E22" s="4">
        <v>8</v>
      </c>
      <c r="F22" s="5">
        <v>215.92400000000004</v>
      </c>
      <c r="G22">
        <f t="shared" si="0"/>
        <v>35.987333333333339</v>
      </c>
    </row>
    <row r="23" spans="1:7">
      <c r="A23" s="9" t="s">
        <v>8</v>
      </c>
      <c r="B23" s="6">
        <v>21</v>
      </c>
      <c r="C23" s="6">
        <v>8</v>
      </c>
      <c r="D23" s="6">
        <v>3</v>
      </c>
      <c r="E23" s="6">
        <v>8</v>
      </c>
      <c r="F23" s="7">
        <v>233.56649999999999</v>
      </c>
      <c r="G23">
        <f t="shared" si="0"/>
        <v>77.855499999999992</v>
      </c>
    </row>
    <row r="24" spans="1:7">
      <c r="A24" s="8" t="s">
        <v>8</v>
      </c>
      <c r="B24" s="4">
        <v>22</v>
      </c>
      <c r="C24" s="4">
        <v>8</v>
      </c>
      <c r="D24" s="4">
        <v>9</v>
      </c>
      <c r="E24" s="4">
        <v>8</v>
      </c>
      <c r="F24" s="5">
        <v>265.88400000000001</v>
      </c>
      <c r="G24">
        <f t="shared" si="0"/>
        <v>29.542666666666669</v>
      </c>
    </row>
    <row r="25" spans="1:7">
      <c r="A25" s="9" t="s">
        <v>8</v>
      </c>
      <c r="B25" s="6">
        <v>23</v>
      </c>
      <c r="C25" s="6">
        <v>8</v>
      </c>
      <c r="D25" s="6">
        <v>9</v>
      </c>
      <c r="E25" s="6">
        <v>8</v>
      </c>
      <c r="F25" s="7">
        <v>155.94899999999998</v>
      </c>
      <c r="G25">
        <f t="shared" si="0"/>
        <v>17.327666666666666</v>
      </c>
    </row>
    <row r="26" spans="1:7">
      <c r="A26" s="8" t="s">
        <v>8</v>
      </c>
      <c r="B26" s="4">
        <v>24</v>
      </c>
      <c r="C26" s="4">
        <v>8</v>
      </c>
      <c r="D26" s="4">
        <v>5</v>
      </c>
      <c r="E26" s="4">
        <v>8</v>
      </c>
      <c r="F26" s="5">
        <v>141.01300000000001</v>
      </c>
      <c r="G26">
        <f t="shared" si="0"/>
        <v>28.2026</v>
      </c>
    </row>
    <row r="27" spans="1:7">
      <c r="A27" s="9" t="s">
        <v>8</v>
      </c>
      <c r="B27" s="6">
        <v>25</v>
      </c>
      <c r="C27" s="6">
        <v>8</v>
      </c>
      <c r="D27" s="6">
        <v>7</v>
      </c>
      <c r="E27" s="6">
        <v>8</v>
      </c>
      <c r="F27" s="7">
        <v>208.01</v>
      </c>
      <c r="G27">
        <f t="shared" si="0"/>
        <v>29.715714285714284</v>
      </c>
    </row>
    <row r="28" spans="1:7">
      <c r="A28" s="8" t="s">
        <v>8</v>
      </c>
      <c r="B28" s="4">
        <v>26</v>
      </c>
      <c r="C28" s="4">
        <v>8</v>
      </c>
      <c r="D28" s="4">
        <v>3</v>
      </c>
      <c r="E28" s="4">
        <v>8</v>
      </c>
      <c r="F28" s="5">
        <v>123.07000000000001</v>
      </c>
      <c r="G28">
        <f t="shared" si="0"/>
        <v>41.023333333333333</v>
      </c>
    </row>
    <row r="29" spans="1:7">
      <c r="A29" s="9" t="s">
        <v>8</v>
      </c>
      <c r="B29" s="6">
        <v>27</v>
      </c>
      <c r="C29" s="6">
        <v>8</v>
      </c>
      <c r="D29" s="6">
        <v>9</v>
      </c>
      <c r="E29" s="6">
        <v>8</v>
      </c>
      <c r="F29" s="7">
        <v>183.38</v>
      </c>
      <c r="G29">
        <f t="shared" si="0"/>
        <v>20.375555555555554</v>
      </c>
    </row>
    <row r="30" spans="1:7">
      <c r="A30" s="8" t="s">
        <v>8</v>
      </c>
      <c r="B30" s="4">
        <v>28</v>
      </c>
      <c r="C30" s="4">
        <v>8</v>
      </c>
      <c r="D30" s="4">
        <v>15</v>
      </c>
      <c r="E30" s="4">
        <v>8</v>
      </c>
      <c r="F30" s="5">
        <v>130.51999999999998</v>
      </c>
      <c r="G30">
        <f t="shared" si="0"/>
        <v>8.7013333333333325</v>
      </c>
    </row>
    <row r="31" spans="1:7">
      <c r="A31" s="9" t="s">
        <v>8</v>
      </c>
      <c r="B31" s="6">
        <v>29</v>
      </c>
      <c r="C31" s="6">
        <v>8</v>
      </c>
      <c r="D31" s="6">
        <v>12</v>
      </c>
      <c r="E31" s="6">
        <v>8</v>
      </c>
      <c r="F31" s="7">
        <v>190.3065</v>
      </c>
      <c r="G31">
        <f t="shared" si="0"/>
        <v>15.858874999999999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08E819-F362-43FE-A613-732E8AA198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Bokhari</dc:creator>
  <cp:keywords/>
  <dc:description/>
  <cp:lastModifiedBy>Nico Bokhari</cp:lastModifiedBy>
  <cp:revision/>
  <dcterms:created xsi:type="dcterms:W3CDTF">2015-06-05T18:17:20Z</dcterms:created>
  <dcterms:modified xsi:type="dcterms:W3CDTF">2024-08-08T15:47:42Z</dcterms:modified>
  <cp:category/>
  <cp:contentStatus/>
</cp:coreProperties>
</file>