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Nico/Documents/Kings/Semester 2/Group Project/Docs/"/>
    </mc:Choice>
  </mc:AlternateContent>
  <bookViews>
    <workbookView xWindow="0" yWindow="460" windowWidth="25600" windowHeight="15460" tabRatio="500"/>
  </bookViews>
  <sheets>
    <sheet name="Basic Manual Gantt Chart" sheetId="5" r:id="rId1"/>
    <sheet name="Gantt Chart - Manual End Date" sheetId="4" r:id="rId2"/>
    <sheet name="Gantt Chart - Manual Duration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5" l="1"/>
  <c r="E27" i="5"/>
  <c r="D27" i="5"/>
  <c r="C27" i="5"/>
  <c r="D8" i="5"/>
  <c r="C8" i="5"/>
  <c r="D45" i="5"/>
  <c r="C46" i="5"/>
  <c r="D46" i="5"/>
  <c r="E46" i="5"/>
  <c r="C4" i="5"/>
  <c r="D4" i="5"/>
  <c r="E4" i="5"/>
  <c r="D2" i="5"/>
  <c r="C10" i="5"/>
  <c r="D10" i="5"/>
  <c r="C11" i="5"/>
  <c r="D11" i="5"/>
  <c r="C12" i="5"/>
  <c r="C13" i="5"/>
  <c r="D13" i="5"/>
  <c r="C14" i="5"/>
  <c r="D14" i="5"/>
  <c r="C15" i="5"/>
  <c r="D15" i="5"/>
  <c r="C16" i="5"/>
  <c r="D16" i="5"/>
  <c r="C17" i="5"/>
  <c r="D17" i="5"/>
  <c r="C19" i="5"/>
  <c r="D19" i="5"/>
  <c r="C20" i="5"/>
  <c r="D20" i="5"/>
  <c r="C21" i="5"/>
  <c r="D21" i="5"/>
  <c r="C22" i="5"/>
  <c r="D22" i="5"/>
  <c r="C23" i="5"/>
  <c r="D23" i="5"/>
  <c r="C24" i="5"/>
  <c r="D24" i="5"/>
  <c r="C44" i="5"/>
  <c r="C45" i="5"/>
  <c r="E45" i="5"/>
  <c r="D44" i="5"/>
  <c r="D6" i="5"/>
  <c r="D3" i="5"/>
  <c r="C26" i="5"/>
  <c r="D26" i="5"/>
  <c r="D28" i="5"/>
  <c r="C29" i="5"/>
  <c r="D29" i="5"/>
  <c r="C30" i="5"/>
  <c r="D30" i="5"/>
  <c r="C31" i="5"/>
  <c r="C32" i="5"/>
  <c r="D32" i="5"/>
  <c r="C33" i="5"/>
  <c r="D33" i="5"/>
  <c r="C34" i="5"/>
  <c r="D34" i="5"/>
  <c r="C35" i="5"/>
  <c r="D35" i="5"/>
  <c r="C36" i="5"/>
  <c r="D36" i="5"/>
  <c r="C37" i="5"/>
  <c r="D37" i="5"/>
  <c r="C38" i="5"/>
  <c r="D38" i="5"/>
  <c r="C39" i="5"/>
  <c r="D39" i="5"/>
  <c r="C40" i="5"/>
  <c r="D40" i="5"/>
  <c r="C42" i="5"/>
  <c r="D42" i="5"/>
  <c r="C43" i="5"/>
  <c r="D43" i="5"/>
  <c r="D25" i="5"/>
  <c r="E24" i="5"/>
  <c r="E43" i="5"/>
  <c r="C41" i="5"/>
  <c r="D41" i="5"/>
  <c r="E41" i="5"/>
  <c r="C18" i="5"/>
  <c r="D18" i="5"/>
  <c r="E18" i="5"/>
  <c r="D31" i="5"/>
  <c r="D12" i="5"/>
  <c r="C7" i="5"/>
  <c r="D7" i="5"/>
  <c r="D9" i="5"/>
  <c r="C47" i="5"/>
  <c r="E47" i="5"/>
  <c r="E44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C28" i="5"/>
  <c r="E32" i="5"/>
  <c r="E33" i="5"/>
  <c r="E34" i="5"/>
  <c r="E35" i="5"/>
  <c r="E36" i="5"/>
  <c r="E37" i="5"/>
  <c r="E38" i="5"/>
  <c r="E39" i="5"/>
  <c r="E40" i="5"/>
  <c r="E42" i="5"/>
  <c r="C25" i="5"/>
  <c r="C9" i="5"/>
  <c r="C6" i="5"/>
  <c r="E5" i="5"/>
  <c r="E2" i="5"/>
  <c r="E3" i="5"/>
  <c r="E6" i="5"/>
  <c r="E7" i="5"/>
  <c r="E9" i="5"/>
  <c r="E10" i="5"/>
  <c r="E11" i="5"/>
  <c r="E12" i="5"/>
  <c r="E13" i="5"/>
  <c r="E14" i="5"/>
  <c r="E15" i="5"/>
  <c r="E16" i="5"/>
  <c r="E17" i="5"/>
  <c r="E19" i="5"/>
  <c r="E20" i="5"/>
  <c r="E21" i="5"/>
  <c r="E22" i="5"/>
  <c r="E23" i="5"/>
  <c r="E25" i="5"/>
  <c r="E26" i="5"/>
  <c r="E28" i="5"/>
  <c r="E29" i="5"/>
  <c r="E30" i="5"/>
  <c r="E31" i="5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9" i="4"/>
  <c r="G29" i="4"/>
  <c r="F28" i="4"/>
  <c r="G28" i="4"/>
  <c r="F27" i="4"/>
  <c r="G27" i="4"/>
  <c r="F26" i="4"/>
  <c r="G26" i="4"/>
  <c r="F25" i="4"/>
  <c r="G25" i="4"/>
  <c r="F24" i="4"/>
  <c r="G24" i="4"/>
  <c r="F23" i="4"/>
  <c r="G23" i="4"/>
  <c r="E28" i="4"/>
  <c r="E27" i="4"/>
  <c r="E26" i="4"/>
  <c r="E25" i="4"/>
  <c r="E24" i="4"/>
  <c r="E23" i="4"/>
  <c r="E29" i="4"/>
  <c r="F22" i="4"/>
  <c r="G22" i="4"/>
  <c r="E22" i="4"/>
  <c r="D22" i="3"/>
  <c r="F22" i="3"/>
  <c r="K4" i="4"/>
  <c r="G22" i="3"/>
  <c r="D29" i="3"/>
  <c r="F29" i="3"/>
  <c r="G29" i="3"/>
  <c r="D28" i="3"/>
  <c r="F28" i="3"/>
  <c r="G28" i="3"/>
  <c r="D27" i="3"/>
  <c r="F27" i="3"/>
  <c r="G27" i="3"/>
  <c r="D26" i="3"/>
  <c r="F26" i="3"/>
  <c r="G26" i="3"/>
  <c r="D25" i="3"/>
  <c r="F25" i="3"/>
  <c r="G25" i="3"/>
  <c r="D24" i="3"/>
  <c r="F24" i="3"/>
  <c r="G24" i="3"/>
  <c r="D23" i="3"/>
  <c r="F23" i="3"/>
  <c r="G23" i="3"/>
  <c r="K4" i="3"/>
</calcChain>
</file>

<file path=xl/sharedStrings.xml><?xml version="1.0" encoding="utf-8"?>
<sst xmlns="http://schemas.openxmlformats.org/spreadsheetml/2006/main" count="115" uniqueCount="81">
  <si>
    <t>Start Date</t>
  </si>
  <si>
    <t>Days Complete</t>
  </si>
  <si>
    <t>Task One</t>
  </si>
  <si>
    <t>Task Two</t>
  </si>
  <si>
    <t>Task Three</t>
  </si>
  <si>
    <t>Task Four</t>
  </si>
  <si>
    <t>Task Five</t>
  </si>
  <si>
    <t>Task Six</t>
  </si>
  <si>
    <t>Task Seven</t>
  </si>
  <si>
    <t>Task Eight</t>
  </si>
  <si>
    <t>Task Nine</t>
  </si>
  <si>
    <t>Task Ten</t>
  </si>
  <si>
    <t>Task Eleven</t>
  </si>
  <si>
    <t>Task Twelve</t>
  </si>
  <si>
    <t>Task Thirteen</t>
  </si>
  <si>
    <t>Task Fourteen</t>
  </si>
  <si>
    <t>Task Fifteen</t>
  </si>
  <si>
    <t>Task Sixteen</t>
  </si>
  <si>
    <t>Task Seventeen</t>
  </si>
  <si>
    <t>End Date</t>
  </si>
  <si>
    <t>Percent Complete</t>
  </si>
  <si>
    <t>Duration</t>
  </si>
  <si>
    <t>Duration (Days)</t>
  </si>
  <si>
    <t>Days Remaining</t>
  </si>
  <si>
    <t>Task Name</t>
  </si>
  <si>
    <t>Start Date in Number Form</t>
  </si>
  <si>
    <t xml:space="preserve">Key:   </t>
  </si>
  <si>
    <t>These cells will be automatically calculated based on the inputs on other cells.</t>
  </si>
  <si>
    <t>These cells require manual input so the calculated cells have data to work with.</t>
  </si>
  <si>
    <t>Calculated Cell</t>
  </si>
  <si>
    <t>Manual Entry Cell</t>
  </si>
  <si>
    <t>Use this number for the Minimum Bound of the Horizontal Axis to set the beginning of the chart.</t>
  </si>
  <si>
    <t>Name</t>
  </si>
  <si>
    <t>Design UI</t>
  </si>
  <si>
    <t>Create a Project in Firebase</t>
  </si>
  <si>
    <t>iOS Build the login page</t>
  </si>
  <si>
    <t>iOS Install SDK for Cocoapods</t>
  </si>
  <si>
    <t>iOS Login with email and password (and Gmail if possible)</t>
  </si>
  <si>
    <t>iOS Fetch users from database</t>
  </si>
  <si>
    <t>iOS  Upload images to Firebase</t>
  </si>
  <si>
    <t>iOS Load images from Firebase</t>
  </si>
  <si>
    <t>iOS Send messages</t>
  </si>
  <si>
    <t>iOS Load messages</t>
  </si>
  <si>
    <t xml:space="preserve">iOS Create chat bubbles </t>
  </si>
  <si>
    <t>iOS Add keyboard</t>
  </si>
  <si>
    <t>iOS Load images</t>
  </si>
  <si>
    <t>iOS Chat log</t>
  </si>
  <si>
    <t>iOS Send images</t>
  </si>
  <si>
    <t>iOS Download Firebase files to the project directory</t>
  </si>
  <si>
    <t>iOS Link Xcode to Firebase</t>
  </si>
  <si>
    <t>iOS</t>
  </si>
  <si>
    <t>Android Link Android Studio to Firebase</t>
  </si>
  <si>
    <t>Android Download Firebase files to the project directory</t>
  </si>
  <si>
    <t xml:space="preserve">Android Implement the design </t>
  </si>
  <si>
    <t>Android Build the login page</t>
  </si>
  <si>
    <t>Android Fetch users from database</t>
  </si>
  <si>
    <t>Android Upload images to Firebase</t>
  </si>
  <si>
    <t>Android Load images from Firebase</t>
  </si>
  <si>
    <t>Android Send messages</t>
  </si>
  <si>
    <t>Android Load messages</t>
  </si>
  <si>
    <t xml:space="preserve">Android Create chat bubbles </t>
  </si>
  <si>
    <t>Android Add keyboard</t>
  </si>
  <si>
    <t>Android Send images</t>
  </si>
  <si>
    <t>Android Load images</t>
  </si>
  <si>
    <t>Android Chat log</t>
  </si>
  <si>
    <t>Android Login with email and password (and Gmail if possible)</t>
  </si>
  <si>
    <t>Android</t>
  </si>
  <si>
    <t>Initial report and presentation</t>
  </si>
  <si>
    <t>Final report and presentation</t>
  </si>
  <si>
    <t>Fernando, Remi, Khalid</t>
  </si>
  <si>
    <t>Santiago, Mariye, Nico</t>
  </si>
  <si>
    <t>Android Revision and Testing</t>
  </si>
  <si>
    <t>Android encryption</t>
  </si>
  <si>
    <t>iOS Revision and Testing</t>
  </si>
  <si>
    <t>Debugging</t>
  </si>
  <si>
    <t>Implementing new features</t>
  </si>
  <si>
    <t>iOS Encryption</t>
  </si>
  <si>
    <t>Rehearsal for initial presentation</t>
  </si>
  <si>
    <t>Final rehearsal</t>
  </si>
  <si>
    <t>iOS link Xcide to Github</t>
  </si>
  <si>
    <t>Android Link Android Studio to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</si>
</sst>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u/>
      <sz val="12"/>
      <color theme="1"/>
      <name val="Calibri"/>
      <scheme val="minor"/>
    </font>
    <font>
      <b/>
      <i/>
      <sz val="16"/>
      <color theme="1"/>
      <name val="Calibri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9">
    <xf numFmtId="0" fontId="0" fillId="0" borderId="0" xfId="0"/>
    <xf numFmtId="2" fontId="0" fillId="0" borderId="0" xfId="0" applyNumberFormat="1"/>
    <xf numFmtId="0" fontId="0" fillId="0" borderId="0" xfId="0" applyBorder="1"/>
    <xf numFmtId="14" fontId="0" fillId="0" borderId="2" xfId="0" applyNumberFormat="1" applyBorder="1"/>
    <xf numFmtId="2" fontId="0" fillId="0" borderId="0" xfId="0" applyNumberFormat="1" applyBorder="1"/>
    <xf numFmtId="0" fontId="0" fillId="0" borderId="0" xfId="0" applyFill="1"/>
    <xf numFmtId="1" fontId="0" fillId="0" borderId="2" xfId="0" applyNumberFormat="1" applyBorder="1"/>
    <xf numFmtId="9" fontId="0" fillId="0" borderId="2" xfId="0" applyNumberFormat="1" applyBorder="1"/>
    <xf numFmtId="2" fontId="2" fillId="2" borderId="1" xfId="1" applyNumberFormat="1"/>
    <xf numFmtId="1" fontId="0" fillId="0" borderId="4" xfId="0" applyNumberFormat="1" applyBorder="1"/>
    <xf numFmtId="14" fontId="0" fillId="0" borderId="3" xfId="0" applyNumberFormat="1" applyBorder="1"/>
    <xf numFmtId="1" fontId="0" fillId="0" borderId="3" xfId="0" applyNumberFormat="1" applyBorder="1"/>
    <xf numFmtId="9" fontId="0" fillId="0" borderId="3" xfId="0" applyNumberFormat="1" applyBorder="1"/>
    <xf numFmtId="2" fontId="2" fillId="2" borderId="2" xfId="1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Protection="1"/>
    <xf numFmtId="0" fontId="1" fillId="0" borderId="2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14" fontId="2" fillId="2" borderId="2" xfId="1" applyNumberFormat="1" applyBorder="1" applyAlignment="1">
      <alignment wrapText="1"/>
    </xf>
    <xf numFmtId="2" fontId="2" fillId="2" borderId="2" xfId="1" applyNumberFormat="1" applyBorder="1" applyAlignment="1">
      <alignment wrapText="1"/>
    </xf>
    <xf numFmtId="1" fontId="2" fillId="2" borderId="1" xfId="1" applyNumberFormat="1"/>
    <xf numFmtId="1" fontId="2" fillId="2" borderId="5" xfId="1" applyNumberFormat="1" applyBorder="1"/>
    <xf numFmtId="2" fontId="2" fillId="2" borderId="1" xfId="1" applyNumberFormat="1" applyAlignment="1">
      <alignment wrapText="1"/>
    </xf>
    <xf numFmtId="0" fontId="6" fillId="0" borderId="0" xfId="0" applyFont="1" applyAlignment="1">
      <alignment horizontal="right" vertical="center"/>
    </xf>
    <xf numFmtId="49" fontId="0" fillId="0" borderId="2" xfId="0" applyNumberFormat="1" applyBorder="1"/>
    <xf numFmtId="49" fontId="0" fillId="0" borderId="2" xfId="0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  <xf numFmtId="49" fontId="0" fillId="0" borderId="2" xfId="0" applyNumberFormat="1" applyFill="1" applyBorder="1" applyAlignment="1">
      <alignment horizontal="left"/>
    </xf>
    <xf numFmtId="0" fontId="1" fillId="0" borderId="4" xfId="0" applyFont="1" applyBorder="1" applyAlignment="1">
      <alignment vertical="center"/>
    </xf>
    <xf numFmtId="0" fontId="0" fillId="0" borderId="2" xfId="0" applyBorder="1"/>
    <xf numFmtId="0" fontId="1" fillId="0" borderId="0" xfId="0" applyFont="1" applyBorder="1" applyAlignment="1">
      <alignment vertical="center"/>
    </xf>
    <xf numFmtId="1" fontId="2" fillId="2" borderId="7" xfId="1" applyNumberFormat="1" applyBorder="1"/>
    <xf numFmtId="0" fontId="0" fillId="0" borderId="2" xfId="0" applyBorder="1" applyAlignment="1">
      <alignment horizontal="left" vertical="center" indent="6"/>
    </xf>
    <xf numFmtId="1" fontId="2" fillId="2" borderId="2" xfId="1" applyNumberFormat="1" applyBorder="1"/>
    <xf numFmtId="49" fontId="0" fillId="0" borderId="2" xfId="0" applyNumberFormat="1" applyBorder="1" applyAlignment="1">
      <alignment horizontal="left" indent="6"/>
    </xf>
    <xf numFmtId="49" fontId="1" fillId="0" borderId="6" xfId="0" applyNumberFormat="1" applyFont="1" applyFill="1" applyBorder="1"/>
    <xf numFmtId="49" fontId="1" fillId="0" borderId="3" xfId="0" applyNumberFormat="1" applyFont="1" applyBorder="1"/>
    <xf numFmtId="14" fontId="0" fillId="0" borderId="0" xfId="0" applyNumberFormat="1"/>
    <xf numFmtId="0" fontId="0" fillId="0" borderId="0" xfId="0" applyNumberFormat="1"/>
    <xf numFmtId="0" fontId="0" fillId="0" borderId="6" xfId="0" applyFill="1" applyBorder="1" applyAlignment="1">
      <alignment horizontal="left" vertical="center" indent="6"/>
    </xf>
    <xf numFmtId="14" fontId="0" fillId="0" borderId="6" xfId="0" applyNumberFormat="1" applyFill="1" applyBorder="1"/>
    <xf numFmtId="0" fontId="0" fillId="0" borderId="2" xfId="0" applyFill="1" applyBorder="1" applyAlignment="1">
      <alignment horizontal="left" vertical="center" indent="6"/>
    </xf>
    <xf numFmtId="0" fontId="0" fillId="0" borderId="2" xfId="0" applyFill="1" applyBorder="1" applyAlignment="1">
      <alignment horizontal="left" vertical="center"/>
    </xf>
    <xf numFmtId="0" fontId="0" fillId="3" borderId="0" xfId="0" applyFill="1" applyAlignment="1">
      <alignment horizontal="center"/>
    </xf>
    <xf numFmtId="0" fontId="0" fillId="0" borderId="2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2" fillId="2" borderId="2" xfId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0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colors>
    <mruColors>
      <color rgb="FF62BED6"/>
      <color rgb="FFC24B39"/>
      <color rgb="FFB86FD7"/>
      <color rgb="FF528E78"/>
      <color rgb="FF528E77"/>
      <color rgb="FF72C9DE"/>
      <color rgb="FFAFD3C5"/>
      <color rgb="FFC14B3A"/>
      <color rgb="FFBBE6EF"/>
      <color rgb="FFD5A8E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8647482125316"/>
          <c:y val="0.0467579913574363"/>
          <c:w val="0.711686769139081"/>
          <c:h val="0.933778615912677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'Basic Manual Gantt Chart'!$B$2:$B$49</c:f>
              <c:strCache>
                <c:ptCount val="46"/>
                <c:pt idx="0">
                  <c:v>Design UI</c:v>
                </c:pt>
                <c:pt idx="1">
                  <c:v>Create a Project in Firebase</c:v>
                </c:pt>
                <c:pt idx="2">
                  <c:v>Rehearsal for initial presentation</c:v>
                </c:pt>
                <c:pt idx="3">
                  <c:v>Initial report and presentation</c:v>
                </c:pt>
                <c:pt idx="4">
                  <c:v>iOS</c:v>
                </c:pt>
                <c:pt idx="5">
                  <c:v>iOS Link Xcode to Firebase</c:v>
                </c:pt>
                <c:pt idx="6">
                  <c:v>iOS link Xcide to Github</c:v>
                </c:pt>
                <c:pt idx="7">
                  <c:v>iOS Download Firebase files to the project directory</c:v>
                </c:pt>
                <c:pt idx="8">
                  <c:v>iOS Build the login page</c:v>
                </c:pt>
                <c:pt idx="9">
                  <c:v>iOS Install SDK for Cocoapods</c:v>
                </c:pt>
                <c:pt idx="10">
                  <c:v>iOS Login with email and password (and Gmail if possible)</c:v>
                </c:pt>
                <c:pt idx="11">
                  <c:v>iOS Fetch users from database</c:v>
                </c:pt>
                <c:pt idx="12">
                  <c:v>iOS  Upload images to Firebase</c:v>
                </c:pt>
                <c:pt idx="13">
                  <c:v>iOS Load images from Firebase</c:v>
                </c:pt>
                <c:pt idx="14">
                  <c:v>iOS Send messages</c:v>
                </c:pt>
                <c:pt idx="15">
                  <c:v>iOS Load messages</c:v>
                </c:pt>
                <c:pt idx="16">
                  <c:v>iOS Encryption</c:v>
                </c:pt>
                <c:pt idx="17">
                  <c:v>iOS Create chat bubbles </c:v>
                </c:pt>
                <c:pt idx="18">
                  <c:v>iOS Add keyboard</c:v>
                </c:pt>
                <c:pt idx="19">
                  <c:v>iOS Send images</c:v>
                </c:pt>
                <c:pt idx="20">
                  <c:v>iOS Load images</c:v>
                </c:pt>
                <c:pt idx="21">
                  <c:v>iOS Chat log</c:v>
                </c:pt>
                <c:pt idx="22">
                  <c:v>iOS Revision and Testing</c:v>
                </c:pt>
                <c:pt idx="23">
                  <c:v>Android</c:v>
                </c:pt>
                <c:pt idx="24">
                  <c:v>Android Link Android Studio to Firebase</c:v>
                </c:pt>
                <c:pt idx="25">
                  <c:v>Android Link Android Studio to Github</c:v>
                </c:pt>
                <c:pt idx="26">
                  <c:v>Android Download Firebase files to the project directory</c:v>
                </c:pt>
                <c:pt idx="27">
                  <c:v>Android Implement the design </c:v>
                </c:pt>
                <c:pt idx="28">
                  <c:v>Android Build the login page</c:v>
                </c:pt>
                <c:pt idx="29">
                  <c:v>Android Login with email and password (and Gmail if possible)</c:v>
                </c:pt>
                <c:pt idx="30">
                  <c:v>Android Fetch users from database</c:v>
                </c:pt>
                <c:pt idx="31">
                  <c:v>Android Upload images to Firebase</c:v>
                </c:pt>
                <c:pt idx="32">
                  <c:v>Android Load images from Firebase</c:v>
                </c:pt>
                <c:pt idx="33">
                  <c:v>Android Send messages</c:v>
                </c:pt>
                <c:pt idx="34">
                  <c:v>Android Load messages</c:v>
                </c:pt>
                <c:pt idx="35">
                  <c:v>Android Create chat bubbles </c:v>
                </c:pt>
                <c:pt idx="36">
                  <c:v>Android Add keyboard</c:v>
                </c:pt>
                <c:pt idx="37">
                  <c:v>Android Send images</c:v>
                </c:pt>
                <c:pt idx="38">
                  <c:v>Android Load images</c:v>
                </c:pt>
                <c:pt idx="39">
                  <c:v>Android encryption</c:v>
                </c:pt>
                <c:pt idx="40">
                  <c:v>Android Chat log</c:v>
                </c:pt>
                <c:pt idx="41">
                  <c:v>Android Revision and Testing</c:v>
                </c:pt>
                <c:pt idx="42">
                  <c:v>Implementing new features</c:v>
                </c:pt>
                <c:pt idx="43">
                  <c:v>Debugging</c:v>
                </c:pt>
                <c:pt idx="44">
                  <c:v>Final rehearsal</c:v>
                </c:pt>
                <c:pt idx="45">
                  <c:v>Final report and presentation</c:v>
                </c:pt>
              </c:strCache>
            </c:strRef>
          </c:cat>
          <c:val>
            <c:numRef>
              <c:f>'Basic Manual Gantt Chart'!$C$2:$C$49</c:f>
              <c:numCache>
                <c:formatCode>m/d/yy</c:formatCode>
                <c:ptCount val="48"/>
                <c:pt idx="0">
                  <c:v>42761.0</c:v>
                </c:pt>
                <c:pt idx="1">
                  <c:v>42761.0</c:v>
                </c:pt>
                <c:pt idx="2">
                  <c:v>42772.0</c:v>
                </c:pt>
                <c:pt idx="3">
                  <c:v>42761.0</c:v>
                </c:pt>
                <c:pt idx="4">
                  <c:v>42763.0</c:v>
                </c:pt>
                <c:pt idx="5">
                  <c:v>42763.0</c:v>
                </c:pt>
                <c:pt idx="6">
                  <c:v>42763.0</c:v>
                </c:pt>
                <c:pt idx="7">
                  <c:v>42763.0</c:v>
                </c:pt>
                <c:pt idx="8">
                  <c:v>42767.0</c:v>
                </c:pt>
                <c:pt idx="9">
                  <c:v>42769.0</c:v>
                </c:pt>
                <c:pt idx="10">
                  <c:v>42771.0</c:v>
                </c:pt>
                <c:pt idx="11">
                  <c:v>42771.0</c:v>
                </c:pt>
                <c:pt idx="12">
                  <c:v>42777.0</c:v>
                </c:pt>
                <c:pt idx="13">
                  <c:v>42779.0</c:v>
                </c:pt>
                <c:pt idx="14">
                  <c:v>42781.0</c:v>
                </c:pt>
                <c:pt idx="15">
                  <c:v>42783.0</c:v>
                </c:pt>
                <c:pt idx="16">
                  <c:v>42785.0</c:v>
                </c:pt>
                <c:pt idx="17">
                  <c:v>42785.0</c:v>
                </c:pt>
                <c:pt idx="18">
                  <c:v>42787.0</c:v>
                </c:pt>
                <c:pt idx="19">
                  <c:v>42789.0</c:v>
                </c:pt>
                <c:pt idx="20">
                  <c:v>42791.0</c:v>
                </c:pt>
                <c:pt idx="21">
                  <c:v>42793.0</c:v>
                </c:pt>
                <c:pt idx="22">
                  <c:v>42795.0</c:v>
                </c:pt>
                <c:pt idx="23">
                  <c:v>42763.0</c:v>
                </c:pt>
                <c:pt idx="24">
                  <c:v>42763.0</c:v>
                </c:pt>
                <c:pt idx="25">
                  <c:v>42763.0</c:v>
                </c:pt>
                <c:pt idx="26">
                  <c:v>42763.0</c:v>
                </c:pt>
                <c:pt idx="27">
                  <c:v>42767.0</c:v>
                </c:pt>
                <c:pt idx="28">
                  <c:v>42769.0</c:v>
                </c:pt>
                <c:pt idx="29">
                  <c:v>42771.0</c:v>
                </c:pt>
                <c:pt idx="30">
                  <c:v>42771.0</c:v>
                </c:pt>
                <c:pt idx="31">
                  <c:v>42777.0</c:v>
                </c:pt>
                <c:pt idx="32">
                  <c:v>42779.0</c:v>
                </c:pt>
                <c:pt idx="33">
                  <c:v>42781.0</c:v>
                </c:pt>
                <c:pt idx="34">
                  <c:v>42783.0</c:v>
                </c:pt>
                <c:pt idx="35">
                  <c:v>42785.0</c:v>
                </c:pt>
                <c:pt idx="36">
                  <c:v>42787.0</c:v>
                </c:pt>
                <c:pt idx="37">
                  <c:v>42789.0</c:v>
                </c:pt>
                <c:pt idx="38">
                  <c:v>42791.0</c:v>
                </c:pt>
                <c:pt idx="39">
                  <c:v>42793.0</c:v>
                </c:pt>
                <c:pt idx="40">
                  <c:v>42793.0</c:v>
                </c:pt>
                <c:pt idx="41">
                  <c:v>42795.0</c:v>
                </c:pt>
                <c:pt idx="42">
                  <c:v>42799.0</c:v>
                </c:pt>
                <c:pt idx="43">
                  <c:v>42799.0</c:v>
                </c:pt>
                <c:pt idx="44">
                  <c:v>42819.0</c:v>
                </c:pt>
                <c:pt idx="45">
                  <c:v>42773.0</c:v>
                </c:pt>
              </c:numCache>
            </c:numRef>
          </c:val>
        </c:ser>
        <c:ser>
          <c:idx val="2"/>
          <c:order val="1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3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Lbls>
            <c:dLbl>
              <c:idx val="4"/>
              <c:layout>
                <c:manualLayout>
                  <c:x val="0.0"/>
                  <c:y val="0.012773493001623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"/>
              <c:layout>
                <c:manualLayout>
                  <c:x val="0.0"/>
                  <c:y val="0.014192770001803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8000" rIns="38100" bIns="1800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'Basic Manual Gantt Chart'!$B$2:$B$49</c:f>
              <c:strCache>
                <c:ptCount val="46"/>
                <c:pt idx="0">
                  <c:v>Design UI</c:v>
                </c:pt>
                <c:pt idx="1">
                  <c:v>Create a Project in Firebase</c:v>
                </c:pt>
                <c:pt idx="2">
                  <c:v>Rehearsal for initial presentation</c:v>
                </c:pt>
                <c:pt idx="3">
                  <c:v>Initial report and presentation</c:v>
                </c:pt>
                <c:pt idx="4">
                  <c:v>iOS</c:v>
                </c:pt>
                <c:pt idx="5">
                  <c:v>iOS Link Xcode to Firebase</c:v>
                </c:pt>
                <c:pt idx="6">
                  <c:v>iOS link Xcide to Github</c:v>
                </c:pt>
                <c:pt idx="7">
                  <c:v>iOS Download Firebase files to the project directory</c:v>
                </c:pt>
                <c:pt idx="8">
                  <c:v>iOS Build the login page</c:v>
                </c:pt>
                <c:pt idx="9">
                  <c:v>iOS Install SDK for Cocoapods</c:v>
                </c:pt>
                <c:pt idx="10">
                  <c:v>iOS Login with email and password (and Gmail if possible)</c:v>
                </c:pt>
                <c:pt idx="11">
                  <c:v>iOS Fetch users from database</c:v>
                </c:pt>
                <c:pt idx="12">
                  <c:v>iOS  Upload images to Firebase</c:v>
                </c:pt>
                <c:pt idx="13">
                  <c:v>iOS Load images from Firebase</c:v>
                </c:pt>
                <c:pt idx="14">
                  <c:v>iOS Send messages</c:v>
                </c:pt>
                <c:pt idx="15">
                  <c:v>iOS Load messages</c:v>
                </c:pt>
                <c:pt idx="16">
                  <c:v>iOS Encryption</c:v>
                </c:pt>
                <c:pt idx="17">
                  <c:v>iOS Create chat bubbles </c:v>
                </c:pt>
                <c:pt idx="18">
                  <c:v>iOS Add keyboard</c:v>
                </c:pt>
                <c:pt idx="19">
                  <c:v>iOS Send images</c:v>
                </c:pt>
                <c:pt idx="20">
                  <c:v>iOS Load images</c:v>
                </c:pt>
                <c:pt idx="21">
                  <c:v>iOS Chat log</c:v>
                </c:pt>
                <c:pt idx="22">
                  <c:v>iOS Revision and Testing</c:v>
                </c:pt>
                <c:pt idx="23">
                  <c:v>Android</c:v>
                </c:pt>
                <c:pt idx="24">
                  <c:v>Android Link Android Studio to Firebase</c:v>
                </c:pt>
                <c:pt idx="25">
                  <c:v>Android Link Android Studio to Github</c:v>
                </c:pt>
                <c:pt idx="26">
                  <c:v>Android Download Firebase files to the project directory</c:v>
                </c:pt>
                <c:pt idx="27">
                  <c:v>Android Implement the design </c:v>
                </c:pt>
                <c:pt idx="28">
                  <c:v>Android Build the login page</c:v>
                </c:pt>
                <c:pt idx="29">
                  <c:v>Android Login with email and password (and Gmail if possible)</c:v>
                </c:pt>
                <c:pt idx="30">
                  <c:v>Android Fetch users from database</c:v>
                </c:pt>
                <c:pt idx="31">
                  <c:v>Android Upload images to Firebase</c:v>
                </c:pt>
                <c:pt idx="32">
                  <c:v>Android Load images from Firebase</c:v>
                </c:pt>
                <c:pt idx="33">
                  <c:v>Android Send messages</c:v>
                </c:pt>
                <c:pt idx="34">
                  <c:v>Android Load messages</c:v>
                </c:pt>
                <c:pt idx="35">
                  <c:v>Android Create chat bubbles </c:v>
                </c:pt>
                <c:pt idx="36">
                  <c:v>Android Add keyboard</c:v>
                </c:pt>
                <c:pt idx="37">
                  <c:v>Android Send images</c:v>
                </c:pt>
                <c:pt idx="38">
                  <c:v>Android Load images</c:v>
                </c:pt>
                <c:pt idx="39">
                  <c:v>Android encryption</c:v>
                </c:pt>
                <c:pt idx="40">
                  <c:v>Android Chat log</c:v>
                </c:pt>
                <c:pt idx="41">
                  <c:v>Android Revision and Testing</c:v>
                </c:pt>
                <c:pt idx="42">
                  <c:v>Implementing new features</c:v>
                </c:pt>
                <c:pt idx="43">
                  <c:v>Debugging</c:v>
                </c:pt>
                <c:pt idx="44">
                  <c:v>Final rehearsal</c:v>
                </c:pt>
                <c:pt idx="45">
                  <c:v>Final report and presentation</c:v>
                </c:pt>
              </c:strCache>
            </c:strRef>
          </c:cat>
          <c:val>
            <c:numRef>
              <c:f>'Basic Manual Gantt Chart'!$E$2:$E$49</c:f>
              <c:numCache>
                <c:formatCode>0</c:formatCode>
                <c:ptCount val="48"/>
                <c:pt idx="0">
                  <c:v>6.0</c:v>
                </c:pt>
                <c:pt idx="1">
                  <c:v>2.0</c:v>
                </c:pt>
                <c:pt idx="2">
                  <c:v>1.0</c:v>
                </c:pt>
                <c:pt idx="3">
                  <c:v>12.0</c:v>
                </c:pt>
                <c:pt idx="4">
                  <c:v>38.0</c:v>
                </c:pt>
                <c:pt idx="5">
                  <c:v>2.0</c:v>
                </c:pt>
                <c:pt idx="6">
                  <c:v>2.0</c:v>
                </c:pt>
                <c:pt idx="7">
                  <c:v>4.0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6.0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4.0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4.0</c:v>
                </c:pt>
                <c:pt idx="23">
                  <c:v>38.0</c:v>
                </c:pt>
                <c:pt idx="24">
                  <c:v>2.0</c:v>
                </c:pt>
                <c:pt idx="25">
                  <c:v>2.0</c:v>
                </c:pt>
                <c:pt idx="26">
                  <c:v>4.0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6.0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2.0</c:v>
                </c:pt>
                <c:pt idx="37">
                  <c:v>2.0</c:v>
                </c:pt>
                <c:pt idx="38">
                  <c:v>2.0</c:v>
                </c:pt>
                <c:pt idx="39">
                  <c:v>4.0</c:v>
                </c:pt>
                <c:pt idx="40">
                  <c:v>2.0</c:v>
                </c:pt>
                <c:pt idx="41">
                  <c:v>4.0</c:v>
                </c:pt>
                <c:pt idx="42">
                  <c:v>14.0</c:v>
                </c:pt>
                <c:pt idx="43">
                  <c:v>20.0</c:v>
                </c:pt>
                <c:pt idx="44">
                  <c:v>1.0</c:v>
                </c:pt>
                <c:pt idx="45">
                  <c:v>50.0</c:v>
                </c:pt>
                <c:pt idx="46">
                  <c:v>0.0</c:v>
                </c:pt>
                <c:pt idx="4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877913712"/>
        <c:axId val="-1018661760"/>
      </c:barChart>
      <c:catAx>
        <c:axId val="-8779137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8661760"/>
        <c:crosses val="autoZero"/>
        <c:auto val="1"/>
        <c:lblAlgn val="ctr"/>
        <c:lblOffset val="100"/>
        <c:noMultiLvlLbl val="0"/>
      </c:catAx>
      <c:valAx>
        <c:axId val="-1018661760"/>
        <c:scaling>
          <c:orientation val="minMax"/>
          <c:max val="42823.0"/>
          <c:min val="42761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791371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 - Manual End Date'!$B$5:$B$29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Date'!$C$5:$C$29</c:f>
              <c:numCache>
                <c:formatCode>m/d/yy</c:formatCode>
                <c:ptCount val="25"/>
                <c:pt idx="0">
                  <c:v>42576.0</c:v>
                </c:pt>
                <c:pt idx="1">
                  <c:v>42578.0</c:v>
                </c:pt>
                <c:pt idx="2">
                  <c:v>42578.0</c:v>
                </c:pt>
                <c:pt idx="3">
                  <c:v>42580.0</c:v>
                </c:pt>
                <c:pt idx="4">
                  <c:v>42583.0</c:v>
                </c:pt>
                <c:pt idx="5">
                  <c:v>42583.0</c:v>
                </c:pt>
                <c:pt idx="6">
                  <c:v>42585.0</c:v>
                </c:pt>
                <c:pt idx="7">
                  <c:v>42587.0</c:v>
                </c:pt>
                <c:pt idx="8">
                  <c:v>42585.0</c:v>
                </c:pt>
                <c:pt idx="9">
                  <c:v>42588.0</c:v>
                </c:pt>
                <c:pt idx="10">
                  <c:v>42589.0</c:v>
                </c:pt>
                <c:pt idx="11">
                  <c:v>42592.0</c:v>
                </c:pt>
                <c:pt idx="12">
                  <c:v>42596.0</c:v>
                </c:pt>
                <c:pt idx="13">
                  <c:v>42597.0</c:v>
                </c:pt>
                <c:pt idx="14">
                  <c:v>42598.0</c:v>
                </c:pt>
                <c:pt idx="15">
                  <c:v>42599.0</c:v>
                </c:pt>
                <c:pt idx="16">
                  <c:v>42600.0</c:v>
                </c:pt>
              </c:numCache>
            </c:numRef>
          </c:val>
        </c:ser>
        <c:ser>
          <c:idx val="1"/>
          <c:order val="1"/>
          <c:tx>
            <c:v>Days Complete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cat>
            <c:strRef>
              <c:f>'Gantt Chart - Manual End Date'!$B$5:$B$29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Date'!$F$5:$F$29</c:f>
              <c:numCache>
                <c:formatCode>0.00</c:formatCode>
                <c:ptCount val="25"/>
                <c:pt idx="0">
                  <c:v>2.5</c:v>
                </c:pt>
                <c:pt idx="1">
                  <c:v>3.75</c:v>
                </c:pt>
                <c:pt idx="2">
                  <c:v>2.0</c:v>
                </c:pt>
                <c:pt idx="3">
                  <c:v>8.0</c:v>
                </c:pt>
                <c:pt idx="4">
                  <c:v>6.0</c:v>
                </c:pt>
                <c:pt idx="5">
                  <c:v>1.4</c:v>
                </c:pt>
                <c:pt idx="6">
                  <c:v>1.75</c:v>
                </c:pt>
                <c:pt idx="7">
                  <c:v>4.899999999999999</c:v>
                </c:pt>
                <c:pt idx="8">
                  <c:v>0.9</c:v>
                </c:pt>
                <c:pt idx="9">
                  <c:v>2.4</c:v>
                </c:pt>
                <c:pt idx="10">
                  <c:v>3.9</c:v>
                </c:pt>
                <c:pt idx="11">
                  <c:v>1.5</c:v>
                </c:pt>
                <c:pt idx="12">
                  <c:v>1.5</c:v>
                </c:pt>
                <c:pt idx="13">
                  <c:v>4.0</c:v>
                </c:pt>
                <c:pt idx="14">
                  <c:v>4.0</c:v>
                </c:pt>
                <c:pt idx="15">
                  <c:v>3.85</c:v>
                </c:pt>
                <c:pt idx="16">
                  <c:v>1.65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</c:ser>
        <c:ser>
          <c:idx val="2"/>
          <c:order val="2"/>
          <c:tx>
            <c:v>Days Remain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cat>
            <c:strRef>
              <c:f>'Gantt Chart - Manual End Date'!$B$5:$B$29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Date'!$G$5:$G$29</c:f>
              <c:numCache>
                <c:formatCode>0.00</c:formatCode>
                <c:ptCount val="25"/>
                <c:pt idx="0">
                  <c:v>2.5</c:v>
                </c:pt>
                <c:pt idx="1">
                  <c:v>1.25</c:v>
                </c:pt>
                <c:pt idx="2">
                  <c:v>6.0</c:v>
                </c:pt>
                <c:pt idx="3">
                  <c:v>0.0</c:v>
                </c:pt>
                <c:pt idx="4">
                  <c:v>2.0</c:v>
                </c:pt>
                <c:pt idx="5">
                  <c:v>2.6</c:v>
                </c:pt>
                <c:pt idx="6">
                  <c:v>5.25</c:v>
                </c:pt>
                <c:pt idx="7">
                  <c:v>2.100000000000001</c:v>
                </c:pt>
                <c:pt idx="8">
                  <c:v>5.1</c:v>
                </c:pt>
                <c:pt idx="9">
                  <c:v>1.6</c:v>
                </c:pt>
                <c:pt idx="10">
                  <c:v>2.1</c:v>
                </c:pt>
                <c:pt idx="11">
                  <c:v>4.5</c:v>
                </c:pt>
                <c:pt idx="12">
                  <c:v>3.5</c:v>
                </c:pt>
                <c:pt idx="13">
                  <c:v>4.0</c:v>
                </c:pt>
                <c:pt idx="14">
                  <c:v>6.0</c:v>
                </c:pt>
                <c:pt idx="15">
                  <c:v>7.15</c:v>
                </c:pt>
                <c:pt idx="16">
                  <c:v>9.35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877936320"/>
        <c:axId val="-877934000"/>
      </c:barChart>
      <c:catAx>
        <c:axId val="-8779363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7934000"/>
        <c:crosses val="autoZero"/>
        <c:auto val="1"/>
        <c:lblAlgn val="ctr"/>
        <c:lblOffset val="100"/>
        <c:noMultiLvlLbl val="0"/>
      </c:catAx>
      <c:valAx>
        <c:axId val="-877934000"/>
        <c:scaling>
          <c:orientation val="minMax"/>
          <c:min val="42576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7936320"/>
        <c:crosses val="autoZero"/>
        <c:crossBetween val="between"/>
        <c:majorUnit val="5.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 - Manual Duration'!$B$5:$B$29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Duration'!$C$5:$C$29</c:f>
              <c:numCache>
                <c:formatCode>m/d/yy</c:formatCode>
                <c:ptCount val="25"/>
                <c:pt idx="0">
                  <c:v>42576.0</c:v>
                </c:pt>
                <c:pt idx="1">
                  <c:v>42578.0</c:v>
                </c:pt>
                <c:pt idx="2">
                  <c:v>42578.0</c:v>
                </c:pt>
                <c:pt idx="3">
                  <c:v>42580.0</c:v>
                </c:pt>
                <c:pt idx="4">
                  <c:v>42583.0</c:v>
                </c:pt>
                <c:pt idx="5">
                  <c:v>42583.0</c:v>
                </c:pt>
                <c:pt idx="6">
                  <c:v>42585.0</c:v>
                </c:pt>
                <c:pt idx="7">
                  <c:v>42587.0</c:v>
                </c:pt>
                <c:pt idx="8">
                  <c:v>42585.0</c:v>
                </c:pt>
                <c:pt idx="9">
                  <c:v>42588.0</c:v>
                </c:pt>
                <c:pt idx="10">
                  <c:v>42589.0</c:v>
                </c:pt>
                <c:pt idx="11">
                  <c:v>42592.0</c:v>
                </c:pt>
                <c:pt idx="12">
                  <c:v>42596.0</c:v>
                </c:pt>
                <c:pt idx="13">
                  <c:v>42597.0</c:v>
                </c:pt>
                <c:pt idx="14">
                  <c:v>42598.0</c:v>
                </c:pt>
                <c:pt idx="15">
                  <c:v>42599.0</c:v>
                </c:pt>
                <c:pt idx="16">
                  <c:v>42600.0</c:v>
                </c:pt>
              </c:numCache>
            </c:numRef>
          </c:val>
        </c:ser>
        <c:ser>
          <c:idx val="1"/>
          <c:order val="1"/>
          <c:tx>
            <c:v>Days Complete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cat>
            <c:strRef>
              <c:f>'Gantt Chart - Manual Duration'!$B$5:$B$29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Duration'!$F$5:$F$29</c:f>
              <c:numCache>
                <c:formatCode>0.00</c:formatCode>
                <c:ptCount val="25"/>
                <c:pt idx="0">
                  <c:v>2.5</c:v>
                </c:pt>
                <c:pt idx="1">
                  <c:v>3.75</c:v>
                </c:pt>
                <c:pt idx="2">
                  <c:v>2.0</c:v>
                </c:pt>
                <c:pt idx="3">
                  <c:v>8.0</c:v>
                </c:pt>
                <c:pt idx="4">
                  <c:v>6.0</c:v>
                </c:pt>
                <c:pt idx="5">
                  <c:v>1.4</c:v>
                </c:pt>
                <c:pt idx="6">
                  <c:v>1.75</c:v>
                </c:pt>
                <c:pt idx="7">
                  <c:v>4.899999999999999</c:v>
                </c:pt>
                <c:pt idx="8">
                  <c:v>0.9</c:v>
                </c:pt>
                <c:pt idx="9">
                  <c:v>2.4</c:v>
                </c:pt>
                <c:pt idx="10">
                  <c:v>3.9</c:v>
                </c:pt>
                <c:pt idx="11">
                  <c:v>1.5</c:v>
                </c:pt>
                <c:pt idx="12">
                  <c:v>1.5</c:v>
                </c:pt>
                <c:pt idx="13">
                  <c:v>4.0</c:v>
                </c:pt>
                <c:pt idx="14">
                  <c:v>4.0</c:v>
                </c:pt>
                <c:pt idx="15">
                  <c:v>3.85</c:v>
                </c:pt>
                <c:pt idx="16">
                  <c:v>1.65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</c:ser>
        <c:ser>
          <c:idx val="2"/>
          <c:order val="2"/>
          <c:tx>
            <c:v>Days Remain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cat>
            <c:strRef>
              <c:f>'Gantt Chart - Manual Duration'!$B$5:$B$29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Duration'!$G$5:$G$29</c:f>
              <c:numCache>
                <c:formatCode>0.00</c:formatCode>
                <c:ptCount val="25"/>
                <c:pt idx="0">
                  <c:v>2.5</c:v>
                </c:pt>
                <c:pt idx="1">
                  <c:v>1.25</c:v>
                </c:pt>
                <c:pt idx="2">
                  <c:v>6.0</c:v>
                </c:pt>
                <c:pt idx="3">
                  <c:v>0.0</c:v>
                </c:pt>
                <c:pt idx="4">
                  <c:v>2.0</c:v>
                </c:pt>
                <c:pt idx="5">
                  <c:v>2.6</c:v>
                </c:pt>
                <c:pt idx="6">
                  <c:v>5.25</c:v>
                </c:pt>
                <c:pt idx="7">
                  <c:v>2.100000000000001</c:v>
                </c:pt>
                <c:pt idx="8">
                  <c:v>5.1</c:v>
                </c:pt>
                <c:pt idx="9">
                  <c:v>1.6</c:v>
                </c:pt>
                <c:pt idx="10">
                  <c:v>2.1</c:v>
                </c:pt>
                <c:pt idx="11">
                  <c:v>4.5</c:v>
                </c:pt>
                <c:pt idx="12">
                  <c:v>3.5</c:v>
                </c:pt>
                <c:pt idx="13">
                  <c:v>4.0</c:v>
                </c:pt>
                <c:pt idx="14">
                  <c:v>6.0</c:v>
                </c:pt>
                <c:pt idx="15">
                  <c:v>7.15</c:v>
                </c:pt>
                <c:pt idx="16">
                  <c:v>9.35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979464624"/>
        <c:axId val="-980258288"/>
      </c:barChart>
      <c:catAx>
        <c:axId val="-9794646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0258288"/>
        <c:crosses val="autoZero"/>
        <c:auto val="1"/>
        <c:lblAlgn val="ctr"/>
        <c:lblOffset val="100"/>
        <c:noMultiLvlLbl val="0"/>
      </c:catAx>
      <c:valAx>
        <c:axId val="-980258288"/>
        <c:scaling>
          <c:orientation val="minMax"/>
          <c:min val="42576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9464624"/>
        <c:crosses val="autoZero"/>
        <c:crossBetween val="between"/>
        <c:majorUnit val="5.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gantt.com/signup/?utm_source=excel-template&amp;utm_medium=download&amp;utm_campaign=excel-gantt-chart-template" TargetMode="External"/><Relationship Id="rId4" Type="http://schemas.openxmlformats.org/officeDocument/2006/relationships/image" Target="../media/image2.png"/><Relationship Id="rId1" Type="http://schemas.openxmlformats.org/officeDocument/2006/relationships/chart" Target="../charts/chart2.xml"/><Relationship Id="rId2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gantt.com/signup/?utm_source=excel-template&amp;utm_medium=download&amp;utm_campaign=excel-gantt-chart-template" TargetMode="External"/><Relationship Id="rId4" Type="http://schemas.openxmlformats.org/officeDocument/2006/relationships/image" Target="../media/image4.png"/><Relationship Id="rId1" Type="http://schemas.openxmlformats.org/officeDocument/2006/relationships/chart" Target="../charts/chart3.xml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469205</xdr:colOff>
      <xdr:row>1</xdr:row>
      <xdr:rowOff>112539</xdr:rowOff>
    </xdr:from>
    <xdr:to>
      <xdr:col>30</xdr:col>
      <xdr:colOff>651008</xdr:colOff>
      <xdr:row>47</xdr:row>
      <xdr:rowOff>138740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4</xdr:row>
      <xdr:rowOff>152400</xdr:rowOff>
    </xdr:from>
    <xdr:to>
      <xdr:col>18</xdr:col>
      <xdr:colOff>1041400</xdr:colOff>
      <xdr:row>29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203199</xdr:colOff>
      <xdr:row>0</xdr:row>
      <xdr:rowOff>12700</xdr:rowOff>
    </xdr:from>
    <xdr:to>
      <xdr:col>19</xdr:col>
      <xdr:colOff>15464</xdr:colOff>
      <xdr:row>2</xdr:row>
      <xdr:rowOff>12700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199" y="12700"/>
          <a:ext cx="18735265" cy="1485900"/>
        </a:xfrm>
        <a:prstGeom prst="rect">
          <a:avLst/>
        </a:prstGeom>
      </xdr:spPr>
    </xdr:pic>
    <xdr:clientData/>
  </xdr:twoCellAnchor>
  <xdr:twoCellAnchor editAs="oneCell">
    <xdr:from>
      <xdr:col>15</xdr:col>
      <xdr:colOff>406400</xdr:colOff>
      <xdr:row>1</xdr:row>
      <xdr:rowOff>203200</xdr:rowOff>
    </xdr:from>
    <xdr:to>
      <xdr:col>18</xdr:col>
      <xdr:colOff>698500</xdr:colOff>
      <xdr:row>1</xdr:row>
      <xdr:rowOff>927100</xdr:rowOff>
    </xdr:to>
    <xdr:pic>
      <xdr:nvPicPr>
        <xdr:cNvPr id="8" name="Picture 7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38400" y="584200"/>
          <a:ext cx="3289300" cy="723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4</xdr:row>
      <xdr:rowOff>152400</xdr:rowOff>
    </xdr:from>
    <xdr:to>
      <xdr:col>18</xdr:col>
      <xdr:colOff>1041400</xdr:colOff>
      <xdr:row>29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</xdr:colOff>
      <xdr:row>0</xdr:row>
      <xdr:rowOff>12700</xdr:rowOff>
    </xdr:from>
    <xdr:to>
      <xdr:col>19</xdr:col>
      <xdr:colOff>15462</xdr:colOff>
      <xdr:row>2</xdr:row>
      <xdr:rowOff>12700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02" y="12700"/>
          <a:ext cx="18735260" cy="1485900"/>
        </a:xfrm>
        <a:prstGeom prst="rect">
          <a:avLst/>
        </a:prstGeom>
      </xdr:spPr>
    </xdr:pic>
    <xdr:clientData/>
  </xdr:twoCellAnchor>
  <xdr:twoCellAnchor editAs="oneCell">
    <xdr:from>
      <xdr:col>15</xdr:col>
      <xdr:colOff>596900</xdr:colOff>
      <xdr:row>1</xdr:row>
      <xdr:rowOff>208220</xdr:rowOff>
    </xdr:from>
    <xdr:to>
      <xdr:col>18</xdr:col>
      <xdr:colOff>889000</xdr:colOff>
      <xdr:row>1</xdr:row>
      <xdr:rowOff>871280</xdr:rowOff>
    </xdr:to>
    <xdr:pic>
      <xdr:nvPicPr>
        <xdr:cNvPr id="8" name="Picture 7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28900" y="589220"/>
          <a:ext cx="3289300" cy="663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B1:H64"/>
  <sheetViews>
    <sheetView tabSelected="1" topLeftCell="A17" zoomScale="82" workbookViewId="0">
      <selection activeCell="H34" sqref="H34"/>
    </sheetView>
  </sheetViews>
  <sheetFormatPr baseColWidth="10" defaultRowHeight="16" x14ac:dyDescent="0.2"/>
  <cols>
    <col min="1" max="1" width="2.6640625" customWidth="1"/>
    <col min="2" max="2" width="57.6640625" bestFit="1" customWidth="1"/>
    <col min="3" max="4" width="13" customWidth="1"/>
    <col min="5" max="5" width="14.1640625" customWidth="1"/>
    <col min="6" max="6" width="20.33203125" bestFit="1" customWidth="1"/>
    <col min="7" max="7" width="2.33203125" customWidth="1"/>
    <col min="8" max="8" width="27.83203125" customWidth="1"/>
    <col min="10" max="10" width="1.5" customWidth="1"/>
    <col min="11" max="11" width="4.5" customWidth="1"/>
    <col min="13" max="13" width="15.1640625" customWidth="1"/>
    <col min="18" max="19" width="10.83203125" customWidth="1"/>
    <col min="21" max="21" width="11.5" customWidth="1"/>
  </cols>
  <sheetData>
    <row r="1" spans="2:7" x14ac:dyDescent="0.2">
      <c r="B1" s="16" t="s">
        <v>24</v>
      </c>
      <c r="C1" s="16" t="s">
        <v>0</v>
      </c>
      <c r="D1" s="16" t="s">
        <v>19</v>
      </c>
      <c r="E1" s="29" t="s">
        <v>21</v>
      </c>
      <c r="F1" s="31" t="s">
        <v>32</v>
      </c>
    </row>
    <row r="2" spans="2:7" x14ac:dyDescent="0.2">
      <c r="B2" s="25" t="s">
        <v>33</v>
      </c>
      <c r="C2" s="3">
        <v>42761</v>
      </c>
      <c r="D2" s="3">
        <f>C2+6</f>
        <v>42767</v>
      </c>
      <c r="E2" s="21">
        <f t="shared" ref="E2:E64" si="0">IF(ISBLANK(C2),"", (D2-C2))</f>
        <v>6</v>
      </c>
      <c r="F2" s="21"/>
      <c r="G2" s="2"/>
    </row>
    <row r="3" spans="2:7" x14ac:dyDescent="0.2">
      <c r="B3" s="25" t="s">
        <v>34</v>
      </c>
      <c r="C3" s="3">
        <v>42761</v>
      </c>
      <c r="D3" s="3">
        <f>C3+2</f>
        <v>42763</v>
      </c>
      <c r="E3" s="21">
        <f t="shared" si="0"/>
        <v>2</v>
      </c>
      <c r="F3" s="21"/>
      <c r="G3" s="2"/>
    </row>
    <row r="4" spans="2:7" x14ac:dyDescent="0.2">
      <c r="B4" s="25" t="s">
        <v>77</v>
      </c>
      <c r="C4" s="3">
        <f>D5-1</f>
        <v>42772</v>
      </c>
      <c r="D4" s="3">
        <f>D5</f>
        <v>42773</v>
      </c>
      <c r="E4" s="21">
        <f t="shared" si="0"/>
        <v>1</v>
      </c>
      <c r="F4" s="21"/>
      <c r="G4" s="2"/>
    </row>
    <row r="5" spans="2:7" x14ac:dyDescent="0.2">
      <c r="B5" s="25" t="s">
        <v>67</v>
      </c>
      <c r="C5" s="3">
        <v>42761</v>
      </c>
      <c r="D5" s="3">
        <v>42773</v>
      </c>
      <c r="E5" s="21">
        <f>IF(ISBLANK(C5),"", (D5-C5))</f>
        <v>12</v>
      </c>
      <c r="F5" s="21"/>
      <c r="G5" s="2"/>
    </row>
    <row r="6" spans="2:7" x14ac:dyDescent="0.2">
      <c r="B6" s="36" t="s">
        <v>50</v>
      </c>
      <c r="C6" s="3">
        <f>C7</f>
        <v>42763</v>
      </c>
      <c r="D6" s="3">
        <f>D24+2</f>
        <v>42801</v>
      </c>
      <c r="E6" s="21">
        <f t="shared" si="0"/>
        <v>38</v>
      </c>
      <c r="F6" s="21" t="s">
        <v>69</v>
      </c>
      <c r="G6" s="2"/>
    </row>
    <row r="7" spans="2:7" x14ac:dyDescent="0.2">
      <c r="B7" s="35" t="s">
        <v>49</v>
      </c>
      <c r="C7" s="3">
        <f>D3</f>
        <v>42763</v>
      </c>
      <c r="D7" s="3">
        <f>C7+2</f>
        <v>42765</v>
      </c>
      <c r="E7" s="21">
        <f t="shared" si="0"/>
        <v>2</v>
      </c>
      <c r="F7" s="21"/>
      <c r="G7" s="2"/>
    </row>
    <row r="8" spans="2:7" x14ac:dyDescent="0.2">
      <c r="B8" s="35" t="s">
        <v>79</v>
      </c>
      <c r="C8" s="3">
        <f>C7</f>
        <v>42763</v>
      </c>
      <c r="D8" s="3">
        <f>C8+2</f>
        <v>42765</v>
      </c>
      <c r="E8" s="21">
        <f t="shared" si="0"/>
        <v>2</v>
      </c>
      <c r="F8" s="21"/>
      <c r="G8" s="2"/>
    </row>
    <row r="9" spans="2:7" x14ac:dyDescent="0.2">
      <c r="B9" s="35" t="s">
        <v>48</v>
      </c>
      <c r="C9" s="3">
        <f>C7</f>
        <v>42763</v>
      </c>
      <c r="D9" s="3">
        <f>D7+2</f>
        <v>42767</v>
      </c>
      <c r="E9" s="21">
        <f t="shared" si="0"/>
        <v>4</v>
      </c>
      <c r="F9" s="21"/>
      <c r="G9" s="2"/>
    </row>
    <row r="10" spans="2:7" x14ac:dyDescent="0.2">
      <c r="B10" s="35" t="s">
        <v>35</v>
      </c>
      <c r="C10" s="3">
        <f>D2</f>
        <v>42767</v>
      </c>
      <c r="D10" s="3">
        <f>C10+2</f>
        <v>42769</v>
      </c>
      <c r="E10" s="21">
        <f t="shared" si="0"/>
        <v>2</v>
      </c>
      <c r="F10" s="21"/>
      <c r="G10" s="2"/>
    </row>
    <row r="11" spans="2:7" x14ac:dyDescent="0.2">
      <c r="B11" s="35" t="s">
        <v>36</v>
      </c>
      <c r="C11" s="3">
        <f>D10</f>
        <v>42769</v>
      </c>
      <c r="D11" s="3">
        <f>C11+2</f>
        <v>42771</v>
      </c>
      <c r="E11" s="21">
        <f t="shared" si="0"/>
        <v>2</v>
      </c>
      <c r="F11" s="21"/>
      <c r="G11" s="2"/>
    </row>
    <row r="12" spans="2:7" x14ac:dyDescent="0.2">
      <c r="B12" s="35" t="s">
        <v>37</v>
      </c>
      <c r="C12" s="3">
        <f t="shared" ref="C12:C23" si="1">D11</f>
        <v>42771</v>
      </c>
      <c r="D12" s="3">
        <f>C12+2</f>
        <v>42773</v>
      </c>
      <c r="E12" s="21">
        <f t="shared" si="0"/>
        <v>2</v>
      </c>
      <c r="F12" s="21"/>
      <c r="G12" s="2"/>
    </row>
    <row r="13" spans="2:7" x14ac:dyDescent="0.2">
      <c r="B13" s="35" t="s">
        <v>38</v>
      </c>
      <c r="C13" s="3">
        <f>C12</f>
        <v>42771</v>
      </c>
      <c r="D13" s="3">
        <f>C13+6</f>
        <v>42777</v>
      </c>
      <c r="E13" s="21">
        <f t="shared" si="0"/>
        <v>6</v>
      </c>
      <c r="F13" s="21"/>
      <c r="G13" s="2"/>
    </row>
    <row r="14" spans="2:7" x14ac:dyDescent="0.2">
      <c r="B14" s="35" t="s">
        <v>39</v>
      </c>
      <c r="C14" s="3">
        <f t="shared" si="1"/>
        <v>42777</v>
      </c>
      <c r="D14" s="3">
        <f>C14+2</f>
        <v>42779</v>
      </c>
      <c r="E14" s="21">
        <f t="shared" si="0"/>
        <v>2</v>
      </c>
      <c r="F14" s="21"/>
      <c r="G14" s="2"/>
    </row>
    <row r="15" spans="2:7" x14ac:dyDescent="0.2">
      <c r="B15" s="35" t="s">
        <v>40</v>
      </c>
      <c r="C15" s="3">
        <f t="shared" si="1"/>
        <v>42779</v>
      </c>
      <c r="D15" s="3">
        <f>C15+2</f>
        <v>42781</v>
      </c>
      <c r="E15" s="21">
        <f t="shared" si="0"/>
        <v>2</v>
      </c>
      <c r="F15" s="21"/>
      <c r="G15" s="2"/>
    </row>
    <row r="16" spans="2:7" x14ac:dyDescent="0.2">
      <c r="B16" s="35" t="s">
        <v>41</v>
      </c>
      <c r="C16" s="3">
        <f t="shared" si="1"/>
        <v>42781</v>
      </c>
      <c r="D16" s="3">
        <f>C16+2</f>
        <v>42783</v>
      </c>
      <c r="E16" s="21">
        <f t="shared" si="0"/>
        <v>2</v>
      </c>
      <c r="F16" s="21"/>
      <c r="G16" s="2"/>
    </row>
    <row r="17" spans="2:7" x14ac:dyDescent="0.2">
      <c r="B17" s="35" t="s">
        <v>42</v>
      </c>
      <c r="C17" s="3">
        <f t="shared" si="1"/>
        <v>42783</v>
      </c>
      <c r="D17" s="3">
        <f>C17+2</f>
        <v>42785</v>
      </c>
      <c r="E17" s="21">
        <f t="shared" si="0"/>
        <v>2</v>
      </c>
      <c r="F17" s="21"/>
      <c r="G17" s="2"/>
    </row>
    <row r="18" spans="2:7" x14ac:dyDescent="0.2">
      <c r="B18" s="35" t="s">
        <v>76</v>
      </c>
      <c r="C18" s="3">
        <f>D17</f>
        <v>42785</v>
      </c>
      <c r="D18" s="3">
        <f>C18+4</f>
        <v>42789</v>
      </c>
      <c r="E18" s="21">
        <f t="shared" si="0"/>
        <v>4</v>
      </c>
      <c r="F18" s="21"/>
      <c r="G18" s="2"/>
    </row>
    <row r="19" spans="2:7" x14ac:dyDescent="0.2">
      <c r="B19" s="35" t="s">
        <v>43</v>
      </c>
      <c r="C19" s="3">
        <f>D17</f>
        <v>42785</v>
      </c>
      <c r="D19" s="3">
        <f>C19+2</f>
        <v>42787</v>
      </c>
      <c r="E19" s="21">
        <f t="shared" si="0"/>
        <v>2</v>
      </c>
      <c r="F19" s="21"/>
      <c r="G19" s="2"/>
    </row>
    <row r="20" spans="2:7" x14ac:dyDescent="0.2">
      <c r="B20" s="35" t="s">
        <v>44</v>
      </c>
      <c r="C20" s="3">
        <f t="shared" si="1"/>
        <v>42787</v>
      </c>
      <c r="D20" s="3">
        <f>C20+2</f>
        <v>42789</v>
      </c>
      <c r="E20" s="21">
        <f t="shared" si="0"/>
        <v>2</v>
      </c>
      <c r="F20" s="21"/>
      <c r="G20" s="2"/>
    </row>
    <row r="21" spans="2:7" x14ac:dyDescent="0.2">
      <c r="B21" s="35" t="s">
        <v>47</v>
      </c>
      <c r="C21" s="3">
        <f t="shared" si="1"/>
        <v>42789</v>
      </c>
      <c r="D21" s="3">
        <f>C21+2</f>
        <v>42791</v>
      </c>
      <c r="E21" s="21">
        <f t="shared" si="0"/>
        <v>2</v>
      </c>
      <c r="F21" s="21"/>
      <c r="G21" s="2"/>
    </row>
    <row r="22" spans="2:7" x14ac:dyDescent="0.2">
      <c r="B22" s="35" t="s">
        <v>45</v>
      </c>
      <c r="C22" s="3">
        <f t="shared" si="1"/>
        <v>42791</v>
      </c>
      <c r="D22" s="3">
        <f>C22+2</f>
        <v>42793</v>
      </c>
      <c r="E22" s="21">
        <f t="shared" si="0"/>
        <v>2</v>
      </c>
      <c r="F22" s="21"/>
      <c r="G22" s="2"/>
    </row>
    <row r="23" spans="2:7" x14ac:dyDescent="0.2">
      <c r="B23" s="35" t="s">
        <v>46</v>
      </c>
      <c r="C23" s="3">
        <f t="shared" si="1"/>
        <v>42793</v>
      </c>
      <c r="D23" s="3">
        <f>C23+2</f>
        <v>42795</v>
      </c>
      <c r="E23" s="21">
        <f t="shared" si="0"/>
        <v>2</v>
      </c>
      <c r="F23" s="21"/>
      <c r="G23" s="2"/>
    </row>
    <row r="24" spans="2:7" x14ac:dyDescent="0.2">
      <c r="B24" s="40" t="s">
        <v>73</v>
      </c>
      <c r="C24" s="3">
        <f>D23</f>
        <v>42795</v>
      </c>
      <c r="D24" s="3">
        <f>C24+4</f>
        <v>42799</v>
      </c>
      <c r="E24" s="21">
        <f t="shared" si="0"/>
        <v>4</v>
      </c>
      <c r="F24" s="21"/>
      <c r="G24" s="2"/>
    </row>
    <row r="25" spans="2:7" x14ac:dyDescent="0.2">
      <c r="B25" s="37" t="s">
        <v>66</v>
      </c>
      <c r="C25" s="3">
        <f>C26</f>
        <v>42763</v>
      </c>
      <c r="D25" s="3">
        <f>D43+2</f>
        <v>42801</v>
      </c>
      <c r="E25" s="32">
        <f t="shared" si="0"/>
        <v>38</v>
      </c>
      <c r="F25" s="32" t="s">
        <v>70</v>
      </c>
      <c r="G25" s="2"/>
    </row>
    <row r="26" spans="2:7" x14ac:dyDescent="0.2">
      <c r="B26" s="33" t="s">
        <v>51</v>
      </c>
      <c r="C26" s="3">
        <f>D3</f>
        <v>42763</v>
      </c>
      <c r="D26" s="3">
        <f>C26+2</f>
        <v>42765</v>
      </c>
      <c r="E26" s="34">
        <f t="shared" si="0"/>
        <v>2</v>
      </c>
      <c r="F26" s="34"/>
      <c r="G26" s="2"/>
    </row>
    <row r="27" spans="2:7" x14ac:dyDescent="0.2">
      <c r="B27" s="33" t="s">
        <v>80</v>
      </c>
      <c r="C27" s="3">
        <f>C26</f>
        <v>42763</v>
      </c>
      <c r="D27" s="3">
        <f>D26</f>
        <v>42765</v>
      </c>
      <c r="E27" s="34">
        <f t="shared" si="0"/>
        <v>2</v>
      </c>
      <c r="F27" s="34"/>
      <c r="G27" s="2"/>
    </row>
    <row r="28" spans="2:7" x14ac:dyDescent="0.2">
      <c r="B28" s="33" t="s">
        <v>52</v>
      </c>
      <c r="C28" s="3">
        <f>C26</f>
        <v>42763</v>
      </c>
      <c r="D28" s="3">
        <f>D26+2</f>
        <v>42767</v>
      </c>
      <c r="E28" s="34">
        <f t="shared" si="0"/>
        <v>4</v>
      </c>
      <c r="F28" s="34"/>
      <c r="G28" s="2"/>
    </row>
    <row r="29" spans="2:7" x14ac:dyDescent="0.2">
      <c r="B29" s="33" t="s">
        <v>53</v>
      </c>
      <c r="C29" s="3">
        <f>D28</f>
        <v>42767</v>
      </c>
      <c r="D29" s="3">
        <f>C29+2</f>
        <v>42769</v>
      </c>
      <c r="E29" s="34">
        <f t="shared" si="0"/>
        <v>2</v>
      </c>
      <c r="F29" s="34"/>
      <c r="G29" s="2"/>
    </row>
    <row r="30" spans="2:7" x14ac:dyDescent="0.2">
      <c r="B30" s="33" t="s">
        <v>54</v>
      </c>
      <c r="C30" s="3">
        <f>D29</f>
        <v>42769</v>
      </c>
      <c r="D30" s="3">
        <f>C30+2</f>
        <v>42771</v>
      </c>
      <c r="E30" s="34">
        <f t="shared" si="0"/>
        <v>2</v>
      </c>
      <c r="F30" s="34"/>
    </row>
    <row r="31" spans="2:7" x14ac:dyDescent="0.2">
      <c r="B31" s="33" t="s">
        <v>65</v>
      </c>
      <c r="C31" s="3">
        <f t="shared" ref="C31:C40" si="2">D30</f>
        <v>42771</v>
      </c>
      <c r="D31" s="3">
        <f>C31+2</f>
        <v>42773</v>
      </c>
      <c r="E31" s="34">
        <f t="shared" si="0"/>
        <v>2</v>
      </c>
      <c r="F31" s="34"/>
    </row>
    <row r="32" spans="2:7" x14ac:dyDescent="0.2">
      <c r="B32" s="33" t="s">
        <v>55</v>
      </c>
      <c r="C32" s="3">
        <f>C31</f>
        <v>42771</v>
      </c>
      <c r="D32" s="3">
        <f>C32+6</f>
        <v>42777</v>
      </c>
      <c r="E32" s="34">
        <f t="shared" si="0"/>
        <v>6</v>
      </c>
      <c r="F32" s="34"/>
    </row>
    <row r="33" spans="2:8" x14ac:dyDescent="0.2">
      <c r="B33" s="33" t="s">
        <v>56</v>
      </c>
      <c r="C33" s="3">
        <f t="shared" si="2"/>
        <v>42777</v>
      </c>
      <c r="D33" s="3">
        <f t="shared" ref="D33:D40" si="3">C33+2</f>
        <v>42779</v>
      </c>
      <c r="E33" s="34">
        <f t="shared" si="0"/>
        <v>2</v>
      </c>
      <c r="F33" s="34"/>
    </row>
    <row r="34" spans="2:8" x14ac:dyDescent="0.2">
      <c r="B34" s="33" t="s">
        <v>57</v>
      </c>
      <c r="C34" s="3">
        <f t="shared" si="2"/>
        <v>42779</v>
      </c>
      <c r="D34" s="3">
        <f t="shared" si="3"/>
        <v>42781</v>
      </c>
      <c r="E34" s="34">
        <f t="shared" si="0"/>
        <v>2</v>
      </c>
      <c r="F34" s="34"/>
    </row>
    <row r="35" spans="2:8" x14ac:dyDescent="0.2">
      <c r="B35" s="33" t="s">
        <v>58</v>
      </c>
      <c r="C35" s="3">
        <f t="shared" si="2"/>
        <v>42781</v>
      </c>
      <c r="D35" s="3">
        <f t="shared" si="3"/>
        <v>42783</v>
      </c>
      <c r="E35" s="34">
        <f t="shared" si="0"/>
        <v>2</v>
      </c>
      <c r="F35" s="34"/>
    </row>
    <row r="36" spans="2:8" x14ac:dyDescent="0.2">
      <c r="B36" s="33" t="s">
        <v>59</v>
      </c>
      <c r="C36" s="3">
        <f t="shared" si="2"/>
        <v>42783</v>
      </c>
      <c r="D36" s="3">
        <f t="shared" si="3"/>
        <v>42785</v>
      </c>
      <c r="E36" s="34">
        <f t="shared" si="0"/>
        <v>2</v>
      </c>
      <c r="F36" s="34"/>
    </row>
    <row r="37" spans="2:8" x14ac:dyDescent="0.2">
      <c r="B37" s="33" t="s">
        <v>60</v>
      </c>
      <c r="C37" s="3">
        <f t="shared" si="2"/>
        <v>42785</v>
      </c>
      <c r="D37" s="3">
        <f t="shared" si="3"/>
        <v>42787</v>
      </c>
      <c r="E37" s="34">
        <f t="shared" si="0"/>
        <v>2</v>
      </c>
      <c r="F37" s="34"/>
    </row>
    <row r="38" spans="2:8" x14ac:dyDescent="0.2">
      <c r="B38" s="33" t="s">
        <v>61</v>
      </c>
      <c r="C38" s="3">
        <f t="shared" si="2"/>
        <v>42787</v>
      </c>
      <c r="D38" s="3">
        <f t="shared" si="3"/>
        <v>42789</v>
      </c>
      <c r="E38" s="34">
        <f t="shared" si="0"/>
        <v>2</v>
      </c>
      <c r="F38" s="34"/>
    </row>
    <row r="39" spans="2:8" x14ac:dyDescent="0.2">
      <c r="B39" s="33" t="s">
        <v>62</v>
      </c>
      <c r="C39" s="3">
        <f t="shared" si="2"/>
        <v>42789</v>
      </c>
      <c r="D39" s="3">
        <f t="shared" si="3"/>
        <v>42791</v>
      </c>
      <c r="E39" s="34">
        <f t="shared" si="0"/>
        <v>2</v>
      </c>
      <c r="F39" s="34"/>
    </row>
    <row r="40" spans="2:8" x14ac:dyDescent="0.2">
      <c r="B40" s="33" t="s">
        <v>63</v>
      </c>
      <c r="C40" s="3">
        <f t="shared" si="2"/>
        <v>42791</v>
      </c>
      <c r="D40" s="3">
        <f t="shared" si="3"/>
        <v>42793</v>
      </c>
      <c r="E40" s="34">
        <f t="shared" si="0"/>
        <v>2</v>
      </c>
      <c r="F40" s="34"/>
    </row>
    <row r="41" spans="2:8" x14ac:dyDescent="0.2">
      <c r="B41" s="33" t="s">
        <v>72</v>
      </c>
      <c r="C41" s="3">
        <f>D40</f>
        <v>42793</v>
      </c>
      <c r="D41" s="3">
        <f>C41+4</f>
        <v>42797</v>
      </c>
      <c r="E41" s="34">
        <f t="shared" si="0"/>
        <v>4</v>
      </c>
      <c r="F41" s="34"/>
    </row>
    <row r="42" spans="2:8" x14ac:dyDescent="0.2">
      <c r="B42" s="33" t="s">
        <v>64</v>
      </c>
      <c r="C42" s="3">
        <f>D40</f>
        <v>42793</v>
      </c>
      <c r="D42" s="3">
        <f>C42+2</f>
        <v>42795</v>
      </c>
      <c r="E42" s="34">
        <f t="shared" si="0"/>
        <v>2</v>
      </c>
      <c r="F42" s="34"/>
    </row>
    <row r="43" spans="2:8" x14ac:dyDescent="0.2">
      <c r="B43" s="42" t="s">
        <v>71</v>
      </c>
      <c r="C43" s="38">
        <f>D42</f>
        <v>42795</v>
      </c>
      <c r="D43" s="41">
        <f>C43+4</f>
        <v>42799</v>
      </c>
      <c r="E43" s="34">
        <f t="shared" si="0"/>
        <v>4</v>
      </c>
      <c r="F43" s="34"/>
      <c r="H43" s="39"/>
    </row>
    <row r="44" spans="2:8" x14ac:dyDescent="0.2">
      <c r="B44" s="43" t="s">
        <v>75</v>
      </c>
      <c r="C44" s="3">
        <f>D24</f>
        <v>42799</v>
      </c>
      <c r="D44" s="3">
        <f>C44+14</f>
        <v>42813</v>
      </c>
      <c r="E44" s="34">
        <f t="shared" si="0"/>
        <v>14</v>
      </c>
      <c r="F44" s="34"/>
    </row>
    <row r="45" spans="2:8" x14ac:dyDescent="0.2">
      <c r="B45" s="43" t="s">
        <v>74</v>
      </c>
      <c r="C45" s="3">
        <f>C44</f>
        <v>42799</v>
      </c>
      <c r="D45" s="3">
        <f>D47-4</f>
        <v>42819</v>
      </c>
      <c r="E45" s="34">
        <f t="shared" si="0"/>
        <v>20</v>
      </c>
      <c r="F45" s="34"/>
    </row>
    <row r="46" spans="2:8" x14ac:dyDescent="0.2">
      <c r="B46" s="43" t="s">
        <v>78</v>
      </c>
      <c r="C46" s="3">
        <f>D45</f>
        <v>42819</v>
      </c>
      <c r="D46" s="3">
        <f>C46+1</f>
        <v>42820</v>
      </c>
      <c r="E46" s="34">
        <f t="shared" si="0"/>
        <v>1</v>
      </c>
      <c r="F46" s="34"/>
    </row>
    <row r="47" spans="2:8" x14ac:dyDescent="0.2">
      <c r="B47" s="30" t="s">
        <v>68</v>
      </c>
      <c r="C47" s="3">
        <f>D5</f>
        <v>42773</v>
      </c>
      <c r="D47" s="3">
        <v>42823</v>
      </c>
      <c r="E47" s="34">
        <f>IF(ISBLANK(C47),"", (D47-C47))</f>
        <v>50</v>
      </c>
      <c r="F47" s="34"/>
    </row>
    <row r="48" spans="2:8" x14ac:dyDescent="0.2">
      <c r="B48" s="30"/>
      <c r="C48" s="30"/>
      <c r="D48" s="30"/>
      <c r="E48" s="34" t="str">
        <f t="shared" si="0"/>
        <v/>
      </c>
      <c r="F48" s="34"/>
    </row>
    <row r="49" spans="2:6" x14ac:dyDescent="0.2">
      <c r="B49" s="30"/>
      <c r="C49" s="30"/>
      <c r="D49" s="30"/>
      <c r="E49" s="34" t="str">
        <f t="shared" si="0"/>
        <v/>
      </c>
      <c r="F49" s="34"/>
    </row>
    <row r="50" spans="2:6" x14ac:dyDescent="0.2">
      <c r="B50" s="30"/>
      <c r="C50" s="30"/>
      <c r="D50" s="30"/>
      <c r="E50" s="34" t="str">
        <f t="shared" si="0"/>
        <v/>
      </c>
      <c r="F50" s="34"/>
    </row>
    <row r="51" spans="2:6" x14ac:dyDescent="0.2">
      <c r="B51" s="30"/>
      <c r="C51" s="30"/>
      <c r="D51" s="30"/>
      <c r="E51" s="34" t="str">
        <f t="shared" si="0"/>
        <v/>
      </c>
      <c r="F51" s="34"/>
    </row>
    <row r="52" spans="2:6" x14ac:dyDescent="0.2">
      <c r="B52" s="30"/>
      <c r="C52" s="30"/>
      <c r="D52" s="30"/>
      <c r="E52" s="34" t="str">
        <f t="shared" si="0"/>
        <v/>
      </c>
      <c r="F52" s="34"/>
    </row>
    <row r="53" spans="2:6" x14ac:dyDescent="0.2">
      <c r="B53" s="30"/>
      <c r="C53" s="30"/>
      <c r="D53" s="30"/>
      <c r="E53" s="34" t="str">
        <f t="shared" si="0"/>
        <v/>
      </c>
      <c r="F53" s="34"/>
    </row>
    <row r="54" spans="2:6" x14ac:dyDescent="0.2">
      <c r="B54" s="30"/>
      <c r="C54" s="30"/>
      <c r="D54" s="30"/>
      <c r="E54" s="34" t="str">
        <f t="shared" si="0"/>
        <v/>
      </c>
      <c r="F54" s="34"/>
    </row>
    <row r="55" spans="2:6" x14ac:dyDescent="0.2">
      <c r="B55" s="30"/>
      <c r="C55" s="30"/>
      <c r="D55" s="30"/>
      <c r="E55" s="34" t="str">
        <f t="shared" si="0"/>
        <v/>
      </c>
      <c r="F55" s="34"/>
    </row>
    <row r="56" spans="2:6" x14ac:dyDescent="0.2">
      <c r="B56" s="30"/>
      <c r="C56" s="30"/>
      <c r="D56" s="30"/>
      <c r="E56" s="34" t="str">
        <f t="shared" si="0"/>
        <v/>
      </c>
      <c r="F56" s="34"/>
    </row>
    <row r="57" spans="2:6" x14ac:dyDescent="0.2">
      <c r="B57" s="30"/>
      <c r="C57" s="30"/>
      <c r="D57" s="30"/>
      <c r="E57" s="34" t="str">
        <f t="shared" si="0"/>
        <v/>
      </c>
      <c r="F57" s="34"/>
    </row>
    <row r="58" spans="2:6" x14ac:dyDescent="0.2">
      <c r="B58" s="30"/>
      <c r="C58" s="30"/>
      <c r="D58" s="30"/>
      <c r="E58" s="34" t="str">
        <f t="shared" si="0"/>
        <v/>
      </c>
      <c r="F58" s="34"/>
    </row>
    <row r="59" spans="2:6" x14ac:dyDescent="0.2">
      <c r="B59" s="30"/>
      <c r="C59" s="30"/>
      <c r="D59" s="30"/>
      <c r="E59" s="34" t="str">
        <f t="shared" si="0"/>
        <v/>
      </c>
      <c r="F59" s="34"/>
    </row>
    <row r="60" spans="2:6" x14ac:dyDescent="0.2">
      <c r="B60" s="30"/>
      <c r="C60" s="30"/>
      <c r="D60" s="30"/>
      <c r="E60" s="34" t="str">
        <f t="shared" si="0"/>
        <v/>
      </c>
      <c r="F60" s="34"/>
    </row>
    <row r="61" spans="2:6" x14ac:dyDescent="0.2">
      <c r="B61" s="30"/>
      <c r="C61" s="30"/>
      <c r="D61" s="30"/>
      <c r="E61" s="34" t="str">
        <f t="shared" si="0"/>
        <v/>
      </c>
      <c r="F61" s="34"/>
    </row>
    <row r="62" spans="2:6" x14ac:dyDescent="0.2">
      <c r="B62" s="30"/>
      <c r="C62" s="30"/>
      <c r="D62" s="30"/>
      <c r="E62" s="34" t="str">
        <f t="shared" si="0"/>
        <v/>
      </c>
      <c r="F62" s="34"/>
    </row>
    <row r="63" spans="2:6" x14ac:dyDescent="0.2">
      <c r="B63" s="30"/>
      <c r="C63" s="30"/>
      <c r="D63" s="30"/>
      <c r="E63" s="34" t="str">
        <f t="shared" si="0"/>
        <v/>
      </c>
      <c r="F63" s="34"/>
    </row>
    <row r="64" spans="2:6" x14ac:dyDescent="0.2">
      <c r="B64" s="30"/>
      <c r="C64" s="30"/>
      <c r="D64" s="30"/>
      <c r="E64" s="34" t="str">
        <f t="shared" si="0"/>
        <v/>
      </c>
      <c r="F64" s="34"/>
    </row>
  </sheetData>
  <phoneticPr fontId="7" type="noConversion"/>
  <pageMargins left="0.7" right="0.7" top="0.75" bottom="0.75" header="0.3" footer="0.3"/>
  <pageSetup scale="45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B1:V53"/>
  <sheetViews>
    <sheetView showGridLines="0" workbookViewId="0">
      <selection activeCell="B4" sqref="B4:D4"/>
    </sheetView>
  </sheetViews>
  <sheetFormatPr baseColWidth="10" defaultRowHeight="16" x14ac:dyDescent="0.2"/>
  <cols>
    <col min="1" max="1" width="2.6640625" customWidth="1"/>
    <col min="2" max="2" width="40.83203125" customWidth="1"/>
    <col min="3" max="8" width="12.6640625" customWidth="1"/>
    <col min="9" max="9" width="3.5" customWidth="1"/>
    <col min="10" max="10" width="25" customWidth="1"/>
    <col min="12" max="12" width="2" customWidth="1"/>
    <col min="18" max="18" width="17.6640625" customWidth="1"/>
    <col min="19" max="19" width="15.6640625" customWidth="1"/>
    <col min="20" max="20" width="20.1640625" customWidth="1"/>
    <col min="21" max="21" width="12.5" customWidth="1"/>
    <col min="22" max="22" width="11.33203125" customWidth="1"/>
  </cols>
  <sheetData>
    <row r="1" spans="2:22" ht="30" customHeight="1" x14ac:dyDescent="0.2"/>
    <row r="2" spans="2:22" ht="87" customHeight="1" x14ac:dyDescent="0.2"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5"/>
      <c r="U2" s="5"/>
      <c r="V2" s="5"/>
    </row>
    <row r="3" spans="2:22" ht="55" customHeight="1" x14ac:dyDescent="0.2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40" customHeight="1" x14ac:dyDescent="0.2">
      <c r="B4" s="16" t="s">
        <v>24</v>
      </c>
      <c r="C4" s="16" t="s">
        <v>0</v>
      </c>
      <c r="D4" s="16" t="s">
        <v>19</v>
      </c>
      <c r="E4" s="16" t="s">
        <v>22</v>
      </c>
      <c r="F4" s="16" t="s">
        <v>1</v>
      </c>
      <c r="G4" s="16" t="s">
        <v>23</v>
      </c>
      <c r="H4" s="17" t="s">
        <v>20</v>
      </c>
      <c r="J4" s="18" t="s">
        <v>25</v>
      </c>
      <c r="K4" s="13">
        <f>C5</f>
        <v>42576</v>
      </c>
      <c r="M4" s="46" t="s">
        <v>31</v>
      </c>
      <c r="N4" s="46"/>
      <c r="O4" s="46"/>
      <c r="P4" s="46"/>
      <c r="Q4" s="46"/>
      <c r="R4" s="46"/>
      <c r="S4" s="46"/>
    </row>
    <row r="5" spans="2:22" ht="25" customHeight="1" x14ac:dyDescent="0.2">
      <c r="B5" s="26" t="s">
        <v>2</v>
      </c>
      <c r="C5" s="3">
        <v>42576</v>
      </c>
      <c r="D5" s="3">
        <v>42581</v>
      </c>
      <c r="E5" s="22">
        <f t="shared" ref="E5:E29" si="0">IF(D5="","",SUM(F5:G5))</f>
        <v>5</v>
      </c>
      <c r="F5" s="8">
        <f t="shared" ref="F5:F29" si="1">IF(((D5)=""),"",(H5)*(D5-C5))</f>
        <v>2.5</v>
      </c>
      <c r="G5" s="23">
        <f t="shared" ref="G5:G29" si="2">IF(F5="","",(D5-C5)-F5)</f>
        <v>2.5</v>
      </c>
      <c r="H5" s="7">
        <v>0.5</v>
      </c>
    </row>
    <row r="6" spans="2:22" ht="25" customHeight="1" x14ac:dyDescent="0.2">
      <c r="B6" s="26" t="s">
        <v>3</v>
      </c>
      <c r="C6" s="3">
        <v>42578</v>
      </c>
      <c r="D6" s="3">
        <v>42583</v>
      </c>
      <c r="E6" s="22">
        <f t="shared" si="0"/>
        <v>5</v>
      </c>
      <c r="F6" s="8">
        <f t="shared" si="1"/>
        <v>3.75</v>
      </c>
      <c r="G6" s="23">
        <f t="shared" si="2"/>
        <v>1.25</v>
      </c>
      <c r="H6" s="7">
        <v>0.75</v>
      </c>
      <c r="J6" s="4"/>
    </row>
    <row r="7" spans="2:22" ht="25" customHeight="1" x14ac:dyDescent="0.2">
      <c r="B7" s="26" t="s">
        <v>4</v>
      </c>
      <c r="C7" s="3">
        <v>42578</v>
      </c>
      <c r="D7" s="3">
        <v>42586</v>
      </c>
      <c r="E7" s="22">
        <f t="shared" si="0"/>
        <v>8</v>
      </c>
      <c r="F7" s="8">
        <f t="shared" si="1"/>
        <v>2</v>
      </c>
      <c r="G7" s="23">
        <f t="shared" si="2"/>
        <v>6</v>
      </c>
      <c r="H7" s="7">
        <v>0.25</v>
      </c>
    </row>
    <row r="8" spans="2:22" ht="25" customHeight="1" x14ac:dyDescent="0.2">
      <c r="B8" s="26" t="s">
        <v>5</v>
      </c>
      <c r="C8" s="3">
        <v>42580</v>
      </c>
      <c r="D8" s="3">
        <v>42588</v>
      </c>
      <c r="E8" s="22">
        <f t="shared" si="0"/>
        <v>8</v>
      </c>
      <c r="F8" s="8">
        <f t="shared" si="1"/>
        <v>8</v>
      </c>
      <c r="G8" s="23">
        <f t="shared" si="2"/>
        <v>0</v>
      </c>
      <c r="H8" s="7">
        <v>1</v>
      </c>
    </row>
    <row r="9" spans="2:22" ht="25" customHeight="1" x14ac:dyDescent="0.2">
      <c r="B9" s="26" t="s">
        <v>6</v>
      </c>
      <c r="C9" s="3">
        <v>42583</v>
      </c>
      <c r="D9" s="3">
        <v>42591</v>
      </c>
      <c r="E9" s="22">
        <f t="shared" si="0"/>
        <v>8</v>
      </c>
      <c r="F9" s="8">
        <f t="shared" si="1"/>
        <v>6</v>
      </c>
      <c r="G9" s="23">
        <f t="shared" si="2"/>
        <v>2</v>
      </c>
      <c r="H9" s="7">
        <v>0.75</v>
      </c>
    </row>
    <row r="10" spans="2:22" ht="25" customHeight="1" x14ac:dyDescent="0.2">
      <c r="B10" s="26" t="s">
        <v>7</v>
      </c>
      <c r="C10" s="3">
        <v>42583</v>
      </c>
      <c r="D10" s="3">
        <v>42587</v>
      </c>
      <c r="E10" s="22">
        <f t="shared" si="0"/>
        <v>4</v>
      </c>
      <c r="F10" s="8">
        <f t="shared" si="1"/>
        <v>1.4</v>
      </c>
      <c r="G10" s="23">
        <f t="shared" si="2"/>
        <v>2.6</v>
      </c>
      <c r="H10" s="7">
        <v>0.35</v>
      </c>
    </row>
    <row r="11" spans="2:22" ht="25" customHeight="1" x14ac:dyDescent="0.2">
      <c r="B11" s="26" t="s">
        <v>8</v>
      </c>
      <c r="C11" s="3">
        <v>42585</v>
      </c>
      <c r="D11" s="3">
        <v>42592</v>
      </c>
      <c r="E11" s="22">
        <f t="shared" si="0"/>
        <v>7</v>
      </c>
      <c r="F11" s="8">
        <f t="shared" si="1"/>
        <v>1.75</v>
      </c>
      <c r="G11" s="23">
        <f t="shared" si="2"/>
        <v>5.25</v>
      </c>
      <c r="H11" s="7">
        <v>0.25</v>
      </c>
    </row>
    <row r="12" spans="2:22" ht="25" customHeight="1" x14ac:dyDescent="0.2">
      <c r="B12" s="26" t="s">
        <v>9</v>
      </c>
      <c r="C12" s="3">
        <v>42587</v>
      </c>
      <c r="D12" s="3">
        <v>42594</v>
      </c>
      <c r="E12" s="22">
        <f t="shared" si="0"/>
        <v>7</v>
      </c>
      <c r="F12" s="8">
        <f t="shared" si="1"/>
        <v>4.8999999999999995</v>
      </c>
      <c r="G12" s="23">
        <f t="shared" si="2"/>
        <v>2.1000000000000005</v>
      </c>
      <c r="H12" s="7">
        <v>0.7</v>
      </c>
    </row>
    <row r="13" spans="2:22" ht="25" customHeight="1" x14ac:dyDescent="0.2">
      <c r="B13" s="26" t="s">
        <v>10</v>
      </c>
      <c r="C13" s="3">
        <v>42585</v>
      </c>
      <c r="D13" s="3">
        <v>42591</v>
      </c>
      <c r="E13" s="22">
        <f t="shared" si="0"/>
        <v>6</v>
      </c>
      <c r="F13" s="8">
        <f t="shared" si="1"/>
        <v>0.89999999999999991</v>
      </c>
      <c r="G13" s="23">
        <f t="shared" si="2"/>
        <v>5.0999999999999996</v>
      </c>
      <c r="H13" s="7">
        <v>0.15</v>
      </c>
    </row>
    <row r="14" spans="2:22" ht="25" customHeight="1" x14ac:dyDescent="0.2">
      <c r="B14" s="26" t="s">
        <v>11</v>
      </c>
      <c r="C14" s="3">
        <v>42588</v>
      </c>
      <c r="D14" s="3">
        <v>42592</v>
      </c>
      <c r="E14" s="22">
        <f t="shared" si="0"/>
        <v>4</v>
      </c>
      <c r="F14" s="8">
        <f t="shared" si="1"/>
        <v>2.4</v>
      </c>
      <c r="G14" s="23">
        <f t="shared" si="2"/>
        <v>1.6</v>
      </c>
      <c r="H14" s="7">
        <v>0.6</v>
      </c>
    </row>
    <row r="15" spans="2:22" ht="25" customHeight="1" x14ac:dyDescent="0.2">
      <c r="B15" s="26" t="s">
        <v>12</v>
      </c>
      <c r="C15" s="3">
        <v>42589</v>
      </c>
      <c r="D15" s="3">
        <v>42595</v>
      </c>
      <c r="E15" s="22">
        <f t="shared" si="0"/>
        <v>6</v>
      </c>
      <c r="F15" s="8">
        <f t="shared" si="1"/>
        <v>3.9000000000000004</v>
      </c>
      <c r="G15" s="23">
        <f t="shared" si="2"/>
        <v>2.0999999999999996</v>
      </c>
      <c r="H15" s="7">
        <v>0.65</v>
      </c>
    </row>
    <row r="16" spans="2:22" ht="25" customHeight="1" x14ac:dyDescent="0.2">
      <c r="B16" s="26" t="s">
        <v>13</v>
      </c>
      <c r="C16" s="3">
        <v>42592</v>
      </c>
      <c r="D16" s="3">
        <v>42598</v>
      </c>
      <c r="E16" s="22">
        <f t="shared" si="0"/>
        <v>6</v>
      </c>
      <c r="F16" s="8">
        <f t="shared" si="1"/>
        <v>1.5</v>
      </c>
      <c r="G16" s="23">
        <f t="shared" si="2"/>
        <v>4.5</v>
      </c>
      <c r="H16" s="7">
        <v>0.25</v>
      </c>
      <c r="J16" s="1"/>
    </row>
    <row r="17" spans="2:18" ht="25" customHeight="1" x14ac:dyDescent="0.2">
      <c r="B17" s="26" t="s">
        <v>14</v>
      </c>
      <c r="C17" s="3">
        <v>42596</v>
      </c>
      <c r="D17" s="3">
        <v>42601</v>
      </c>
      <c r="E17" s="22">
        <f t="shared" si="0"/>
        <v>5</v>
      </c>
      <c r="F17" s="8">
        <f t="shared" si="1"/>
        <v>1.5</v>
      </c>
      <c r="G17" s="23">
        <f t="shared" si="2"/>
        <v>3.5</v>
      </c>
      <c r="H17" s="7">
        <v>0.3</v>
      </c>
    </row>
    <row r="18" spans="2:18" ht="25" customHeight="1" x14ac:dyDescent="0.2">
      <c r="B18" s="26" t="s">
        <v>15</v>
      </c>
      <c r="C18" s="3">
        <v>42597</v>
      </c>
      <c r="D18" s="3">
        <v>42605</v>
      </c>
      <c r="E18" s="22">
        <f t="shared" si="0"/>
        <v>8</v>
      </c>
      <c r="F18" s="8">
        <f t="shared" si="1"/>
        <v>4</v>
      </c>
      <c r="G18" s="23">
        <f t="shared" si="2"/>
        <v>4</v>
      </c>
      <c r="H18" s="7">
        <v>0.5</v>
      </c>
    </row>
    <row r="19" spans="2:18" ht="25" customHeight="1" x14ac:dyDescent="0.2">
      <c r="B19" s="26" t="s">
        <v>16</v>
      </c>
      <c r="C19" s="3">
        <v>42598</v>
      </c>
      <c r="D19" s="3">
        <v>42608</v>
      </c>
      <c r="E19" s="22">
        <f t="shared" si="0"/>
        <v>10</v>
      </c>
      <c r="F19" s="8">
        <f t="shared" si="1"/>
        <v>4</v>
      </c>
      <c r="G19" s="23">
        <f t="shared" si="2"/>
        <v>6</v>
      </c>
      <c r="H19" s="7">
        <v>0.4</v>
      </c>
    </row>
    <row r="20" spans="2:18" ht="25" customHeight="1" x14ac:dyDescent="0.2">
      <c r="B20" s="26" t="s">
        <v>17</v>
      </c>
      <c r="C20" s="3">
        <v>42599</v>
      </c>
      <c r="D20" s="3">
        <v>42610</v>
      </c>
      <c r="E20" s="22">
        <f t="shared" si="0"/>
        <v>11</v>
      </c>
      <c r="F20" s="8">
        <f t="shared" si="1"/>
        <v>3.8499999999999996</v>
      </c>
      <c r="G20" s="23">
        <f t="shared" si="2"/>
        <v>7.15</v>
      </c>
      <c r="H20" s="7">
        <v>0.35</v>
      </c>
    </row>
    <row r="21" spans="2:18" ht="25" customHeight="1" x14ac:dyDescent="0.2">
      <c r="B21" s="27" t="s">
        <v>18</v>
      </c>
      <c r="C21" s="10">
        <v>42600</v>
      </c>
      <c r="D21" s="3">
        <v>42611</v>
      </c>
      <c r="E21" s="22">
        <f t="shared" si="0"/>
        <v>11</v>
      </c>
      <c r="F21" s="8">
        <f t="shared" si="1"/>
        <v>1.65</v>
      </c>
      <c r="G21" s="23">
        <f t="shared" si="2"/>
        <v>9.35</v>
      </c>
      <c r="H21" s="12">
        <v>0.15</v>
      </c>
    </row>
    <row r="22" spans="2:18" ht="25" customHeight="1" x14ac:dyDescent="0.2">
      <c r="B22" s="28"/>
      <c r="C22" s="3"/>
      <c r="D22" s="3"/>
      <c r="E22" s="22" t="str">
        <f t="shared" si="0"/>
        <v/>
      </c>
      <c r="F22" s="8" t="str">
        <f t="shared" si="1"/>
        <v/>
      </c>
      <c r="G22" s="23" t="str">
        <f t="shared" si="2"/>
        <v/>
      </c>
      <c r="H22" s="7"/>
    </row>
    <row r="23" spans="2:18" ht="25" customHeight="1" x14ac:dyDescent="0.2">
      <c r="B23" s="26"/>
      <c r="C23" s="3"/>
      <c r="D23" s="3"/>
      <c r="E23" s="22" t="str">
        <f t="shared" si="0"/>
        <v/>
      </c>
      <c r="F23" s="8" t="str">
        <f t="shared" si="1"/>
        <v/>
      </c>
      <c r="G23" s="23" t="str">
        <f t="shared" si="2"/>
        <v/>
      </c>
      <c r="H23" s="7"/>
    </row>
    <row r="24" spans="2:18" ht="25" customHeight="1" x14ac:dyDescent="0.2">
      <c r="B24" s="26"/>
      <c r="C24" s="3"/>
      <c r="D24" s="3"/>
      <c r="E24" s="22" t="str">
        <f t="shared" si="0"/>
        <v/>
      </c>
      <c r="F24" s="8" t="str">
        <f t="shared" si="1"/>
        <v/>
      </c>
      <c r="G24" s="23" t="str">
        <f t="shared" si="2"/>
        <v/>
      </c>
      <c r="H24" s="7"/>
    </row>
    <row r="25" spans="2:18" ht="25" customHeight="1" x14ac:dyDescent="0.2">
      <c r="B25" s="26"/>
      <c r="C25" s="3"/>
      <c r="D25" s="3"/>
      <c r="E25" s="22" t="str">
        <f t="shared" si="0"/>
        <v/>
      </c>
      <c r="F25" s="8" t="str">
        <f t="shared" si="1"/>
        <v/>
      </c>
      <c r="G25" s="23" t="str">
        <f t="shared" si="2"/>
        <v/>
      </c>
      <c r="H25" s="7"/>
    </row>
    <row r="26" spans="2:18" ht="25" customHeight="1" x14ac:dyDescent="0.2">
      <c r="B26" s="26"/>
      <c r="C26" s="3"/>
      <c r="D26" s="3"/>
      <c r="E26" s="22" t="str">
        <f t="shared" si="0"/>
        <v/>
      </c>
      <c r="F26" s="8" t="str">
        <f t="shared" si="1"/>
        <v/>
      </c>
      <c r="G26" s="23" t="str">
        <f t="shared" si="2"/>
        <v/>
      </c>
      <c r="H26" s="7"/>
    </row>
    <row r="27" spans="2:18" ht="25" customHeight="1" x14ac:dyDescent="0.2">
      <c r="B27" s="26"/>
      <c r="C27" s="3"/>
      <c r="D27" s="3"/>
      <c r="E27" s="22" t="str">
        <f t="shared" si="0"/>
        <v/>
      </c>
      <c r="F27" s="8" t="str">
        <f t="shared" si="1"/>
        <v/>
      </c>
      <c r="G27" s="23" t="str">
        <f t="shared" si="2"/>
        <v/>
      </c>
      <c r="H27" s="7"/>
    </row>
    <row r="28" spans="2:18" ht="25" customHeight="1" x14ac:dyDescent="0.2">
      <c r="B28" s="26"/>
      <c r="C28" s="3"/>
      <c r="D28" s="3"/>
      <c r="E28" s="22" t="str">
        <f t="shared" si="0"/>
        <v/>
      </c>
      <c r="F28" s="8" t="str">
        <f t="shared" si="1"/>
        <v/>
      </c>
      <c r="G28" s="23" t="str">
        <f t="shared" si="2"/>
        <v/>
      </c>
      <c r="H28" s="7"/>
    </row>
    <row r="29" spans="2:18" ht="25" customHeight="1" x14ac:dyDescent="0.2">
      <c r="B29" s="26"/>
      <c r="C29" s="3"/>
      <c r="D29" s="3"/>
      <c r="E29" s="22" t="str">
        <f t="shared" si="0"/>
        <v/>
      </c>
      <c r="F29" s="8" t="str">
        <f t="shared" si="1"/>
        <v/>
      </c>
      <c r="G29" s="23" t="str">
        <f t="shared" si="2"/>
        <v/>
      </c>
      <c r="H29" s="7"/>
    </row>
    <row r="30" spans="2:18" ht="25" customHeight="1" x14ac:dyDescent="0.2">
      <c r="B30" s="14"/>
      <c r="C30" s="2"/>
      <c r="D30" s="2"/>
      <c r="E30" s="2"/>
      <c r="F30" s="2"/>
      <c r="G30" s="2"/>
      <c r="H30" s="4"/>
    </row>
    <row r="31" spans="2:18" ht="25" customHeight="1" x14ac:dyDescent="0.2">
      <c r="B31" s="14"/>
      <c r="C31" s="2"/>
      <c r="D31" s="2"/>
      <c r="E31" s="2"/>
      <c r="F31" s="2"/>
      <c r="G31" s="2"/>
      <c r="H31" s="4"/>
      <c r="J31" s="24" t="s">
        <v>26</v>
      </c>
      <c r="K31" s="47" t="s">
        <v>29</v>
      </c>
      <c r="L31" s="47"/>
      <c r="M31" s="47"/>
      <c r="N31" s="47"/>
      <c r="O31" s="47"/>
      <c r="P31" s="48" t="s">
        <v>30</v>
      </c>
      <c r="Q31" s="48"/>
      <c r="R31" s="48"/>
    </row>
    <row r="32" spans="2:18" ht="44" customHeight="1" x14ac:dyDescent="0.2">
      <c r="B32" s="14"/>
      <c r="C32" s="2"/>
      <c r="D32" s="2"/>
      <c r="E32" s="2"/>
      <c r="F32" s="2"/>
      <c r="G32" s="2"/>
      <c r="H32" s="2"/>
      <c r="K32" s="45" t="s">
        <v>27</v>
      </c>
      <c r="L32" s="45"/>
      <c r="M32" s="45"/>
      <c r="N32" s="45"/>
      <c r="O32" s="45"/>
      <c r="P32" s="45" t="s">
        <v>28</v>
      </c>
      <c r="Q32" s="45"/>
      <c r="R32" s="45"/>
    </row>
    <row r="33" spans="2:8" ht="25" customHeight="1" x14ac:dyDescent="0.2">
      <c r="B33" s="14"/>
      <c r="C33" s="2"/>
      <c r="D33" s="2"/>
      <c r="E33" s="2"/>
      <c r="F33" s="2"/>
      <c r="G33" s="2"/>
      <c r="H33" s="2"/>
    </row>
    <row r="34" spans="2:8" ht="25" customHeight="1" x14ac:dyDescent="0.2">
      <c r="B34" s="14"/>
      <c r="C34" s="2"/>
      <c r="D34" s="2"/>
      <c r="E34" s="2"/>
      <c r="F34" s="2"/>
      <c r="G34" s="2"/>
      <c r="H34" s="2"/>
    </row>
    <row r="35" spans="2:8" ht="25" customHeight="1" x14ac:dyDescent="0.2">
      <c r="B35" s="14"/>
      <c r="C35" s="2"/>
      <c r="D35" s="2"/>
      <c r="E35" s="2"/>
      <c r="F35" s="2"/>
      <c r="G35" s="2"/>
      <c r="H35" s="2"/>
    </row>
    <row r="36" spans="2:8" ht="25" customHeight="1" x14ac:dyDescent="0.2">
      <c r="B36" s="14"/>
      <c r="C36" s="15"/>
      <c r="D36" s="2"/>
      <c r="E36" s="2"/>
      <c r="F36" s="2"/>
      <c r="G36" s="2"/>
      <c r="H36" s="2"/>
    </row>
    <row r="37" spans="2:8" ht="25" customHeight="1" x14ac:dyDescent="0.2">
      <c r="B37" s="14"/>
      <c r="C37" s="2"/>
      <c r="D37" s="2"/>
      <c r="E37" s="2"/>
      <c r="F37" s="2"/>
      <c r="G37" s="2"/>
      <c r="H37" s="2"/>
    </row>
    <row r="38" spans="2:8" ht="25" customHeight="1" x14ac:dyDescent="0.2">
      <c r="B38" s="14"/>
      <c r="C38" s="2"/>
      <c r="D38" s="2"/>
      <c r="E38" s="2"/>
      <c r="F38" s="2"/>
      <c r="G38" s="2"/>
      <c r="H38" s="2"/>
    </row>
    <row r="39" spans="2:8" ht="25" customHeight="1" x14ac:dyDescent="0.2">
      <c r="B39" s="14"/>
      <c r="C39" s="2"/>
      <c r="D39" s="2"/>
      <c r="E39" s="2"/>
      <c r="F39" s="2"/>
      <c r="G39" s="2"/>
      <c r="H39" s="2"/>
    </row>
    <row r="40" spans="2:8" ht="25" customHeight="1" x14ac:dyDescent="0.2">
      <c r="B40" s="14"/>
      <c r="C40" s="2"/>
      <c r="D40" s="2"/>
      <c r="E40" s="2"/>
      <c r="F40" s="2"/>
      <c r="G40" s="2"/>
      <c r="H40" s="2"/>
    </row>
    <row r="41" spans="2:8" ht="25" customHeight="1" x14ac:dyDescent="0.2">
      <c r="B41" s="14"/>
      <c r="C41" s="2"/>
      <c r="D41" s="2"/>
      <c r="E41" s="2"/>
      <c r="F41" s="2"/>
      <c r="G41" s="2"/>
      <c r="H41" s="2"/>
    </row>
    <row r="42" spans="2:8" ht="25" customHeight="1" x14ac:dyDescent="0.2">
      <c r="B42" s="14"/>
      <c r="C42" s="2"/>
      <c r="D42" s="2"/>
      <c r="E42" s="2"/>
      <c r="F42" s="2"/>
      <c r="G42" s="2"/>
      <c r="H42" s="2"/>
    </row>
    <row r="43" spans="2:8" ht="25" customHeight="1" x14ac:dyDescent="0.2">
      <c r="B43" s="14"/>
      <c r="C43" s="2"/>
      <c r="D43" s="2"/>
      <c r="E43" s="2"/>
      <c r="F43" s="2"/>
      <c r="G43" s="2"/>
      <c r="H43" s="2"/>
    </row>
    <row r="44" spans="2:8" ht="25" customHeight="1" x14ac:dyDescent="0.2">
      <c r="B44" s="14"/>
      <c r="C44" s="2"/>
      <c r="D44" s="2"/>
      <c r="E44" s="2"/>
      <c r="F44" s="2"/>
      <c r="G44" s="2"/>
      <c r="H44" s="2"/>
    </row>
    <row r="45" spans="2:8" ht="25" customHeight="1" x14ac:dyDescent="0.2">
      <c r="B45" s="14"/>
      <c r="C45" s="2"/>
      <c r="D45" s="2"/>
      <c r="E45" s="2"/>
      <c r="F45" s="2"/>
      <c r="G45" s="2"/>
      <c r="H45" s="2"/>
    </row>
    <row r="46" spans="2:8" ht="25" customHeight="1" x14ac:dyDescent="0.2">
      <c r="B46" s="14"/>
      <c r="C46" s="2"/>
      <c r="D46" s="2"/>
      <c r="E46" s="2"/>
      <c r="F46" s="2"/>
      <c r="G46" s="2"/>
      <c r="H46" s="2"/>
    </row>
    <row r="47" spans="2:8" ht="25" customHeight="1" x14ac:dyDescent="0.2">
      <c r="B47" s="14"/>
      <c r="C47" s="2"/>
      <c r="D47" s="2"/>
      <c r="E47" s="2"/>
      <c r="F47" s="2"/>
      <c r="G47" s="2"/>
      <c r="H47" s="2"/>
    </row>
    <row r="48" spans="2:8" ht="25" customHeight="1" x14ac:dyDescent="0.2">
      <c r="B48" s="14"/>
      <c r="C48" s="2"/>
      <c r="D48" s="2"/>
      <c r="E48" s="2"/>
      <c r="F48" s="2"/>
      <c r="G48" s="2"/>
      <c r="H48" s="2"/>
    </row>
    <row r="49" spans="2:8" ht="25" customHeight="1" x14ac:dyDescent="0.2">
      <c r="B49" s="14"/>
      <c r="C49" s="2"/>
      <c r="D49" s="2"/>
      <c r="E49" s="2"/>
      <c r="F49" s="2"/>
      <c r="G49" s="2"/>
      <c r="H49" s="2"/>
    </row>
    <row r="50" spans="2:8" ht="25" customHeight="1" x14ac:dyDescent="0.2">
      <c r="B50" s="14"/>
      <c r="C50" s="2"/>
      <c r="D50" s="2"/>
      <c r="E50" s="2"/>
      <c r="F50" s="2"/>
      <c r="G50" s="2"/>
      <c r="H50" s="2"/>
    </row>
    <row r="51" spans="2:8" ht="25" customHeight="1" x14ac:dyDescent="0.2">
      <c r="B51" s="14"/>
      <c r="C51" s="2"/>
      <c r="D51" s="2"/>
      <c r="E51" s="2"/>
      <c r="F51" s="2"/>
      <c r="G51" s="2"/>
      <c r="H51" s="2"/>
    </row>
    <row r="52" spans="2:8" ht="25" customHeight="1" x14ac:dyDescent="0.2">
      <c r="B52" s="14"/>
      <c r="C52" s="2"/>
      <c r="D52" s="2"/>
      <c r="E52" s="2"/>
      <c r="F52" s="2"/>
      <c r="G52" s="2"/>
      <c r="H52" s="2"/>
    </row>
    <row r="53" spans="2:8" ht="25" customHeight="1" x14ac:dyDescent="0.2">
      <c r="B53" s="14"/>
      <c r="C53" s="2"/>
      <c r="D53" s="2"/>
      <c r="E53" s="2"/>
      <c r="F53" s="2"/>
      <c r="G53" s="2"/>
      <c r="H53" s="2"/>
    </row>
  </sheetData>
  <mergeCells count="6">
    <mergeCell ref="B2:S2"/>
    <mergeCell ref="K32:O32"/>
    <mergeCell ref="P32:R32"/>
    <mergeCell ref="M4:S4"/>
    <mergeCell ref="K31:O31"/>
    <mergeCell ref="P31:R31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B1:V53"/>
  <sheetViews>
    <sheetView showGridLines="0" workbookViewId="0">
      <selection activeCell="D32" sqref="D32"/>
    </sheetView>
  </sheetViews>
  <sheetFormatPr baseColWidth="10" defaultRowHeight="16" x14ac:dyDescent="0.2"/>
  <cols>
    <col min="1" max="1" width="2.6640625" customWidth="1"/>
    <col min="2" max="2" width="40.83203125" customWidth="1"/>
    <col min="3" max="8" width="12.6640625" customWidth="1"/>
    <col min="9" max="9" width="3.5" customWidth="1"/>
    <col min="10" max="10" width="25" customWidth="1"/>
    <col min="12" max="12" width="2" customWidth="1"/>
    <col min="13" max="13" width="10.83203125" customWidth="1"/>
    <col min="18" max="18" width="17.6640625" customWidth="1"/>
    <col min="19" max="19" width="15.6640625" customWidth="1"/>
    <col min="20" max="20" width="20.1640625" customWidth="1"/>
    <col min="21" max="21" width="12.5" customWidth="1"/>
    <col min="22" max="22" width="11.33203125" customWidth="1"/>
  </cols>
  <sheetData>
    <row r="1" spans="2:22" ht="30" customHeight="1" x14ac:dyDescent="0.2"/>
    <row r="2" spans="2:22" ht="87" customHeight="1" x14ac:dyDescent="0.2"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5"/>
      <c r="U2" s="5"/>
      <c r="V2" s="5"/>
    </row>
    <row r="3" spans="2:22" ht="55" customHeight="1" x14ac:dyDescent="0.2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40" customHeight="1" x14ac:dyDescent="0.2">
      <c r="B4" s="16" t="s">
        <v>24</v>
      </c>
      <c r="C4" s="16" t="s">
        <v>0</v>
      </c>
      <c r="D4" s="16" t="s">
        <v>19</v>
      </c>
      <c r="E4" s="16" t="s">
        <v>22</v>
      </c>
      <c r="F4" s="16" t="s">
        <v>1</v>
      </c>
      <c r="G4" s="16" t="s">
        <v>23</v>
      </c>
      <c r="H4" s="17" t="s">
        <v>20</v>
      </c>
      <c r="J4" s="18" t="s">
        <v>25</v>
      </c>
      <c r="K4" s="13">
        <f>C5</f>
        <v>42576</v>
      </c>
      <c r="M4" s="46" t="s">
        <v>31</v>
      </c>
      <c r="N4" s="46"/>
      <c r="O4" s="46"/>
      <c r="P4" s="46"/>
      <c r="Q4" s="46"/>
      <c r="R4" s="46"/>
      <c r="S4" s="46"/>
    </row>
    <row r="5" spans="2:22" ht="25" customHeight="1" x14ac:dyDescent="0.2">
      <c r="B5" s="26" t="s">
        <v>2</v>
      </c>
      <c r="C5" s="3">
        <v>42576</v>
      </c>
      <c r="D5" s="19">
        <f t="shared" ref="D5:D29" si="0">IF(ISBLANK(E5),"",E5+C5)</f>
        <v>42581</v>
      </c>
      <c r="E5" s="9">
        <v>5</v>
      </c>
      <c r="F5" s="20">
        <f t="shared" ref="F5:F29" si="1">IF(((D5)=""),"",(H5)*(D5-C5))</f>
        <v>2.5</v>
      </c>
      <c r="G5" s="20">
        <f t="shared" ref="G5:G29" si="2">IF(F5="","",(D5-C5)-F5)</f>
        <v>2.5</v>
      </c>
      <c r="H5" s="7">
        <v>0.5</v>
      </c>
    </row>
    <row r="6" spans="2:22" ht="25" customHeight="1" x14ac:dyDescent="0.2">
      <c r="B6" s="26" t="s">
        <v>3</v>
      </c>
      <c r="C6" s="3">
        <v>42578</v>
      </c>
      <c r="D6" s="19">
        <f t="shared" si="0"/>
        <v>42583</v>
      </c>
      <c r="E6" s="6">
        <v>5</v>
      </c>
      <c r="F6" s="20">
        <f t="shared" si="1"/>
        <v>3.75</v>
      </c>
      <c r="G6" s="20">
        <f t="shared" si="2"/>
        <v>1.25</v>
      </c>
      <c r="H6" s="7">
        <v>0.75</v>
      </c>
      <c r="J6" s="4"/>
    </row>
    <row r="7" spans="2:22" ht="25" customHeight="1" x14ac:dyDescent="0.2">
      <c r="B7" s="26" t="s">
        <v>4</v>
      </c>
      <c r="C7" s="3">
        <v>42578</v>
      </c>
      <c r="D7" s="19">
        <f t="shared" si="0"/>
        <v>42586</v>
      </c>
      <c r="E7" s="6">
        <v>8</v>
      </c>
      <c r="F7" s="20">
        <f t="shared" si="1"/>
        <v>2</v>
      </c>
      <c r="G7" s="20">
        <f t="shared" si="2"/>
        <v>6</v>
      </c>
      <c r="H7" s="7">
        <v>0.25</v>
      </c>
    </row>
    <row r="8" spans="2:22" ht="25" customHeight="1" x14ac:dyDescent="0.2">
      <c r="B8" s="26" t="s">
        <v>5</v>
      </c>
      <c r="C8" s="3">
        <v>42580</v>
      </c>
      <c r="D8" s="19">
        <f t="shared" si="0"/>
        <v>42588</v>
      </c>
      <c r="E8" s="6">
        <v>8</v>
      </c>
      <c r="F8" s="20">
        <f t="shared" si="1"/>
        <v>8</v>
      </c>
      <c r="G8" s="20">
        <f t="shared" si="2"/>
        <v>0</v>
      </c>
      <c r="H8" s="7">
        <v>1</v>
      </c>
    </row>
    <row r="9" spans="2:22" ht="25" customHeight="1" x14ac:dyDescent="0.2">
      <c r="B9" s="26" t="s">
        <v>6</v>
      </c>
      <c r="C9" s="3">
        <v>42583</v>
      </c>
      <c r="D9" s="19">
        <f t="shared" si="0"/>
        <v>42591</v>
      </c>
      <c r="E9" s="6">
        <v>8</v>
      </c>
      <c r="F9" s="20">
        <f t="shared" si="1"/>
        <v>6</v>
      </c>
      <c r="G9" s="20">
        <f t="shared" si="2"/>
        <v>2</v>
      </c>
      <c r="H9" s="7">
        <v>0.75</v>
      </c>
    </row>
    <row r="10" spans="2:22" ht="25" customHeight="1" x14ac:dyDescent="0.2">
      <c r="B10" s="26" t="s">
        <v>7</v>
      </c>
      <c r="C10" s="3">
        <v>42583</v>
      </c>
      <c r="D10" s="19">
        <f t="shared" si="0"/>
        <v>42587</v>
      </c>
      <c r="E10" s="6">
        <v>4</v>
      </c>
      <c r="F10" s="20">
        <f t="shared" si="1"/>
        <v>1.4</v>
      </c>
      <c r="G10" s="20">
        <f t="shared" si="2"/>
        <v>2.6</v>
      </c>
      <c r="H10" s="7">
        <v>0.35</v>
      </c>
    </row>
    <row r="11" spans="2:22" ht="25" customHeight="1" x14ac:dyDescent="0.2">
      <c r="B11" s="26" t="s">
        <v>8</v>
      </c>
      <c r="C11" s="3">
        <v>42585</v>
      </c>
      <c r="D11" s="19">
        <f t="shared" si="0"/>
        <v>42592</v>
      </c>
      <c r="E11" s="6">
        <v>7</v>
      </c>
      <c r="F11" s="20">
        <f t="shared" si="1"/>
        <v>1.75</v>
      </c>
      <c r="G11" s="20">
        <f t="shared" si="2"/>
        <v>5.25</v>
      </c>
      <c r="H11" s="7">
        <v>0.25</v>
      </c>
    </row>
    <row r="12" spans="2:22" ht="25" customHeight="1" x14ac:dyDescent="0.2">
      <c r="B12" s="26" t="s">
        <v>9</v>
      </c>
      <c r="C12" s="3">
        <v>42587</v>
      </c>
      <c r="D12" s="19">
        <f t="shared" si="0"/>
        <v>42594</v>
      </c>
      <c r="E12" s="6">
        <v>7</v>
      </c>
      <c r="F12" s="20">
        <f t="shared" si="1"/>
        <v>4.8999999999999995</v>
      </c>
      <c r="G12" s="20">
        <f t="shared" si="2"/>
        <v>2.1000000000000005</v>
      </c>
      <c r="H12" s="7">
        <v>0.7</v>
      </c>
    </row>
    <row r="13" spans="2:22" ht="25" customHeight="1" x14ac:dyDescent="0.2">
      <c r="B13" s="26" t="s">
        <v>10</v>
      </c>
      <c r="C13" s="3">
        <v>42585</v>
      </c>
      <c r="D13" s="19">
        <f t="shared" si="0"/>
        <v>42591</v>
      </c>
      <c r="E13" s="6">
        <v>6</v>
      </c>
      <c r="F13" s="20">
        <f t="shared" si="1"/>
        <v>0.89999999999999991</v>
      </c>
      <c r="G13" s="20">
        <f t="shared" si="2"/>
        <v>5.0999999999999996</v>
      </c>
      <c r="H13" s="7">
        <v>0.15</v>
      </c>
    </row>
    <row r="14" spans="2:22" ht="25" customHeight="1" x14ac:dyDescent="0.2">
      <c r="B14" s="26" t="s">
        <v>11</v>
      </c>
      <c r="C14" s="3">
        <v>42588</v>
      </c>
      <c r="D14" s="19">
        <f t="shared" si="0"/>
        <v>42592</v>
      </c>
      <c r="E14" s="6">
        <v>4</v>
      </c>
      <c r="F14" s="20">
        <f t="shared" si="1"/>
        <v>2.4</v>
      </c>
      <c r="G14" s="20">
        <f t="shared" si="2"/>
        <v>1.6</v>
      </c>
      <c r="H14" s="7">
        <v>0.6</v>
      </c>
    </row>
    <row r="15" spans="2:22" ht="25" customHeight="1" x14ac:dyDescent="0.2">
      <c r="B15" s="26" t="s">
        <v>12</v>
      </c>
      <c r="C15" s="3">
        <v>42589</v>
      </c>
      <c r="D15" s="19">
        <f t="shared" si="0"/>
        <v>42595</v>
      </c>
      <c r="E15" s="6">
        <v>6</v>
      </c>
      <c r="F15" s="20">
        <f t="shared" si="1"/>
        <v>3.9000000000000004</v>
      </c>
      <c r="G15" s="20">
        <f t="shared" si="2"/>
        <v>2.0999999999999996</v>
      </c>
      <c r="H15" s="7">
        <v>0.65</v>
      </c>
    </row>
    <row r="16" spans="2:22" ht="25" customHeight="1" x14ac:dyDescent="0.2">
      <c r="B16" s="26" t="s">
        <v>13</v>
      </c>
      <c r="C16" s="3">
        <v>42592</v>
      </c>
      <c r="D16" s="19">
        <f t="shared" si="0"/>
        <v>42598</v>
      </c>
      <c r="E16" s="6">
        <v>6</v>
      </c>
      <c r="F16" s="20">
        <f t="shared" si="1"/>
        <v>1.5</v>
      </c>
      <c r="G16" s="20">
        <f t="shared" si="2"/>
        <v>4.5</v>
      </c>
      <c r="H16" s="7">
        <v>0.25</v>
      </c>
      <c r="J16" s="1"/>
    </row>
    <row r="17" spans="2:18" ht="25" customHeight="1" x14ac:dyDescent="0.2">
      <c r="B17" s="26" t="s">
        <v>14</v>
      </c>
      <c r="C17" s="3">
        <v>42596</v>
      </c>
      <c r="D17" s="19">
        <f t="shared" si="0"/>
        <v>42601</v>
      </c>
      <c r="E17" s="6">
        <v>5</v>
      </c>
      <c r="F17" s="20">
        <f t="shared" si="1"/>
        <v>1.5</v>
      </c>
      <c r="G17" s="20">
        <f t="shared" si="2"/>
        <v>3.5</v>
      </c>
      <c r="H17" s="7">
        <v>0.3</v>
      </c>
    </row>
    <row r="18" spans="2:18" ht="25" customHeight="1" x14ac:dyDescent="0.2">
      <c r="B18" s="26" t="s">
        <v>15</v>
      </c>
      <c r="C18" s="3">
        <v>42597</v>
      </c>
      <c r="D18" s="19">
        <f t="shared" si="0"/>
        <v>42605</v>
      </c>
      <c r="E18" s="6">
        <v>8</v>
      </c>
      <c r="F18" s="20">
        <f t="shared" si="1"/>
        <v>4</v>
      </c>
      <c r="G18" s="20">
        <f t="shared" si="2"/>
        <v>4</v>
      </c>
      <c r="H18" s="7">
        <v>0.5</v>
      </c>
    </row>
    <row r="19" spans="2:18" ht="25" customHeight="1" x14ac:dyDescent="0.2">
      <c r="B19" s="26" t="s">
        <v>16</v>
      </c>
      <c r="C19" s="3">
        <v>42598</v>
      </c>
      <c r="D19" s="19">
        <f t="shared" si="0"/>
        <v>42608</v>
      </c>
      <c r="E19" s="6">
        <v>10</v>
      </c>
      <c r="F19" s="20">
        <f t="shared" si="1"/>
        <v>4</v>
      </c>
      <c r="G19" s="20">
        <f t="shared" si="2"/>
        <v>6</v>
      </c>
      <c r="H19" s="7">
        <v>0.4</v>
      </c>
    </row>
    <row r="20" spans="2:18" ht="25" customHeight="1" x14ac:dyDescent="0.2">
      <c r="B20" s="26" t="s">
        <v>17</v>
      </c>
      <c r="C20" s="3">
        <v>42599</v>
      </c>
      <c r="D20" s="19">
        <f t="shared" si="0"/>
        <v>42610</v>
      </c>
      <c r="E20" s="6">
        <v>11</v>
      </c>
      <c r="F20" s="20">
        <f t="shared" si="1"/>
        <v>3.8499999999999996</v>
      </c>
      <c r="G20" s="20">
        <f t="shared" si="2"/>
        <v>7.15</v>
      </c>
      <c r="H20" s="7">
        <v>0.35</v>
      </c>
    </row>
    <row r="21" spans="2:18" ht="25" customHeight="1" x14ac:dyDescent="0.2">
      <c r="B21" s="27" t="s">
        <v>18</v>
      </c>
      <c r="C21" s="10">
        <v>42600</v>
      </c>
      <c r="D21" s="19">
        <f t="shared" si="0"/>
        <v>42611</v>
      </c>
      <c r="E21" s="11">
        <v>11</v>
      </c>
      <c r="F21" s="20">
        <f t="shared" si="1"/>
        <v>1.65</v>
      </c>
      <c r="G21" s="20">
        <f t="shared" si="2"/>
        <v>9.35</v>
      </c>
      <c r="H21" s="12">
        <v>0.15</v>
      </c>
    </row>
    <row r="22" spans="2:18" ht="25" customHeight="1" x14ac:dyDescent="0.2">
      <c r="B22" s="28"/>
      <c r="C22" s="3"/>
      <c r="D22" s="19" t="str">
        <f t="shared" si="0"/>
        <v/>
      </c>
      <c r="E22" s="6"/>
      <c r="F22" s="20" t="str">
        <f t="shared" si="1"/>
        <v/>
      </c>
      <c r="G22" s="20" t="str">
        <f t="shared" si="2"/>
        <v/>
      </c>
      <c r="H22" s="7"/>
    </row>
    <row r="23" spans="2:18" ht="25" customHeight="1" x14ac:dyDescent="0.2">
      <c r="B23" s="26"/>
      <c r="C23" s="3"/>
      <c r="D23" s="19" t="str">
        <f t="shared" si="0"/>
        <v/>
      </c>
      <c r="E23" s="6"/>
      <c r="F23" s="20" t="str">
        <f t="shared" si="1"/>
        <v/>
      </c>
      <c r="G23" s="20" t="str">
        <f t="shared" si="2"/>
        <v/>
      </c>
      <c r="H23" s="7"/>
    </row>
    <row r="24" spans="2:18" ht="25" customHeight="1" x14ac:dyDescent="0.2">
      <c r="B24" s="26"/>
      <c r="C24" s="3"/>
      <c r="D24" s="19" t="str">
        <f t="shared" si="0"/>
        <v/>
      </c>
      <c r="E24" s="6"/>
      <c r="F24" s="20" t="str">
        <f t="shared" si="1"/>
        <v/>
      </c>
      <c r="G24" s="20" t="str">
        <f t="shared" si="2"/>
        <v/>
      </c>
      <c r="H24" s="7"/>
    </row>
    <row r="25" spans="2:18" ht="25" customHeight="1" x14ac:dyDescent="0.2">
      <c r="B25" s="26"/>
      <c r="C25" s="3"/>
      <c r="D25" s="19" t="str">
        <f t="shared" si="0"/>
        <v/>
      </c>
      <c r="E25" s="6"/>
      <c r="F25" s="20" t="str">
        <f t="shared" si="1"/>
        <v/>
      </c>
      <c r="G25" s="20" t="str">
        <f t="shared" si="2"/>
        <v/>
      </c>
      <c r="H25" s="7"/>
    </row>
    <row r="26" spans="2:18" ht="25" customHeight="1" x14ac:dyDescent="0.2">
      <c r="B26" s="26"/>
      <c r="C26" s="3"/>
      <c r="D26" s="19" t="str">
        <f t="shared" si="0"/>
        <v/>
      </c>
      <c r="E26" s="6"/>
      <c r="F26" s="20" t="str">
        <f t="shared" si="1"/>
        <v/>
      </c>
      <c r="G26" s="20" t="str">
        <f t="shared" si="2"/>
        <v/>
      </c>
      <c r="H26" s="7"/>
    </row>
    <row r="27" spans="2:18" ht="25" customHeight="1" x14ac:dyDescent="0.2">
      <c r="B27" s="26"/>
      <c r="C27" s="3"/>
      <c r="D27" s="19" t="str">
        <f t="shared" si="0"/>
        <v/>
      </c>
      <c r="E27" s="6"/>
      <c r="F27" s="20" t="str">
        <f t="shared" si="1"/>
        <v/>
      </c>
      <c r="G27" s="20" t="str">
        <f t="shared" si="2"/>
        <v/>
      </c>
      <c r="H27" s="7"/>
    </row>
    <row r="28" spans="2:18" ht="25" customHeight="1" x14ac:dyDescent="0.2">
      <c r="B28" s="26"/>
      <c r="C28" s="3"/>
      <c r="D28" s="19" t="str">
        <f t="shared" si="0"/>
        <v/>
      </c>
      <c r="E28" s="6"/>
      <c r="F28" s="20" t="str">
        <f t="shared" si="1"/>
        <v/>
      </c>
      <c r="G28" s="20" t="str">
        <f t="shared" si="2"/>
        <v/>
      </c>
      <c r="H28" s="7"/>
    </row>
    <row r="29" spans="2:18" ht="25" customHeight="1" x14ac:dyDescent="0.2">
      <c r="B29" s="26"/>
      <c r="C29" s="3"/>
      <c r="D29" s="19" t="str">
        <f t="shared" si="0"/>
        <v/>
      </c>
      <c r="E29" s="6"/>
      <c r="F29" s="20" t="str">
        <f t="shared" si="1"/>
        <v/>
      </c>
      <c r="G29" s="20" t="str">
        <f t="shared" si="2"/>
        <v/>
      </c>
      <c r="H29" s="7"/>
    </row>
    <row r="30" spans="2:18" ht="25" customHeight="1" x14ac:dyDescent="0.2">
      <c r="B30" s="14"/>
      <c r="C30" s="2"/>
      <c r="D30" s="2"/>
      <c r="E30" s="2"/>
      <c r="F30" s="2"/>
      <c r="G30" s="2"/>
      <c r="H30" s="4"/>
    </row>
    <row r="31" spans="2:18" ht="25" customHeight="1" x14ac:dyDescent="0.2">
      <c r="B31" s="14"/>
      <c r="C31" s="2"/>
      <c r="D31" s="2"/>
      <c r="E31" s="2"/>
      <c r="F31" s="2"/>
      <c r="G31" s="2"/>
      <c r="H31" s="4"/>
      <c r="J31" s="24" t="s">
        <v>26</v>
      </c>
      <c r="K31" s="47" t="s">
        <v>29</v>
      </c>
      <c r="L31" s="47"/>
      <c r="M31" s="47"/>
      <c r="N31" s="47"/>
      <c r="O31" s="47"/>
      <c r="P31" s="48" t="s">
        <v>30</v>
      </c>
      <c r="Q31" s="48"/>
      <c r="R31" s="48"/>
    </row>
    <row r="32" spans="2:18" ht="44" customHeight="1" x14ac:dyDescent="0.2">
      <c r="B32" s="14"/>
      <c r="C32" s="2"/>
      <c r="D32" s="2"/>
      <c r="E32" s="2"/>
      <c r="F32" s="2"/>
      <c r="G32" s="2"/>
      <c r="H32" s="2"/>
      <c r="K32" s="45" t="s">
        <v>27</v>
      </c>
      <c r="L32" s="45"/>
      <c r="M32" s="45"/>
      <c r="N32" s="45"/>
      <c r="O32" s="45"/>
      <c r="P32" s="45" t="s">
        <v>28</v>
      </c>
      <c r="Q32" s="45"/>
      <c r="R32" s="45"/>
    </row>
    <row r="33" spans="2:8" ht="25" customHeight="1" x14ac:dyDescent="0.2">
      <c r="B33" s="14"/>
      <c r="C33" s="2"/>
      <c r="D33" s="2"/>
      <c r="E33" s="2"/>
      <c r="F33" s="2"/>
      <c r="G33" s="2"/>
      <c r="H33" s="2"/>
    </row>
    <row r="34" spans="2:8" ht="25" customHeight="1" x14ac:dyDescent="0.2">
      <c r="B34" s="14"/>
      <c r="C34" s="2"/>
      <c r="D34" s="2"/>
      <c r="E34" s="2"/>
      <c r="F34" s="2"/>
      <c r="G34" s="2"/>
      <c r="H34" s="2"/>
    </row>
    <row r="35" spans="2:8" ht="25" customHeight="1" x14ac:dyDescent="0.2">
      <c r="B35" s="14"/>
      <c r="C35" s="2"/>
      <c r="D35" s="2"/>
      <c r="E35" s="2"/>
      <c r="F35" s="2"/>
      <c r="G35" s="2"/>
      <c r="H35" s="2"/>
    </row>
    <row r="36" spans="2:8" ht="25" customHeight="1" x14ac:dyDescent="0.2">
      <c r="B36" s="14"/>
      <c r="C36" s="15"/>
      <c r="D36" s="2"/>
      <c r="E36" s="2"/>
      <c r="F36" s="2"/>
      <c r="G36" s="2"/>
      <c r="H36" s="2"/>
    </row>
    <row r="37" spans="2:8" ht="25" customHeight="1" x14ac:dyDescent="0.2">
      <c r="B37" s="14"/>
      <c r="C37" s="2"/>
      <c r="D37" s="2"/>
      <c r="E37" s="2"/>
      <c r="F37" s="2"/>
      <c r="G37" s="2"/>
      <c r="H37" s="2"/>
    </row>
    <row r="38" spans="2:8" ht="25" customHeight="1" x14ac:dyDescent="0.2">
      <c r="B38" s="14"/>
      <c r="C38" s="2"/>
      <c r="D38" s="2"/>
      <c r="E38" s="2"/>
      <c r="F38" s="2"/>
      <c r="G38" s="2"/>
      <c r="H38" s="2"/>
    </row>
    <row r="39" spans="2:8" ht="25" customHeight="1" x14ac:dyDescent="0.2">
      <c r="B39" s="14"/>
      <c r="C39" s="2"/>
      <c r="D39" s="2"/>
      <c r="E39" s="2"/>
      <c r="F39" s="2"/>
      <c r="G39" s="2"/>
      <c r="H39" s="2"/>
    </row>
    <row r="40" spans="2:8" ht="25" customHeight="1" x14ac:dyDescent="0.2">
      <c r="B40" s="14"/>
      <c r="C40" s="2"/>
      <c r="D40" s="2"/>
      <c r="E40" s="2"/>
      <c r="F40" s="2"/>
      <c r="G40" s="2"/>
      <c r="H40" s="2"/>
    </row>
    <row r="41" spans="2:8" ht="25" customHeight="1" x14ac:dyDescent="0.2">
      <c r="B41" s="14"/>
      <c r="C41" s="2"/>
      <c r="D41" s="2"/>
      <c r="E41" s="2"/>
      <c r="F41" s="2"/>
      <c r="G41" s="2"/>
      <c r="H41" s="2"/>
    </row>
    <row r="42" spans="2:8" ht="25" customHeight="1" x14ac:dyDescent="0.2">
      <c r="B42" s="14"/>
      <c r="C42" s="2"/>
      <c r="D42" s="2"/>
      <c r="E42" s="2"/>
      <c r="F42" s="2"/>
      <c r="G42" s="2"/>
      <c r="H42" s="2"/>
    </row>
    <row r="43" spans="2:8" ht="25" customHeight="1" x14ac:dyDescent="0.2">
      <c r="B43" s="14"/>
      <c r="C43" s="2"/>
      <c r="D43" s="2"/>
      <c r="E43" s="2"/>
      <c r="F43" s="2"/>
      <c r="G43" s="2"/>
      <c r="H43" s="2"/>
    </row>
    <row r="44" spans="2:8" ht="25" customHeight="1" x14ac:dyDescent="0.2">
      <c r="B44" s="14"/>
      <c r="C44" s="2"/>
      <c r="D44" s="2"/>
      <c r="E44" s="2"/>
      <c r="F44" s="2"/>
      <c r="G44" s="2"/>
      <c r="H44" s="2"/>
    </row>
    <row r="45" spans="2:8" ht="25" customHeight="1" x14ac:dyDescent="0.2">
      <c r="B45" s="14"/>
      <c r="C45" s="2"/>
      <c r="D45" s="2"/>
      <c r="E45" s="2"/>
      <c r="F45" s="2"/>
      <c r="G45" s="2"/>
      <c r="H45" s="2"/>
    </row>
    <row r="46" spans="2:8" ht="25" customHeight="1" x14ac:dyDescent="0.2">
      <c r="B46" s="14"/>
      <c r="C46" s="2"/>
      <c r="D46" s="2"/>
      <c r="E46" s="2"/>
      <c r="F46" s="2"/>
      <c r="G46" s="2"/>
      <c r="H46" s="2"/>
    </row>
    <row r="47" spans="2:8" ht="25" customHeight="1" x14ac:dyDescent="0.2">
      <c r="B47" s="14"/>
      <c r="C47" s="2"/>
      <c r="D47" s="2"/>
      <c r="E47" s="2"/>
      <c r="F47" s="2"/>
      <c r="G47" s="2"/>
      <c r="H47" s="2"/>
    </row>
    <row r="48" spans="2:8" ht="25" customHeight="1" x14ac:dyDescent="0.2">
      <c r="B48" s="14"/>
      <c r="C48" s="2"/>
      <c r="D48" s="2"/>
      <c r="E48" s="2"/>
      <c r="F48" s="2"/>
      <c r="G48" s="2"/>
      <c r="H48" s="2"/>
    </row>
    <row r="49" spans="2:8" ht="25" customHeight="1" x14ac:dyDescent="0.2">
      <c r="B49" s="14"/>
      <c r="C49" s="2"/>
      <c r="D49" s="2"/>
      <c r="E49" s="2"/>
      <c r="F49" s="2"/>
      <c r="G49" s="2"/>
      <c r="H49" s="2"/>
    </row>
    <row r="50" spans="2:8" ht="25" customHeight="1" x14ac:dyDescent="0.2">
      <c r="B50" s="14"/>
      <c r="C50" s="2"/>
      <c r="D50" s="2"/>
      <c r="E50" s="2"/>
      <c r="F50" s="2"/>
      <c r="G50" s="2"/>
      <c r="H50" s="2"/>
    </row>
    <row r="51" spans="2:8" ht="25" customHeight="1" x14ac:dyDescent="0.2">
      <c r="B51" s="14"/>
      <c r="C51" s="2"/>
      <c r="D51" s="2"/>
      <c r="E51" s="2"/>
      <c r="F51" s="2"/>
      <c r="G51" s="2"/>
      <c r="H51" s="2"/>
    </row>
    <row r="52" spans="2:8" ht="25" customHeight="1" x14ac:dyDescent="0.2">
      <c r="B52" s="14"/>
      <c r="C52" s="2"/>
      <c r="D52" s="2"/>
      <c r="E52" s="2"/>
      <c r="F52" s="2"/>
      <c r="G52" s="2"/>
      <c r="H52" s="2"/>
    </row>
    <row r="53" spans="2:8" ht="25" customHeight="1" x14ac:dyDescent="0.2">
      <c r="B53" s="14"/>
      <c r="C53" s="2"/>
      <c r="D53" s="2"/>
      <c r="E53" s="2"/>
      <c r="F53" s="2"/>
      <c r="G53" s="2"/>
      <c r="H53" s="2"/>
    </row>
  </sheetData>
  <mergeCells count="6">
    <mergeCell ref="B2:S2"/>
    <mergeCell ref="M4:S4"/>
    <mergeCell ref="K31:O31"/>
    <mergeCell ref="K32:O32"/>
    <mergeCell ref="P31:R31"/>
    <mergeCell ref="P32:R32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Basic Manual Gantt Chart</vt:lpstr>
      <vt:lpstr>Gantt Chart - Manual End Date</vt:lpstr>
      <vt:lpstr>Gantt Chart - Manual Duration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Nicolas Cabuli</cp:lastModifiedBy>
  <dcterms:created xsi:type="dcterms:W3CDTF">2016-07-21T15:14:49Z</dcterms:created>
  <dcterms:modified xsi:type="dcterms:W3CDTF">2017-01-25T18:21:07Z</dcterms:modified>
</cp:coreProperties>
</file>