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A0C92253-3612-42E3-82AD-111F38CFE8F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<sst xmlns="http://schemas.openxmlformats.org/spreadsheetml/2006/main" count="830" uniqueCount="65">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</sst>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="85" zoomScaleNormal="85" workbookViewId="0">
      <pane xSplit="8" ySplit="7" topLeftCell="I8" activePane="bottomRight" state="frozen"/>
      <selection pane="topRight" activeCell="I1" sqref="I1"/>
      <selection pane="bottomLeft" activeCell="A5" sqref="A5"/>
      <selection pane="bottomRight" activeCell="B2" sqref="B2:H4"/>
    </sheetView>
  </sheetViews>
  <sheetFormatPr defaultColWidth="8.6328125" defaultRowHeight="14.5" x14ac:dyDescent="0.35"/>
  <cols>
    <col min="1" max="1" width="8.6328125" style="3"/>
    <col min="2" max="2" width="32.81640625" style="3" hidden="1" customWidth="1"/>
    <col min="3" max="3" width="6.81640625" style="3" hidden="1" customWidth="1"/>
    <col min="4" max="4" width="5.36328125" style="3" customWidth="1"/>
    <col min="5" max="5" width="57.1796875" style="3" bestFit="1" customWidth="1"/>
    <col min="6" max="8" width="10.81640625" style="3" customWidth="1"/>
    <col min="9" max="9" width="10.81640625" style="3" hidden="1" customWidth="1"/>
    <col min="10" max="133" width="3.81640625" style="9" customWidth="1"/>
    <col min="134" max="16384" width="8.6328125" style="3"/>
  </cols>
  <sheetData>
    <row r="2" spans="1:134" ht="21" customHeight="1" x14ac:dyDescent="0.35">
      <c r="B2" s="35" t="s">
        <v>5</v>
      </c>
      <c r="C2" s="35"/>
      <c r="D2" s="35"/>
      <c r="E2" s="35"/>
      <c r="F2" s="35"/>
      <c r="G2" s="35"/>
      <c r="H2" s="35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35">
      <c r="B3" s="36"/>
      <c r="C3" s="36"/>
      <c r="D3" s="36"/>
      <c r="E3" s="36"/>
      <c r="F3" s="36"/>
      <c r="G3" s="36"/>
      <c r="H3" s="36"/>
      <c r="J3" s="49" t="s">
        <v>35</v>
      </c>
      <c r="K3" s="50"/>
      <c r="L3" s="50"/>
      <c r="M3" s="50"/>
      <c r="N3" s="50"/>
      <c r="O3" s="50"/>
      <c r="P3" s="50"/>
      <c r="Q3" s="50"/>
      <c r="R3" s="50"/>
      <c r="S3" s="51"/>
      <c r="T3" s="42" t="s">
        <v>36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4"/>
      <c r="AY3" s="42" t="s">
        <v>37</v>
      </c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4"/>
      <c r="CC3" s="42" t="s">
        <v>38</v>
      </c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4"/>
      <c r="DG3" s="45" t="s">
        <v>39</v>
      </c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</row>
    <row r="4" spans="1:134" ht="16" customHeight="1" x14ac:dyDescent="0.35">
      <c r="B4" s="37"/>
      <c r="C4" s="37"/>
      <c r="D4" s="37"/>
      <c r="E4" s="37"/>
      <c r="F4" s="37"/>
      <c r="G4" s="37"/>
      <c r="H4" s="37"/>
      <c r="J4" s="41" t="s">
        <v>40</v>
      </c>
      <c r="K4" s="41"/>
      <c r="L4" s="41"/>
      <c r="M4" s="41"/>
      <c r="N4" s="41"/>
      <c r="O4" s="41" t="s">
        <v>41</v>
      </c>
      <c r="P4" s="41"/>
      <c r="Q4" s="41"/>
      <c r="R4" s="41"/>
      <c r="S4" s="41"/>
      <c r="T4" s="41"/>
      <c r="U4" s="41"/>
      <c r="V4" s="41" t="s">
        <v>42</v>
      </c>
      <c r="W4" s="41"/>
      <c r="X4" s="41"/>
      <c r="Y4" s="41"/>
      <c r="Z4" s="41"/>
      <c r="AA4" s="41"/>
      <c r="AB4" s="41"/>
      <c r="AC4" s="41" t="s">
        <v>43</v>
      </c>
      <c r="AD4" s="41"/>
      <c r="AE4" s="41"/>
      <c r="AF4" s="41"/>
      <c r="AG4" s="41"/>
      <c r="AH4" s="41"/>
      <c r="AI4" s="41"/>
      <c r="AJ4" s="41" t="s">
        <v>44</v>
      </c>
      <c r="AK4" s="41"/>
      <c r="AL4" s="41"/>
      <c r="AM4" s="41"/>
      <c r="AN4" s="41"/>
      <c r="AO4" s="41"/>
      <c r="AP4" s="41"/>
      <c r="AQ4" s="41" t="s">
        <v>45</v>
      </c>
      <c r="AR4" s="41"/>
      <c r="AS4" s="41"/>
      <c r="AT4" s="41"/>
      <c r="AU4" s="41"/>
      <c r="AV4" s="41"/>
      <c r="AW4" s="41"/>
      <c r="AX4" s="41" t="s">
        <v>46</v>
      </c>
      <c r="AY4" s="41"/>
      <c r="AZ4" s="41"/>
      <c r="BA4" s="41"/>
      <c r="BB4" s="41"/>
      <c r="BC4" s="41"/>
      <c r="BD4" s="41"/>
      <c r="BE4" s="41" t="s">
        <v>47</v>
      </c>
      <c r="BF4" s="41"/>
      <c r="BG4" s="41"/>
      <c r="BH4" s="41"/>
      <c r="BI4" s="41"/>
      <c r="BJ4" s="41"/>
      <c r="BK4" s="41"/>
      <c r="BL4" s="41" t="s">
        <v>48</v>
      </c>
      <c r="BM4" s="41"/>
      <c r="BN4" s="41"/>
      <c r="BO4" s="41"/>
      <c r="BP4" s="41"/>
      <c r="BQ4" s="41"/>
      <c r="BR4" s="41"/>
      <c r="BS4" s="41" t="s">
        <v>49</v>
      </c>
      <c r="BT4" s="41"/>
      <c r="BU4" s="41"/>
      <c r="BV4" s="41"/>
      <c r="BW4" s="41"/>
      <c r="BX4" s="41"/>
      <c r="BY4" s="41"/>
      <c r="BZ4" s="41" t="s">
        <v>50</v>
      </c>
      <c r="CA4" s="41"/>
      <c r="CB4" s="41"/>
      <c r="CC4" s="41"/>
      <c r="CD4" s="41"/>
      <c r="CE4" s="41"/>
      <c r="CF4" s="41"/>
      <c r="CG4" s="41" t="s">
        <v>51</v>
      </c>
      <c r="CH4" s="41"/>
      <c r="CI4" s="41"/>
      <c r="CJ4" s="41"/>
      <c r="CK4" s="41"/>
      <c r="CL4" s="41"/>
      <c r="CM4" s="41"/>
      <c r="CN4" s="41" t="s">
        <v>52</v>
      </c>
      <c r="CO4" s="41"/>
      <c r="CP4" s="41"/>
      <c r="CQ4" s="41"/>
      <c r="CR4" s="41"/>
      <c r="CS4" s="41"/>
      <c r="CT4" s="41"/>
      <c r="CU4" s="41" t="s">
        <v>53</v>
      </c>
      <c r="CV4" s="41"/>
      <c r="CW4" s="41"/>
      <c r="CX4" s="41"/>
      <c r="CY4" s="41"/>
      <c r="CZ4" s="41"/>
      <c r="DA4" s="41"/>
      <c r="DB4" s="41" t="s">
        <v>54</v>
      </c>
      <c r="DC4" s="41"/>
      <c r="DD4" s="41"/>
      <c r="DE4" s="41"/>
      <c r="DF4" s="41"/>
      <c r="DG4" s="41"/>
      <c r="DH4" s="41"/>
      <c r="DI4" s="41" t="s">
        <v>55</v>
      </c>
      <c r="DJ4" s="41"/>
      <c r="DK4" s="41"/>
      <c r="DL4" s="41"/>
      <c r="DM4" s="41"/>
      <c r="DN4" s="41"/>
      <c r="DO4" s="41"/>
      <c r="DP4" s="41" t="s">
        <v>56</v>
      </c>
      <c r="DQ4" s="41"/>
      <c r="DR4" s="41"/>
      <c r="DS4" s="41"/>
      <c r="DT4" s="41"/>
      <c r="DU4" s="41"/>
      <c r="DV4" s="41"/>
      <c r="DW4" s="41" t="s">
        <v>57</v>
      </c>
      <c r="DX4" s="41"/>
      <c r="DY4" s="41"/>
      <c r="DZ4" s="41"/>
      <c r="EA4" s="41"/>
      <c r="EB4" s="41"/>
      <c r="EC4" s="41"/>
      <c r="ED4" s="2"/>
    </row>
    <row r="5" spans="1:134" s="8" customFormat="1" ht="18" customHeight="1" x14ac:dyDescent="0.35">
      <c r="A5" s="3"/>
      <c r="B5" s="48" t="s">
        <v>2</v>
      </c>
      <c r="C5" s="48" t="s">
        <v>3</v>
      </c>
      <c r="D5" s="52" t="s">
        <v>7</v>
      </c>
      <c r="E5" s="52" t="s">
        <v>4</v>
      </c>
      <c r="F5" s="52" t="s">
        <v>0</v>
      </c>
      <c r="G5" s="52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35">
      <c r="B6" s="48"/>
      <c r="C6" s="48"/>
      <c r="D6" s="52"/>
      <c r="E6" s="52"/>
      <c r="F6" s="52"/>
      <c r="G6" s="52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9</v>
      </c>
      <c r="BV6" s="21">
        <f t="shared" ref="BV6:DA6" si="2">COUNTIF(BV8:BV38, ".")</f>
        <v>9</v>
      </c>
      <c r="BW6" s="21">
        <f t="shared" si="2"/>
        <v>9</v>
      </c>
      <c r="BX6" s="21">
        <f t="shared" si="2"/>
        <v>9</v>
      </c>
      <c r="BY6" s="21">
        <f t="shared" si="2"/>
        <v>9</v>
      </c>
      <c r="BZ6" s="21">
        <f t="shared" si="2"/>
        <v>8</v>
      </c>
      <c r="CA6" s="21">
        <f t="shared" si="2"/>
        <v>8</v>
      </c>
      <c r="CB6" s="21">
        <f t="shared" si="2"/>
        <v>8</v>
      </c>
      <c r="CC6" s="21">
        <f t="shared" si="2"/>
        <v>8</v>
      </c>
      <c r="CD6" s="21">
        <f t="shared" si="2"/>
        <v>8</v>
      </c>
      <c r="CE6" s="21">
        <f t="shared" si="2"/>
        <v>8</v>
      </c>
      <c r="CF6" s="21">
        <f t="shared" si="2"/>
        <v>8</v>
      </c>
      <c r="CG6" s="21">
        <f t="shared" si="2"/>
        <v>7</v>
      </c>
      <c r="CH6" s="21">
        <f t="shared" si="2"/>
        <v>7</v>
      </c>
      <c r="CI6" s="21">
        <f t="shared" si="2"/>
        <v>7</v>
      </c>
      <c r="CJ6" s="21">
        <f t="shared" si="2"/>
        <v>7</v>
      </c>
      <c r="CK6" s="21">
        <f t="shared" si="2"/>
        <v>7</v>
      </c>
      <c r="CL6" s="21">
        <f t="shared" si="2"/>
        <v>7</v>
      </c>
      <c r="CM6" s="21">
        <f t="shared" si="2"/>
        <v>7</v>
      </c>
      <c r="CN6" s="21">
        <f t="shared" si="2"/>
        <v>8</v>
      </c>
      <c r="CO6" s="21">
        <f t="shared" si="2"/>
        <v>8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35">
      <c r="B7" s="48"/>
      <c r="C7" s="48"/>
      <c r="D7" s="52"/>
      <c r="E7" s="52"/>
      <c r="F7" s="52"/>
      <c r="G7" s="52"/>
      <c r="H7" s="46" t="s">
        <v>63</v>
      </c>
      <c r="I7" s="47"/>
      <c r="J7" s="48">
        <f>SUM(J6:N6)</f>
        <v>10</v>
      </c>
      <c r="K7" s="48"/>
      <c r="L7" s="48"/>
      <c r="M7" s="48"/>
      <c r="N7" s="48"/>
      <c r="O7" s="38">
        <f>+SUM(O6:U6)</f>
        <v>28</v>
      </c>
      <c r="P7" s="39"/>
      <c r="Q7" s="39"/>
      <c r="R7" s="39"/>
      <c r="S7" s="39"/>
      <c r="T7" s="39"/>
      <c r="U7" s="40"/>
      <c r="V7" s="38">
        <f t="shared" ref="V7" si="4">+SUM(V6:AB6)</f>
        <v>33</v>
      </c>
      <c r="W7" s="39"/>
      <c r="X7" s="39"/>
      <c r="Y7" s="39"/>
      <c r="Z7" s="39"/>
      <c r="AA7" s="39"/>
      <c r="AB7" s="40"/>
      <c r="AC7" s="38">
        <f t="shared" ref="AC7" si="5">+SUM(AC6:AI6)</f>
        <v>42</v>
      </c>
      <c r="AD7" s="39"/>
      <c r="AE7" s="39"/>
      <c r="AF7" s="39"/>
      <c r="AG7" s="39"/>
      <c r="AH7" s="39"/>
      <c r="AI7" s="40"/>
      <c r="AJ7" s="38">
        <f t="shared" ref="AJ7" si="6">+SUM(AJ6:AP6)</f>
        <v>45</v>
      </c>
      <c r="AK7" s="39"/>
      <c r="AL7" s="39"/>
      <c r="AM7" s="39"/>
      <c r="AN7" s="39"/>
      <c r="AO7" s="39"/>
      <c r="AP7" s="40"/>
      <c r="AQ7" s="38">
        <f t="shared" ref="AQ7" si="7">+SUM(AQ6:AW6)</f>
        <v>49</v>
      </c>
      <c r="AR7" s="39"/>
      <c r="AS7" s="39"/>
      <c r="AT7" s="39"/>
      <c r="AU7" s="39"/>
      <c r="AV7" s="39"/>
      <c r="AW7" s="40"/>
      <c r="AX7" s="38">
        <f t="shared" ref="AX7" si="8">+SUM(AX6:BD6)</f>
        <v>48</v>
      </c>
      <c r="AY7" s="39"/>
      <c r="AZ7" s="39"/>
      <c r="BA7" s="39"/>
      <c r="BB7" s="39"/>
      <c r="BC7" s="39"/>
      <c r="BD7" s="40"/>
      <c r="BE7" s="38">
        <f t="shared" ref="BE7" si="9">+SUM(BE6:BK6)</f>
        <v>49</v>
      </c>
      <c r="BF7" s="39"/>
      <c r="BG7" s="39"/>
      <c r="BH7" s="39"/>
      <c r="BI7" s="39"/>
      <c r="BJ7" s="39"/>
      <c r="BK7" s="40"/>
      <c r="BL7" s="38">
        <f t="shared" ref="BL7" si="10">+SUM(BL6:BR6)</f>
        <v>51</v>
      </c>
      <c r="BM7" s="39"/>
      <c r="BN7" s="39"/>
      <c r="BO7" s="39"/>
      <c r="BP7" s="39"/>
      <c r="BQ7" s="39"/>
      <c r="BR7" s="40"/>
      <c r="BS7" s="38">
        <f t="shared" ref="BS7" si="11">+SUM(BS6:BY6)</f>
        <v>63</v>
      </c>
      <c r="BT7" s="39"/>
      <c r="BU7" s="39"/>
      <c r="BV7" s="39"/>
      <c r="BW7" s="39"/>
      <c r="BX7" s="39"/>
      <c r="BY7" s="40"/>
      <c r="BZ7" s="38">
        <f t="shared" ref="BZ7" si="12">+SUM(BZ6:CF6)</f>
        <v>56</v>
      </c>
      <c r="CA7" s="39"/>
      <c r="CB7" s="39"/>
      <c r="CC7" s="39"/>
      <c r="CD7" s="39"/>
      <c r="CE7" s="39"/>
      <c r="CF7" s="40"/>
      <c r="CG7" s="38">
        <f t="shared" ref="CG7" si="13">+SUM(CG6:CM6)</f>
        <v>49</v>
      </c>
      <c r="CH7" s="39"/>
      <c r="CI7" s="39"/>
      <c r="CJ7" s="39"/>
      <c r="CK7" s="39"/>
      <c r="CL7" s="39"/>
      <c r="CM7" s="40"/>
      <c r="CN7" s="38">
        <f t="shared" ref="CN7" si="14">+SUM(CN6:CT6)</f>
        <v>59</v>
      </c>
      <c r="CO7" s="39"/>
      <c r="CP7" s="39"/>
      <c r="CQ7" s="39"/>
      <c r="CR7" s="39"/>
      <c r="CS7" s="39"/>
      <c r="CT7" s="40"/>
      <c r="CU7" s="38">
        <f t="shared" ref="CU7" si="15">+SUM(CU6:DA6)</f>
        <v>63</v>
      </c>
      <c r="CV7" s="39"/>
      <c r="CW7" s="39"/>
      <c r="CX7" s="39"/>
      <c r="CY7" s="39"/>
      <c r="CZ7" s="39"/>
      <c r="DA7" s="40"/>
      <c r="DB7" s="38">
        <f t="shared" ref="DB7" si="16">+SUM(DB6:DH6)</f>
        <v>49</v>
      </c>
      <c r="DC7" s="39"/>
      <c r="DD7" s="39"/>
      <c r="DE7" s="39"/>
      <c r="DF7" s="39"/>
      <c r="DG7" s="39"/>
      <c r="DH7" s="40"/>
      <c r="DI7" s="38">
        <f t="shared" ref="DI7" si="17">+SUM(DI6:DO6)</f>
        <v>28</v>
      </c>
      <c r="DJ7" s="39"/>
      <c r="DK7" s="39"/>
      <c r="DL7" s="39"/>
      <c r="DM7" s="39"/>
      <c r="DN7" s="39"/>
      <c r="DO7" s="40"/>
      <c r="DP7" s="38">
        <f t="shared" ref="DP7" si="18">+SUM(DP6:DV6)</f>
        <v>3</v>
      </c>
      <c r="DQ7" s="39"/>
      <c r="DR7" s="39"/>
      <c r="DS7" s="39"/>
      <c r="DT7" s="39"/>
      <c r="DU7" s="39"/>
      <c r="DV7" s="40"/>
      <c r="DW7" s="38">
        <f t="shared" ref="DW7" si="19">+SUM(DW6:EC6)</f>
        <v>1</v>
      </c>
      <c r="DX7" s="39"/>
      <c r="DY7" s="39"/>
      <c r="DZ7" s="39"/>
      <c r="EA7" s="39"/>
      <c r="EB7" s="39"/>
      <c r="EC7" s="40"/>
      <c r="ED7" s="2"/>
    </row>
    <row r="8" spans="1:134" ht="18" customHeight="1" x14ac:dyDescent="0.35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35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35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35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35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35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35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Due Today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5" customHeight="1" x14ac:dyDescent="0.35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>
        <f t="shared" ca="1" si="21"/>
        <v>5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35">
      <c r="A16" s="1"/>
      <c r="B16" s="17" t="s">
        <v>33</v>
      </c>
      <c r="C16" s="17" t="s">
        <v>22</v>
      </c>
      <c r="D16" s="5"/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>
        <f t="shared" ca="1" si="21"/>
        <v>7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35">
      <c r="A17" s="1"/>
      <c r="B17" s="18" t="s">
        <v>24</v>
      </c>
      <c r="C17" s="18" t="s">
        <v>23</v>
      </c>
      <c r="D17" s="6"/>
      <c r="E17" s="15" t="str">
        <f t="shared" si="20"/>
        <v>Networks and Internet Applications - PR2</v>
      </c>
      <c r="F17" s="6">
        <v>45733</v>
      </c>
      <c r="G17" s="6">
        <v>45760</v>
      </c>
      <c r="H17" s="14">
        <f t="shared" ca="1" si="21"/>
        <v>19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35">
      <c r="A18" s="1"/>
      <c r="B18" s="17" t="s">
        <v>27</v>
      </c>
      <c r="C18" s="17" t="s">
        <v>30</v>
      </c>
      <c r="D18" s="5"/>
      <c r="E18" s="16" t="str">
        <f>B18&amp;" - "&amp;C18</f>
        <v>Mobile app development - CAA3</v>
      </c>
      <c r="F18" s="10">
        <v>45740</v>
      </c>
      <c r="G18" s="10">
        <v>45760</v>
      </c>
      <c r="H18" s="14">
        <f ca="1">IF(F18&gt;TODAY(), "Not Started", IF(TODAY()&gt;G18, "Finished", IF(G18=TODAY(), "Due Today", G18-TODAY())))</f>
        <v>19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35">
      <c r="A19" s="1"/>
      <c r="B19" s="18" t="s">
        <v>8</v>
      </c>
      <c r="C19" s="18" t="s">
        <v>10</v>
      </c>
      <c r="D19" s="6"/>
      <c r="E19" s="15" t="str">
        <f t="shared" si="20"/>
        <v>Human-Computer Interaction - C2</v>
      </c>
      <c r="F19" s="6">
        <v>45734</v>
      </c>
      <c r="G19" s="6">
        <v>45761</v>
      </c>
      <c r="H19" s="14">
        <f t="shared" ca="1" si="21"/>
        <v>20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35">
      <c r="A20" s="1"/>
      <c r="B20" s="17" t="s">
        <v>19</v>
      </c>
      <c r="C20" s="17" t="s">
        <v>21</v>
      </c>
      <c r="D20" s="5"/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Not Started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35">
      <c r="A21" s="1"/>
      <c r="B21" s="17" t="s">
        <v>24</v>
      </c>
      <c r="C21" s="17" t="s">
        <v>16</v>
      </c>
      <c r="D21" s="6"/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Not Started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13</v>
      </c>
      <c r="BW21" s="13" t="s">
        <v>13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35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Not Started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13</v>
      </c>
      <c r="BW22" s="12" t="s">
        <v>13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35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 t="str">
        <f t="shared" ca="1" si="21"/>
        <v>Not Started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13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13</v>
      </c>
      <c r="CG23" s="13" t="s">
        <v>13</v>
      </c>
      <c r="CH23" s="13" t="s">
        <v>13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35">
      <c r="A24" s="1"/>
      <c r="B24" s="18" t="s">
        <v>27</v>
      </c>
      <c r="C24" s="18" t="s">
        <v>31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 t="str">
        <f t="shared" ref="H24" ca="1" si="22">IF(F24&gt;TODAY(), "Not Started", IF(TODAY()&gt;G24, "Finished", IF(G24=TODAY(), "Due Today", G24-TODAY())))</f>
        <v>Not Started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13</v>
      </c>
      <c r="BY24" s="13" t="s">
        <v>13</v>
      </c>
      <c r="BZ24" s="13" t="s">
        <v>13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35">
      <c r="A25" s="1"/>
      <c r="B25" s="18" t="s">
        <v>24</v>
      </c>
      <c r="C25" s="18" t="s">
        <v>25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 t="str">
        <f t="shared" ref="H25:H33" ca="1" si="23">IF(F25&gt;TODAY(), "Not Started", IF(TODAY()&gt;G25, "Finished", IF(G25=TODAY(), "Due Today", G25-TODAY())))</f>
        <v>Not Started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13</v>
      </c>
      <c r="CB25" s="29" t="s">
        <v>13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 t="str">
        <f t="shared" ca="1" si="23"/>
        <v>Not Started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13</v>
      </c>
      <c r="CD26" s="13" t="s">
        <v>13</v>
      </c>
      <c r="CE26" s="13" t="s">
        <v>13</v>
      </c>
      <c r="CF26" s="13" t="s">
        <v>13</v>
      </c>
      <c r="CG26" s="13" t="s">
        <v>13</v>
      </c>
      <c r="CH26" s="13" t="s">
        <v>13</v>
      </c>
      <c r="CI26" s="13" t="s">
        <v>13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35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Not Started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13</v>
      </c>
      <c r="CK27" s="12" t="s">
        <v>13</v>
      </c>
      <c r="CL27" s="12" t="s">
        <v>13</v>
      </c>
      <c r="CM27" s="12" t="s">
        <v>13</v>
      </c>
      <c r="CN27" s="12" t="s">
        <v>13</v>
      </c>
      <c r="CO27" s="12" t="s">
        <v>13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35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35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68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35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 t="str">
        <f t="shared" ca="1" si="23"/>
        <v>Not Started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35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35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35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35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35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35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35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  <mergeCell ref="O4:U4"/>
    <mergeCell ref="V4:AB4"/>
    <mergeCell ref="AC4:AI4"/>
    <mergeCell ref="AJ4:AP4"/>
    <mergeCell ref="DI4:DO4"/>
    <mergeCell ref="AQ4:AW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2025-03-25T22:11:22Z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