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ports Analytics\Re Scheduling\code\models\results_output\"/>
    </mc:Choice>
  </mc:AlternateContent>
  <xr:revisionPtr revIDLastSave="0" documentId="13_ncr:1_{AC86924A-2616-4581-A35C-907F88FF4857}" xr6:coauthVersionLast="47" xr6:coauthVersionMax="47" xr10:uidLastSave="{00000000-0000-0000-0000-000000000000}"/>
  <bookViews>
    <workbookView xWindow="-120" yWindow="-120" windowWidth="20730" windowHeight="11160" firstSheet="6" activeTab="11" xr2:uid="{866EDA41-82EB-4F93-A45D-6CFD5ADC1FFF}"/>
  </bookViews>
  <sheets>
    <sheet name="Distance" sheetId="1" r:id="rId1"/>
    <sheet name="Distance Filt" sheetId="2" r:id="rId2"/>
    <sheet name="Breaks" sheetId="3" r:id="rId3"/>
    <sheet name="Breaks Filt" sheetId="4" r:id="rId4"/>
    <sheet name="Day Difference" sheetId="5" r:id="rId5"/>
    <sheet name="Day Difference Filt" sheetId="6" r:id="rId6"/>
    <sheet name="Games in April-May" sheetId="7" r:id="rId7"/>
    <sheet name="Games in April+ Filt" sheetId="11" r:id="rId8"/>
    <sheet name="Balance" sheetId="8" r:id="rId9"/>
    <sheet name="Sheet9" sheetId="9" r:id="rId10"/>
    <sheet name="Sheet1" sheetId="10" r:id="rId11"/>
    <sheet name="Sheet2" sheetId="12" r:id="rId12"/>
  </sheets>
  <definedNames>
    <definedName name="_xlnm._FilterDatabase" localSheetId="8" hidden="1">Balance!$A$1:$C$29</definedName>
    <definedName name="_xlnm._FilterDatabase" localSheetId="2" hidden="1">Breaks!$A$1:$D$26</definedName>
    <definedName name="_xlnm._FilterDatabase" localSheetId="4" hidden="1">'Day Difference'!$A$1:$D$31</definedName>
    <definedName name="_xlnm._FilterDatabase" localSheetId="0" hidden="1">Distance!$A$1:$E$29</definedName>
    <definedName name="_xlnm._FilterDatabase" localSheetId="6" hidden="1">'Games in April-May'!$A$1:$C$27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2" l="1"/>
  <c r="E3" i="12"/>
  <c r="E5" i="12"/>
  <c r="E19" i="3"/>
  <c r="E18" i="3"/>
  <c r="E17" i="3"/>
  <c r="E16" i="3"/>
  <c r="E15" i="3"/>
  <c r="E14" i="3"/>
  <c r="G3" i="10"/>
  <c r="G2" i="10"/>
  <c r="G5" i="10"/>
  <c r="G4" i="10"/>
  <c r="F5" i="9"/>
  <c r="F4" i="9"/>
  <c r="F3" i="9"/>
  <c r="F2" i="9"/>
  <c r="G5" i="6"/>
  <c r="G4" i="6"/>
  <c r="G3" i="6"/>
  <c r="G2" i="6"/>
  <c r="G5" i="4"/>
  <c r="G4" i="4"/>
  <c r="G3" i="4"/>
  <c r="G2" i="4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<sst xmlns="http://schemas.openxmlformats.org/spreadsheetml/2006/main" count="573" uniqueCount="61">
  <si>
    <t>Team</t>
  </si>
  <si>
    <t>all</t>
  </si>
  <si>
    <t>Planned</t>
  </si>
  <si>
    <t>Actual</t>
  </si>
  <si>
    <t>basic - low - basic - monthly</t>
  </si>
  <si>
    <t>basic - low - basic - post_all_star</t>
  </si>
  <si>
    <t>min_diff - low - basic - monthly</t>
  </si>
  <si>
    <t>min_diff - low - basic - post_all_star</t>
  </si>
  <si>
    <t>balanced - low - basic - monthly</t>
  </si>
  <si>
    <t>balanced - low - basic - post_all_star</t>
  </si>
  <si>
    <t>balanced - low - basic - ten_days</t>
  </si>
  <si>
    <t>NBA</t>
  </si>
  <si>
    <t>NHL</t>
  </si>
  <si>
    <t>Distance</t>
  </si>
  <si>
    <t>Schedule Type</t>
  </si>
  <si>
    <t>League</t>
  </si>
  <si>
    <t>reschedule_mode</t>
  </si>
  <si>
    <t>basic</t>
  </si>
  <si>
    <t>min_diff</t>
  </si>
  <si>
    <t>balanced</t>
  </si>
  <si>
    <t>monthly</t>
  </si>
  <si>
    <t>post_all_star</t>
  </si>
  <si>
    <t>Distance difference with actual Schedule</t>
  </si>
  <si>
    <t>Breaks</t>
  </si>
  <si>
    <t>Obj</t>
  </si>
  <si>
    <t>Reschedule Type</t>
  </si>
  <si>
    <t>Difference in breaks</t>
  </si>
  <si>
    <t>Avg days between matches</t>
  </si>
  <si>
    <t>Std Days between matches</t>
  </si>
  <si>
    <t>Difference of Std between Matches</t>
  </si>
  <si>
    <t>Games in April/May</t>
  </si>
  <si>
    <t>Sum of 7day balance</t>
  </si>
  <si>
    <t>basic - low - 15_more_games - monthly</t>
  </si>
  <si>
    <t>basic - low - 15_more_games - post_all_star</t>
  </si>
  <si>
    <t>basic - low - 25_more_games - monthly</t>
  </si>
  <si>
    <t>basic - low - 25_more_games - post_all_star</t>
  </si>
  <si>
    <t>basic - low - 15_games_in_march - monthly</t>
  </si>
  <si>
    <t>basic - low - 15_games_in_march - post_all_star</t>
  </si>
  <si>
    <t>min_diff - low - 15_more_games - monthly</t>
  </si>
  <si>
    <t>min_diff - low - 15_more_games - post_all_star</t>
  </si>
  <si>
    <t>min_diff - low - 25_more_games - monthly</t>
  </si>
  <si>
    <t>min_diff - low - 25_more_games - post_all_star</t>
  </si>
  <si>
    <t>min_diff - low - 15_games_in_march - monthly</t>
  </si>
  <si>
    <t>min_diff - low - 15_games_in_march - post_all_star</t>
  </si>
  <si>
    <t>balanced - low - 15_more_games - post_all_star</t>
  </si>
  <si>
    <t>balanced - low - 15_more_games - ten_days</t>
  </si>
  <si>
    <t>balanced - low - 25_more_games - post_all_star</t>
  </si>
  <si>
    <t>balanced - low - 25_more_games - ten_days</t>
  </si>
  <si>
    <t>balanced - low - 15_games_in_march - monthly</t>
  </si>
  <si>
    <t>balanced - low - 15_games_in_march - post_all_star</t>
  </si>
  <si>
    <t>balanced - low - 15_games_in_march - ten_days</t>
  </si>
  <si>
    <t>n_games</t>
  </si>
  <si>
    <t>15_more_games</t>
  </si>
  <si>
    <t>25_more_games</t>
  </si>
  <si>
    <t>15_games_in_march</t>
  </si>
  <si>
    <t>league</t>
  </si>
  <si>
    <t>schedule type</t>
  </si>
  <si>
    <t>max_date</t>
  </si>
  <si>
    <t>-</t>
  </si>
  <si>
    <t>Cantidad de partidos que se juegan post ultimo dia original</t>
  </si>
  <si>
    <t>Cantidad de días adicionales necesarios para cumplir con el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</si>
</sst>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4" fontId="0" fillId="0" borderId="0" xfId="0" applyNumberFormat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difference with actual Schedule</a:t>
            </a:r>
            <a:br>
              <a:rPr lang="en-US"/>
            </a:br>
            <a:r>
              <a:rPr lang="en-US"/>
              <a:t>(Positive means we have more distance)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'Distance Filt'!$F$1</c:f>
              <c:strCache>
                <c:ptCount val="1"/>
                <c:pt idx="0">
                  <c:v>Distance difference with actual Schedule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'Distance Filt'!$D$2:$E$5</c:f>
              <c:multiLvlStrCache>
                <c:ptCount val="4"/>
                <c:lvl>
                  <c:pt idx="0">
                    <c:v>monthly</c:v>
                  </c:pt>
                  <c:pt idx="1">
                    <c:v>monthly</c:v>
                  </c:pt>
                  <c:pt idx="2">
                    <c:v>monthly</c:v>
                  </c:pt>
                  <c:pt idx="3">
                    <c:v>post_all_star</c:v>
                  </c:pt>
                </c:lvl>
                <c:lvl>
                  <c:pt idx="0">
                    <c:v>15_more_games</c:v>
                  </c:pt>
                  <c:pt idx="1">
                    <c:v>25_more_games</c:v>
                  </c:pt>
                  <c:pt idx="2">
                    <c:v>15_games_in_march</c:v>
                  </c:pt>
                  <c:pt idx="3">
                    <c:v>15_games_in_march</c:v>
                  </c:pt>
                </c:lvl>
              </c:multiLvlStrCache>
            </c:multiLvlStrRef>
          </c:cat>
          <c:val>
            <c:numRef>
              <c:f>'Distance Filt'!$F$2:$F$5</c:f>
              <c:numCache>
                <c:formatCode>0.00%</c:formatCode>
                <c:ptCount val="4"/>
                <c:pt idx="0">
                  <c:v>3.7346165828682443E-2</c:v>
                </c:pt>
                <c:pt idx="1">
                  <c:v>5.5992608181762771E-2</c:v>
                </c:pt>
                <c:pt idx="2">
                  <c:v>1.9691652916544067E-2</c:v>
                </c:pt>
                <c:pt idx="3">
                  <c:v>2.1133180316992517E-2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0-4A5C-9301-E0FF0372E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7824"/>
        <c:axId val="25240304"/>
      </c:barChart>
      <c:catAx>
        <c:axId val="2522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40304"/>
        <c:crosses val="autoZero"/>
        <c:auto val="1"/>
        <c:lblAlgn val="ctr"/>
        <c:lblOffset val="100"/>
        <c:noMultiLvlLbl val="0"/>
      </c:catAx>
      <c:valAx>
        <c:axId val="252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2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Breaks difference with actual Schedule</a:t>
            </a:r>
            <a:br>
              <a:rPr lang="en-US"/>
            </a:br>
            <a:r>
              <a:rPr lang="en-US"/>
              <a:t>(Positive means we have more breaks)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'Breaks Filt'!$G$1</c:f>
              <c:strCache>
                <c:ptCount val="1"/>
                <c:pt idx="0">
                  <c:v>Difference in breaks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'Distance Filt'!$D$2:$E$6</c:f>
              <c:multiLvlStrCache>
                <c:ptCount val="4"/>
                <c:lvl>
                  <c:pt idx="0">
                    <c:v>monthly</c:v>
                  </c:pt>
                  <c:pt idx="1">
                    <c:v>monthly</c:v>
                  </c:pt>
                  <c:pt idx="2">
                    <c:v>monthly</c:v>
                  </c:pt>
                  <c:pt idx="3">
                    <c:v>post_all_star</c:v>
                  </c:pt>
                </c:lvl>
                <c:lvl>
                  <c:pt idx="0">
                    <c:v>15_more_games</c:v>
                  </c:pt>
                  <c:pt idx="1">
                    <c:v>25_more_games</c:v>
                  </c:pt>
                  <c:pt idx="2">
                    <c:v>15_games_in_march</c:v>
                  </c:pt>
                  <c:pt idx="3">
                    <c:v>15_games_in_march</c:v>
                  </c:pt>
                </c:lvl>
              </c:multiLvlStrCache>
            </c:multiLvlStrRef>
          </c:cat>
          <c:val>
            <c:numRef>
              <c:f>'Breaks Filt'!$G$2:$G$5</c:f>
              <c:numCache>
                <c:formatCode>0.00%</c:formatCode>
                <c:ptCount val="4"/>
                <c:pt idx="0">
                  <c:v>-1.1049723756906049E-2</c:v>
                </c:pt>
                <c:pt idx="1">
                  <c:v>-7.8926598263614478E-3</c:v>
                </c:pt>
                <c:pt idx="2">
                  <c:v>-7.8926598263617809E-4</c:v>
                </c:pt>
                <c:pt idx="3">
                  <c:v>-7.8926598263617809E-4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2-4F8F-8CA0-A53F2751A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7824"/>
        <c:axId val="25240304"/>
      </c:barChart>
      <c:catAx>
        <c:axId val="2522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40304"/>
        <c:crosses val="autoZero"/>
        <c:auto val="1"/>
        <c:lblAlgn val="ctr"/>
        <c:lblOffset val="100"/>
        <c:noMultiLvlLbl val="0"/>
      </c:catAx>
      <c:valAx>
        <c:axId val="252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2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of Standard Deviation of Days</a:t>
            </a:r>
            <a:r>
              <a:rPr lang="en-US" baseline="0"/>
              <a:t> Between days</a:t>
            </a:r>
            <a:br>
              <a:rPr lang="en-US"/>
            </a:br>
            <a:r>
              <a:rPr lang="en-US"/>
              <a:t>(Positive means we have more std)</a:t>
            </a:r>
          </a:p>
          <a:p>
            <a:pPr>
              <a:defRPr/>
            </a:pPr>
            <a:r>
              <a:rPr lang="en-US" sz="1100"/>
              <a:t>(More std is a more irregular schedule as sometimes</a:t>
            </a:r>
            <a:r>
              <a:rPr lang="en-US" sz="1100" baseline="0"/>
              <a:t> you have matches with two days of difference and sometimes maybe 5)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 Difference Filt'!$G$1</c:f>
              <c:strCache>
                <c:ptCount val="1"/>
                <c:pt idx="0">
                  <c:v>Difference of Std between Matches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'Distance Filt'!$D$2:$E$6</c:f>
              <c:multiLvlStrCache>
                <c:ptCount val="4"/>
                <c:lvl>
                  <c:pt idx="0">
                    <c:v>monthly</c:v>
                  </c:pt>
                  <c:pt idx="1">
                    <c:v>monthly</c:v>
                  </c:pt>
                  <c:pt idx="2">
                    <c:v>monthly</c:v>
                  </c:pt>
                  <c:pt idx="3">
                    <c:v>post_all_star</c:v>
                  </c:pt>
                </c:lvl>
                <c:lvl>
                  <c:pt idx="0">
                    <c:v>15_more_games</c:v>
                  </c:pt>
                  <c:pt idx="1">
                    <c:v>25_more_games</c:v>
                  </c:pt>
                  <c:pt idx="2">
                    <c:v>15_games_in_march</c:v>
                  </c:pt>
                  <c:pt idx="3">
                    <c:v>15_games_in_march</c:v>
                  </c:pt>
                </c:lvl>
              </c:multiLvlStrCache>
            </c:multiLvlStrRef>
          </c:cat>
          <c:val>
            <c:numRef>
              <c:f>'Day Difference Filt'!$G$2:$G$5</c:f>
              <c:numCache>
                <c:formatCode>0.0%</c:formatCode>
                <c:ptCount val="4"/>
                <c:pt idx="0">
                  <c:v>0.21084081503649488</c:v>
                </c:pt>
                <c:pt idx="1">
                  <c:v>0.3675071853980858</c:v>
                </c:pt>
                <c:pt idx="2">
                  <c:v>0.12048752061789481</c:v>
                </c:pt>
                <c:pt idx="3">
                  <c:v>0.11694173654528051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1-4136-9528-0822EAFC4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7824"/>
        <c:axId val="25240304"/>
      </c:barChart>
      <c:catAx>
        <c:axId val="2522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40304"/>
        <c:crosses val="autoZero"/>
        <c:auto val="1"/>
        <c:lblAlgn val="ctr"/>
        <c:lblOffset val="100"/>
        <c:noMultiLvlLbl val="0"/>
      </c:catAx>
      <c:valAx>
        <c:axId val="252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2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Games since</a:t>
            </a:r>
            <a:r>
              <a:rPr lang="en-US" baseline="0"/>
              <a:t> the start of April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 Difference Filt'!$G$1</c:f>
              <c:strCache>
                <c:ptCount val="1"/>
                <c:pt idx="0">
                  <c:v>Difference of Std between Matches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'Games in April+ Filt'!$C$2:$D$6</c:f>
              <c:multiLvlStrCache>
                <c:ptCount val="5"/>
                <c:lvl>
                  <c:pt idx="0">
                    <c:v>-</c:v>
                  </c:pt>
                  <c:pt idx="1">
                    <c:v>monthly</c:v>
                  </c:pt>
                  <c:pt idx="2">
                    <c:v>monthly</c:v>
                  </c:pt>
                  <c:pt idx="3">
                    <c:v>monthly</c:v>
                  </c:pt>
                  <c:pt idx="4">
                    <c:v>post_all_star</c:v>
                  </c:pt>
                </c:lvl>
                <c:lvl>
                  <c:pt idx="0">
                    <c:v>Actual</c:v>
                  </c:pt>
                  <c:pt idx="1">
                    <c:v>15_more_games</c:v>
                  </c:pt>
                  <c:pt idx="2">
                    <c:v>25_more_games</c:v>
                  </c:pt>
                  <c:pt idx="3">
                    <c:v>15_games_in_march</c:v>
                  </c:pt>
                  <c:pt idx="4">
                    <c:v>15_games_in_march</c:v>
                  </c:pt>
                </c:lvl>
              </c:multiLvlStrCache>
            </c:multiLvlStrRef>
          </c:cat>
          <c:val>
            <c:numRef>
              <c:f>'Games in April+ Filt'!$E$2:$E$6</c:f>
              <c:numCache>
                <c:formatCode>General</c:formatCode>
                <c:ptCount val="5"/>
                <c:pt idx="0">
                  <c:v>375</c:v>
                </c:pt>
                <c:pt idx="1">
                  <c:v>392</c:v>
                </c:pt>
                <c:pt idx="2">
                  <c:v>398</c:v>
                </c:pt>
                <c:pt idx="3">
                  <c:v>393</c:v>
                </c:pt>
                <c:pt idx="4">
                  <c:v>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F-468F-A017-FC55A74C5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7824"/>
        <c:axId val="25240304"/>
      </c:barChart>
      <c:catAx>
        <c:axId val="2522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40304"/>
        <c:crosses val="autoZero"/>
        <c:auto val="1"/>
        <c:lblAlgn val="ctr"/>
        <c:lblOffset val="100"/>
        <c:noMultiLvlLbl val="0"/>
      </c:catAx>
      <c:valAx>
        <c:axId val="252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2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of SUM(7-Day</a:t>
            </a:r>
            <a:r>
              <a:rPr lang="en-US" baseline="0"/>
              <a:t> Balance Mean</a:t>
            </a:r>
            <a:r>
              <a:rPr lang="en-US"/>
              <a:t>)</a:t>
            </a:r>
          </a:p>
          <a:p>
            <a:pPr>
              <a:defRPr/>
            </a:pPr>
            <a:r>
              <a:rPr lang="en-US"/>
              <a:t>(Positive means we have more sum)</a:t>
            </a:r>
          </a:p>
          <a:p>
            <a:pPr>
              <a:defRPr/>
            </a:pPr>
            <a:r>
              <a:rPr lang="en-US" sz="1100"/>
              <a:t>(More sum means a more imbalanced schedule</a:t>
            </a:r>
            <a:r>
              <a:rPr lang="en-US" sz="1100" baseline="0"/>
              <a:t>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Sheet9!$E$1</c:f>
              <c:strCache>
                <c:ptCount val="1"/>
                <c:pt idx="0">
                  <c:v>Sum of 7day 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'Distance Filt'!$D$2:$E$6</c:f>
              <c:multiLvlStrCache>
                <c:ptCount val="4"/>
                <c:lvl>
                  <c:pt idx="0">
                    <c:v>monthly</c:v>
                  </c:pt>
                  <c:pt idx="1">
                    <c:v>monthly</c:v>
                  </c:pt>
                  <c:pt idx="2">
                    <c:v>monthly</c:v>
                  </c:pt>
                  <c:pt idx="3">
                    <c:v>post_all_star</c:v>
                  </c:pt>
                </c:lvl>
                <c:lvl>
                  <c:pt idx="0">
                    <c:v>15_more_games</c:v>
                  </c:pt>
                  <c:pt idx="1">
                    <c:v>25_more_games</c:v>
                  </c:pt>
                  <c:pt idx="2">
                    <c:v>15_games_in_march</c:v>
                  </c:pt>
                  <c:pt idx="3">
                    <c:v>15_games_in_march</c:v>
                  </c:pt>
                </c:lvl>
              </c:multiLvlStrCache>
            </c:multiLvlStrRef>
          </c:cat>
          <c:val>
            <c:numRef>
              <c:f>Sheet9!$F$2:$F$5</c:f>
              <c:numCache>
                <c:formatCode>0.0%</c:formatCode>
                <c:ptCount val="4"/>
                <c:pt idx="0">
                  <c:v>0.3439394485482532</c:v>
                </c:pt>
                <c:pt idx="1">
                  <c:v>0.17641426317086584</c:v>
                </c:pt>
                <c:pt idx="2">
                  <c:v>-4.8548128621625386E-2</c:v>
                </c:pt>
                <c:pt idx="3">
                  <c:v>-8.6839599565028069E-2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26-4746-B5B6-1AAA5EFD1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7824"/>
        <c:axId val="25240304"/>
      </c:barChart>
      <c:catAx>
        <c:axId val="2522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40304"/>
        <c:crosses val="autoZero"/>
        <c:auto val="1"/>
        <c:lblAlgn val="ctr"/>
        <c:lblOffset val="100"/>
        <c:noMultiLvlLbl val="0"/>
      </c:catAx>
      <c:valAx>
        <c:axId val="252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2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Cambios en el fixture por agregar más disruptions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Cantidad de partidos que se juegan post ultimo dia 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Sheet1!$C$2:$D$5</c:f>
              <c:multiLvlStrCache>
                <c:ptCount val="4"/>
                <c:lvl>
                  <c:pt idx="0">
                    <c:v>monthly</c:v>
                  </c:pt>
                  <c:pt idx="1">
                    <c:v>monthly</c:v>
                  </c:pt>
                  <c:pt idx="2">
                    <c:v>monthly</c:v>
                  </c:pt>
                  <c:pt idx="3">
                    <c:v>post_all_star</c:v>
                  </c:pt>
                </c:lvl>
                <c:lvl>
                  <c:pt idx="0">
                    <c:v>15_more_games</c:v>
                  </c:pt>
                  <c:pt idx="1">
                    <c:v>25_more_games</c:v>
                  </c:pt>
                  <c:pt idx="2">
                    <c:v>15_games_in_march</c:v>
                  </c:pt>
                  <c:pt idx="3">
                    <c:v>15_games_in_march</c:v>
                  </c:pt>
                </c:lvl>
              </c:multiLvlStrCache>
            </c:multiLvl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28</c:v>
                </c:pt>
                <c:pt idx="1">
                  <c:v>37</c:v>
                </c:pt>
                <c:pt idx="2">
                  <c:v>24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5-425F-836B-8ED5054D7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2916112"/>
        <c:axId val="762920272"/>
      </c:barChart>
      <c:lineChart>
        <c:grouping val="standard"/>
        <c:varyColors val="0"/>
        <c:ser>
          <c:idx val="1"/>
          <c:order val="1"/>
          <c:tx>
            <c:strRef>
              <c:f>Sheet1!$G$1</c:f>
              <c:strCache>
                <c:ptCount val="1"/>
                <c:pt idx="0">
                  <c:v>Cantidad de días adicionales necesarios para cumplir con el fixture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6111111111111108E-2"/>
                  <c:y val="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05-425F-836B-8ED5054D793C}"/>
                </c:ext>
              </c:extLst>
            </c:dLbl>
            <c:dLbl>
              <c:idx val="1"/>
              <c:layout>
                <c:manualLayout>
                  <c:x val="-3.3835065770963652E-2"/>
                  <c:y val="-4.16667007533149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D05-425F-836B-8ED5054D793C}"/>
                </c:ext>
              </c:extLst>
            </c:dLbl>
            <c:dLbl>
              <c:idx val="2"/>
              <c:layout>
                <c:manualLayout>
                  <c:x val="-2.5000000000000102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D05-425F-836B-8ED5054D793C}"/>
                </c:ext>
              </c:extLst>
            </c:dLbl>
            <c:dLbl>
              <c:idx val="3"/>
              <c:layout>
                <c:manualLayout>
                  <c:x val="-3.6111111111111108E-2"/>
                  <c:y val="-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D05-425F-836B-8ED5054D79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Sheet1!$C$2:$D$5</c:f>
              <c:multiLvlStrCache>
                <c:ptCount val="4"/>
                <c:lvl>
                  <c:pt idx="0">
                    <c:v>monthly</c:v>
                  </c:pt>
                  <c:pt idx="1">
                    <c:v>monthly</c:v>
                  </c:pt>
                  <c:pt idx="2">
                    <c:v>monthly</c:v>
                  </c:pt>
                  <c:pt idx="3">
                    <c:v>post_all_star</c:v>
                  </c:pt>
                </c:lvl>
                <c:lvl>
                  <c:pt idx="0">
                    <c:v>15_more_games</c:v>
                  </c:pt>
                  <c:pt idx="1">
                    <c:v>25_more_games</c:v>
                  </c:pt>
                  <c:pt idx="2">
                    <c:v>15_games_in_march</c:v>
                  </c:pt>
                  <c:pt idx="3">
                    <c:v>15_games_in_march</c:v>
                  </c:pt>
                </c:lvl>
              </c:multiLvlStrCache>
            </c:multiLvlStrRef>
          </c:cat>
          <c:val>
            <c:numRef>
              <c:f>Sheet1!$G$2:$G$5</c:f>
              <c:numCache>
                <c:formatCode>General</c:formatCode>
                <c:ptCount val="4"/>
                <c:pt idx="0">
                  <c:v>15</c:v>
                </c:pt>
                <c:pt idx="1">
                  <c:v>21</c:v>
                </c:pt>
                <c:pt idx="2">
                  <c:v>9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05-425F-836B-8ED5054D7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916112"/>
        <c:axId val="762920272"/>
      </c:lineChart>
      <c:catAx>
        <c:axId val="76291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62920272"/>
        <c:crosses val="autoZero"/>
        <c:auto val="1"/>
        <c:lblAlgn val="ctr"/>
        <c:lblOffset val="100"/>
        <c:noMultiLvlLbl val="0"/>
      </c:catAx>
      <c:valAx>
        <c:axId val="7629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76291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609598</xdr:colOff>
      <xdr:row>0</xdr:row>
      <xdr:rowOff>171450</xdr:rowOff>
    </xdr:from>
    <xdr:to>
      <xdr:col>18</xdr:col>
      <xdr:colOff>295275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2BABCF-7E8A-48B6-B37B-9D7A9C527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0</xdr:row>
      <xdr:rowOff>180975</xdr:rowOff>
    </xdr:from>
    <xdr:to>
      <xdr:col>17</xdr:col>
      <xdr:colOff>600075</xdr:colOff>
      <xdr:row>15</xdr:row>
      <xdr:rowOff>185738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09A74F-E25D-4F26-BDBC-B046CE4AF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180975</xdr:rowOff>
    </xdr:from>
    <xdr:to>
      <xdr:col>19</xdr:col>
      <xdr:colOff>561975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C3B3E-BF4F-453E-BE45-59668A5EF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180975</xdr:rowOff>
    </xdr:from>
    <xdr:to>
      <xdr:col>17</xdr:col>
      <xdr:colOff>561975</xdr:colOff>
      <xdr:row>20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EB567F-FB11-49BD-99C4-EC5A61144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171450</xdr:rowOff>
    </xdr:from>
    <xdr:to>
      <xdr:col>18</xdr:col>
      <xdr:colOff>581025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85DF06-5130-4CE0-8316-9BAB16DAC0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752474</xdr:colOff>
      <xdr:row>6</xdr:row>
      <xdr:rowOff>104774</xdr:rowOff>
    </xdr:from>
    <xdr:to>
      <xdr:col>10</xdr:col>
      <xdr:colOff>590549</xdr:colOff>
      <xdr:row>25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A138A0-5F3C-49A0-9C0E-24D1EEC14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6F3B-68F7-417F-B3DB-4F8627E29ACC}">
  <sheetPr filterMode="1"/>
  <dimension ref="A1:E29"/>
  <sheetViews>
    <sheetView workbookViewId="0">
      <selection activeCell="F18" sqref="F18"/>
    </sheetView>
  </sheetViews>
  <sheetFormatPr defaultRowHeight="15" x14ac:dyDescent="0.25"/>
  <cols>
    <col min="3" max="3" width="47.42578125" bestFit="1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</row>
    <row r="2" spans="1:5" hidden="1" x14ac:dyDescent="0.25">
      <c r="A2" t="s">
        <v>1</v>
      </c>
      <c r="B2">
        <v>1822310.1524199999</v>
      </c>
      <c r="C2" t="s">
        <v>2</v>
      </c>
      <c r="D2" t="s">
        <v>11</v>
      </c>
    </row>
    <row r="3" spans="1:5" hidden="1" x14ac:dyDescent="0.25">
      <c r="A3" t="s">
        <v>1</v>
      </c>
      <c r="B3">
        <v>1819306.07714</v>
      </c>
      <c r="C3" t="s">
        <v>3</v>
      </c>
      <c r="D3" t="s">
        <v>11</v>
      </c>
    </row>
    <row r="4" spans="1:5" hidden="1" x14ac:dyDescent="0.25">
      <c r="A4" t="s">
        <v>1</v>
      </c>
      <c r="B4">
        <v>1834339.5282399999</v>
      </c>
      <c r="C4" t="s">
        <v>4</v>
      </c>
      <c r="D4" t="s">
        <v>11</v>
      </c>
      <c r="E4" s="1">
        <f t="shared" ref="E4:E29" si="0">+B4/$B$3-1</f>
        <v>8.2632885630948838E-3</v>
      </c>
    </row>
    <row r="5" spans="1:5" hidden="1" x14ac:dyDescent="0.25">
      <c r="A5" t="s">
        <v>1</v>
      </c>
      <c r="B5">
        <v>1832740.15411</v>
      </c>
      <c r="C5" t="s">
        <v>5</v>
      </c>
      <c r="D5" t="s">
        <v>11</v>
      </c>
      <c r="E5" s="1">
        <f t="shared" si="0"/>
        <v>7.3841763839532781E-3</v>
      </c>
    </row>
    <row r="6" spans="1:5" hidden="1" x14ac:dyDescent="0.25">
      <c r="A6" t="s">
        <v>1</v>
      </c>
      <c r="B6">
        <v>1887250.18359</v>
      </c>
      <c r="C6" t="s">
        <v>32</v>
      </c>
      <c r="D6" t="s">
        <v>11</v>
      </c>
      <c r="E6" s="1">
        <f t="shared" si="0"/>
        <v>3.7346165828682443E-2</v>
      </c>
    </row>
    <row r="7" spans="1:5" hidden="1" x14ac:dyDescent="0.25">
      <c r="A7" t="s">
        <v>1</v>
      </c>
      <c r="B7">
        <v>1820096.1129300001</v>
      </c>
      <c r="C7" t="s">
        <v>33</v>
      </c>
      <c r="D7" t="s">
        <v>11</v>
      </c>
      <c r="E7" s="1">
        <f t="shared" si="0"/>
        <v>4.3425116857864765E-4</v>
      </c>
    </row>
    <row r="8" spans="1:5" hidden="1" x14ac:dyDescent="0.25">
      <c r="A8" t="s">
        <v>1</v>
      </c>
      <c r="B8">
        <v>1921173.76948</v>
      </c>
      <c r="C8" t="s">
        <v>34</v>
      </c>
      <c r="D8" t="s">
        <v>11</v>
      </c>
      <c r="E8" s="1">
        <f t="shared" si="0"/>
        <v>5.5992608181762771E-2</v>
      </c>
    </row>
    <row r="9" spans="1:5" hidden="1" x14ac:dyDescent="0.25">
      <c r="A9" t="s">
        <v>1</v>
      </c>
      <c r="B9">
        <v>1820096.1129300001</v>
      </c>
      <c r="C9" t="s">
        <v>35</v>
      </c>
      <c r="D9" t="s">
        <v>11</v>
      </c>
      <c r="E9" s="1">
        <f t="shared" si="0"/>
        <v>4.3425116857864765E-4</v>
      </c>
    </row>
    <row r="10" spans="1:5" hidden="1" x14ac:dyDescent="0.25">
      <c r="A10" t="s">
        <v>1</v>
      </c>
      <c r="B10">
        <v>1855131.2209600001</v>
      </c>
      <c r="C10" t="s">
        <v>36</v>
      </c>
      <c r="D10" t="s">
        <v>11</v>
      </c>
      <c r="E10" s="1">
        <f t="shared" si="0"/>
        <v>1.9691652916544067E-2</v>
      </c>
    </row>
    <row r="11" spans="1:5" hidden="1" x14ac:dyDescent="0.25">
      <c r="A11" t="s">
        <v>1</v>
      </c>
      <c r="B11">
        <v>1857753.80052</v>
      </c>
      <c r="C11" t="s">
        <v>37</v>
      </c>
      <c r="D11" t="s">
        <v>11</v>
      </c>
      <c r="E11" s="1">
        <f t="shared" si="0"/>
        <v>2.1133180316992517E-2</v>
      </c>
    </row>
    <row r="12" spans="1:5" hidden="1" x14ac:dyDescent="0.25">
      <c r="A12" t="s">
        <v>1</v>
      </c>
      <c r="B12">
        <v>1838153.43542</v>
      </c>
      <c r="C12" t="s">
        <v>6</v>
      </c>
      <c r="D12" t="s">
        <v>11</v>
      </c>
      <c r="E12" s="1">
        <f t="shared" si="0"/>
        <v>1.035964124828781E-2</v>
      </c>
    </row>
    <row r="13" spans="1:5" hidden="1" x14ac:dyDescent="0.25">
      <c r="A13" t="s">
        <v>1</v>
      </c>
      <c r="B13">
        <v>1836554.06128</v>
      </c>
      <c r="C13" t="s">
        <v>7</v>
      </c>
      <c r="D13" t="s">
        <v>11</v>
      </c>
      <c r="E13" s="1">
        <f t="shared" si="0"/>
        <v>9.4805290636494899E-3</v>
      </c>
    </row>
    <row r="14" spans="1:5" x14ac:dyDescent="0.25">
      <c r="A14" t="s">
        <v>1</v>
      </c>
      <c r="B14">
        <v>1887585.0284899999</v>
      </c>
      <c r="C14" t="s">
        <v>38</v>
      </c>
      <c r="D14" t="s">
        <v>11</v>
      </c>
      <c r="E14" s="1">
        <f t="shared" si="0"/>
        <v>3.7530216717209131E-2</v>
      </c>
    </row>
    <row r="15" spans="1:5" x14ac:dyDescent="0.25">
      <c r="A15" t="s">
        <v>1</v>
      </c>
      <c r="B15">
        <v>1839995.33452</v>
      </c>
      <c r="C15" t="s">
        <v>39</v>
      </c>
      <c r="D15" t="s">
        <v>11</v>
      </c>
      <c r="E15" s="1">
        <f t="shared" si="0"/>
        <v>1.1372059731985296E-2</v>
      </c>
    </row>
    <row r="16" spans="1:5" x14ac:dyDescent="0.25">
      <c r="A16" t="s">
        <v>1</v>
      </c>
      <c r="B16">
        <v>1934477.5623900001</v>
      </c>
      <c r="C16" t="s">
        <v>40</v>
      </c>
      <c r="D16" t="s">
        <v>11</v>
      </c>
      <c r="E16" s="1">
        <f t="shared" si="0"/>
        <v>6.330517261342461E-2</v>
      </c>
    </row>
    <row r="17" spans="1:5" x14ac:dyDescent="0.25">
      <c r="A17" t="s">
        <v>1</v>
      </c>
      <c r="B17">
        <v>1839995.33452</v>
      </c>
      <c r="C17" t="s">
        <v>41</v>
      </c>
      <c r="D17" t="s">
        <v>11</v>
      </c>
      <c r="E17" s="1">
        <f t="shared" si="0"/>
        <v>1.1372059731985296E-2</v>
      </c>
    </row>
    <row r="18" spans="1:5" x14ac:dyDescent="0.25">
      <c r="A18" t="s">
        <v>1</v>
      </c>
      <c r="B18">
        <v>1863657.0216600001</v>
      </c>
      <c r="C18" t="s">
        <v>42</v>
      </c>
      <c r="D18" t="s">
        <v>11</v>
      </c>
      <c r="E18" s="1">
        <f t="shared" si="0"/>
        <v>2.4377945567972237E-2</v>
      </c>
    </row>
    <row r="19" spans="1:5" x14ac:dyDescent="0.25">
      <c r="A19" t="s">
        <v>1</v>
      </c>
      <c r="B19">
        <v>1862858.31657</v>
      </c>
      <c r="C19" t="s">
        <v>43</v>
      </c>
      <c r="D19" t="s">
        <v>11</v>
      </c>
      <c r="E19" s="1">
        <f t="shared" si="0"/>
        <v>2.3938929230899575E-2</v>
      </c>
    </row>
    <row r="20" spans="1:5" hidden="1" x14ac:dyDescent="0.25">
      <c r="A20" t="s">
        <v>1</v>
      </c>
      <c r="B20">
        <v>1840015.90974</v>
      </c>
      <c r="C20" t="s">
        <v>8</v>
      </c>
      <c r="D20" t="s">
        <v>11</v>
      </c>
      <c r="E20" s="1">
        <f t="shared" si="0"/>
        <v>1.1383369109917219E-2</v>
      </c>
    </row>
    <row r="21" spans="1:5" hidden="1" x14ac:dyDescent="0.25">
      <c r="A21" t="s">
        <v>1</v>
      </c>
      <c r="B21">
        <v>1833431.05149</v>
      </c>
      <c r="C21" t="s">
        <v>9</v>
      </c>
      <c r="D21" t="s">
        <v>11</v>
      </c>
      <c r="E21" s="1">
        <f t="shared" si="0"/>
        <v>7.7639351220135655E-3</v>
      </c>
    </row>
    <row r="22" spans="1:5" hidden="1" x14ac:dyDescent="0.25">
      <c r="A22" t="s">
        <v>1</v>
      </c>
      <c r="B22">
        <v>1837914.67129</v>
      </c>
      <c r="C22" t="s">
        <v>10</v>
      </c>
      <c r="D22" t="s">
        <v>11</v>
      </c>
      <c r="E22" s="1">
        <f t="shared" si="0"/>
        <v>1.0228402127504088E-2</v>
      </c>
    </row>
    <row r="23" spans="1:5" hidden="1" x14ac:dyDescent="0.25">
      <c r="A23" t="s">
        <v>1</v>
      </c>
      <c r="B23">
        <v>1819361.55709</v>
      </c>
      <c r="C23" t="s">
        <v>44</v>
      </c>
      <c r="D23" t="s">
        <v>11</v>
      </c>
      <c r="E23" s="1">
        <f t="shared" si="0"/>
        <v>3.0495116075890394E-5</v>
      </c>
    </row>
    <row r="24" spans="1:5" hidden="1" x14ac:dyDescent="0.25">
      <c r="A24" t="s">
        <v>1</v>
      </c>
      <c r="B24">
        <v>1884970.79446</v>
      </c>
      <c r="C24" t="s">
        <v>45</v>
      </c>
      <c r="D24" t="s">
        <v>11</v>
      </c>
      <c r="E24" s="1">
        <f t="shared" si="0"/>
        <v>3.6093276521797168E-2</v>
      </c>
    </row>
    <row r="25" spans="1:5" hidden="1" x14ac:dyDescent="0.25">
      <c r="A25" t="s">
        <v>1</v>
      </c>
      <c r="B25">
        <v>1819361.55709</v>
      </c>
      <c r="C25" t="s">
        <v>46</v>
      </c>
      <c r="D25" t="s">
        <v>11</v>
      </c>
      <c r="E25" s="1">
        <f t="shared" si="0"/>
        <v>3.0495116075890394E-5</v>
      </c>
    </row>
    <row r="26" spans="1:5" hidden="1" x14ac:dyDescent="0.25">
      <c r="A26" t="s">
        <v>1</v>
      </c>
      <c r="B26">
        <v>1833504.3741599999</v>
      </c>
      <c r="C26" t="s">
        <v>47</v>
      </c>
      <c r="D26" t="s">
        <v>11</v>
      </c>
      <c r="E26" s="1">
        <f t="shared" si="0"/>
        <v>7.8042376697384785E-3</v>
      </c>
    </row>
    <row r="27" spans="1:5" hidden="1" x14ac:dyDescent="0.25">
      <c r="A27" t="s">
        <v>1</v>
      </c>
      <c r="B27">
        <v>1861173.92487</v>
      </c>
      <c r="C27" t="s">
        <v>48</v>
      </c>
      <c r="D27" t="s">
        <v>11</v>
      </c>
      <c r="E27" s="1">
        <f t="shared" si="0"/>
        <v>2.301308628387444E-2</v>
      </c>
    </row>
    <row r="28" spans="1:5" hidden="1" x14ac:dyDescent="0.25">
      <c r="A28" t="s">
        <v>1</v>
      </c>
      <c r="B28">
        <v>1864313.2776899999</v>
      </c>
      <c r="C28" t="s">
        <v>49</v>
      </c>
      <c r="D28" t="s">
        <v>11</v>
      </c>
      <c r="E28" s="1">
        <f t="shared" si="0"/>
        <v>2.4738663337371181E-2</v>
      </c>
    </row>
    <row r="29" spans="1:5" hidden="1" x14ac:dyDescent="0.25">
      <c r="A29" t="s">
        <v>1</v>
      </c>
      <c r="B29">
        <v>1837242.0630000001</v>
      </c>
      <c r="C29" t="s">
        <v>50</v>
      </c>
      <c r="D29" t="s">
        <v>11</v>
      </c>
      <c r="E29" s="1">
        <f t="shared" si="0"/>
        <v>9.858696172881487E-3</v>
      </c>
    </row>
  </sheetData>
  <autoFilter ref="A1:E29" xr:uid="{95126F3B-68F7-417F-B3DB-4F8627E29ACC}">
    <filterColumn colId="2">
      <filters>
        <filter val="min_diff - low - 15_games_in_march - monthly"/>
        <filter val="min_diff - low - 15_games_in_march - post_all_star"/>
        <filter val="min_diff - low - 15_more_games - monthly"/>
        <filter val="min_diff - low - 15_more_games - post_all_star"/>
        <filter val="min_diff - low - 25_more_games - monthly"/>
        <filter val="min_diff - low - 25_more_games - post_all_sta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B4BA-9673-402B-B7C2-D5206BA5608E}">
  <dimension ref="A1:F20"/>
  <sheetViews>
    <sheetView workbookViewId="0">
      <selection activeCell="F20" sqref="F20"/>
    </sheetView>
  </sheetViews>
  <sheetFormatPr defaultRowHeight="15" x14ac:dyDescent="0.25"/>
  <cols>
    <col min="2" max="2" width="12" bestFit="1" customWidth="1"/>
    <col min="3" max="3" width="33.42578125" bestFit="1" customWidth="1"/>
    <col min="4" max="4" width="18" bestFit="1" customWidth="1"/>
    <col min="5" max="5" width="17.28515625" bestFit="1" customWidth="1"/>
    <col min="6" max="6" width="10.140625" bestFit="1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51</v>
      </c>
      <c r="E1" t="s">
        <v>16</v>
      </c>
      <c r="F1" t="s">
        <v>22</v>
      </c>
    </row>
    <row r="2" spans="1:6" x14ac:dyDescent="0.25">
      <c r="A2" t="s">
        <v>1</v>
      </c>
      <c r="B2">
        <v>1887250.18359</v>
      </c>
      <c r="C2" t="s">
        <v>32</v>
      </c>
      <c r="D2" t="s">
        <v>52</v>
      </c>
      <c r="E2" t="s">
        <v>20</v>
      </c>
      <c r="F2" s="2">
        <v>3.7346165828682443E-2</v>
      </c>
    </row>
    <row r="3" spans="1:6" x14ac:dyDescent="0.25">
      <c r="A3" t="s">
        <v>1</v>
      </c>
      <c r="B3">
        <v>1921173.76948</v>
      </c>
      <c r="C3" t="s">
        <v>34</v>
      </c>
      <c r="D3" t="s">
        <v>53</v>
      </c>
      <c r="E3" t="s">
        <v>20</v>
      </c>
      <c r="F3" s="2">
        <v>5.5992608181762771E-2</v>
      </c>
    </row>
    <row r="4" spans="1:6" x14ac:dyDescent="0.25">
      <c r="A4" t="s">
        <v>1</v>
      </c>
      <c r="B4">
        <v>1855131.2209600001</v>
      </c>
      <c r="C4" t="s">
        <v>36</v>
      </c>
      <c r="D4" t="s">
        <v>54</v>
      </c>
      <c r="E4" t="s">
        <v>20</v>
      </c>
      <c r="F4" s="2">
        <v>1.9691652916544067E-2</v>
      </c>
    </row>
    <row r="5" spans="1:6" x14ac:dyDescent="0.25">
      <c r="A5" t="s">
        <v>1</v>
      </c>
      <c r="B5">
        <v>1857753.80052</v>
      </c>
      <c r="C5" t="s">
        <v>37</v>
      </c>
      <c r="D5" t="s">
        <v>54</v>
      </c>
      <c r="E5" t="s">
        <v>21</v>
      </c>
      <c r="F5" s="2">
        <v>2.1133180316992517E-2</v>
      </c>
    </row>
    <row r="6" spans="1:6" x14ac:dyDescent="0.25">
      <c r="F6" s="1"/>
    </row>
    <row r="13" spans="1:6" x14ac:dyDescent="0.25">
      <c r="A13" t="s">
        <v>0</v>
      </c>
      <c r="B13" t="s">
        <v>13</v>
      </c>
      <c r="C13" t="s">
        <v>14</v>
      </c>
      <c r="D13" t="s">
        <v>15</v>
      </c>
    </row>
    <row r="14" spans="1:6" x14ac:dyDescent="0.25">
      <c r="A14" t="s">
        <v>1</v>
      </c>
      <c r="B14">
        <v>1819306.07714</v>
      </c>
      <c r="C14" t="s">
        <v>3</v>
      </c>
      <c r="D14" t="s">
        <v>11</v>
      </c>
    </row>
    <row r="15" spans="1:6" x14ac:dyDescent="0.25">
      <c r="A15" t="s">
        <v>1</v>
      </c>
      <c r="B15">
        <v>1887250.18359</v>
      </c>
      <c r="C15" t="s">
        <v>32</v>
      </c>
      <c r="D15" t="s">
        <v>11</v>
      </c>
      <c r="E15">
        <v>3.7346165828682443E-2</v>
      </c>
    </row>
    <row r="16" spans="1:6" x14ac:dyDescent="0.25">
      <c r="A16" t="s">
        <v>1</v>
      </c>
      <c r="B16">
        <v>1820096.1129300001</v>
      </c>
      <c r="C16" t="s">
        <v>33</v>
      </c>
      <c r="D16" t="s">
        <v>11</v>
      </c>
      <c r="E16">
        <v>4.3425116857864765E-4</v>
      </c>
    </row>
    <row r="17" spans="1:5" x14ac:dyDescent="0.25">
      <c r="A17" t="s">
        <v>1</v>
      </c>
      <c r="B17">
        <v>1921173.76948</v>
      </c>
      <c r="C17" t="s">
        <v>34</v>
      </c>
      <c r="D17" t="s">
        <v>11</v>
      </c>
      <c r="E17">
        <v>5.5992608181762771E-2</v>
      </c>
    </row>
    <row r="18" spans="1:5" x14ac:dyDescent="0.25">
      <c r="A18" t="s">
        <v>1</v>
      </c>
      <c r="B18">
        <v>1820096.1129300001</v>
      </c>
      <c r="C18" t="s">
        <v>35</v>
      </c>
      <c r="D18" t="s">
        <v>11</v>
      </c>
      <c r="E18">
        <v>4.3425116857864765E-4</v>
      </c>
    </row>
    <row r="19" spans="1:5" x14ac:dyDescent="0.25">
      <c r="A19" t="s">
        <v>1</v>
      </c>
      <c r="B19">
        <v>1855131.2209600001</v>
      </c>
      <c r="C19" t="s">
        <v>36</v>
      </c>
      <c r="D19" t="s">
        <v>11</v>
      </c>
      <c r="E19">
        <v>1.9691652916544067E-2</v>
      </c>
    </row>
    <row r="20" spans="1:5" x14ac:dyDescent="0.25">
      <c r="A20" t="s">
        <v>1</v>
      </c>
      <c r="B20">
        <v>1857753.80052</v>
      </c>
      <c r="C20" t="s">
        <v>37</v>
      </c>
      <c r="D20" t="s">
        <v>11</v>
      </c>
      <c r="E20">
        <v>2.1133180316992517E-2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9F01-21EF-48FF-84AB-B49EB2730EA5}">
  <sheetPr filterMode="1"/>
  <dimension ref="A1:E26"/>
  <sheetViews>
    <sheetView workbookViewId="0">
      <selection activeCell="E16" sqref="E16"/>
    </sheetView>
  </sheetViews>
  <sheetFormatPr defaultRowHeight="15" x14ac:dyDescent="0.25"/>
  <cols>
    <col min="3" max="3" width="47" bestFit="1" customWidth="1"/>
  </cols>
  <sheetData>
    <row r="1" spans="1:5" x14ac:dyDescent="0.25">
      <c r="A1" t="s">
        <v>0</v>
      </c>
      <c r="B1" t="s">
        <v>23</v>
      </c>
      <c r="C1" t="s">
        <v>14</v>
      </c>
      <c r="D1" t="s">
        <v>15</v>
      </c>
    </row>
    <row r="2" spans="1:5" hidden="1" x14ac:dyDescent="0.25">
      <c r="A2" t="s">
        <v>1</v>
      </c>
      <c r="B2">
        <v>1259</v>
      </c>
      <c r="C2" t="s">
        <v>2</v>
      </c>
      <c r="D2" t="s">
        <v>11</v>
      </c>
    </row>
    <row r="3" spans="1:5" x14ac:dyDescent="0.25">
      <c r="A3" t="s">
        <v>1</v>
      </c>
      <c r="B3">
        <v>1267</v>
      </c>
      <c r="C3" t="s">
        <v>3</v>
      </c>
      <c r="D3" t="s">
        <v>11</v>
      </c>
    </row>
    <row r="4" spans="1:5" hidden="1" x14ac:dyDescent="0.25">
      <c r="A4" t="s">
        <v>1</v>
      </c>
      <c r="B4">
        <v>1262</v>
      </c>
      <c r="C4" t="s">
        <v>4</v>
      </c>
      <c r="D4" t="s">
        <v>11</v>
      </c>
    </row>
    <row r="5" spans="1:5" hidden="1" x14ac:dyDescent="0.25">
      <c r="A5" t="s">
        <v>1</v>
      </c>
      <c r="B5">
        <v>1263</v>
      </c>
      <c r="C5" t="s">
        <v>5</v>
      </c>
      <c r="D5" t="s">
        <v>11</v>
      </c>
    </row>
    <row r="6" spans="1:5" hidden="1" x14ac:dyDescent="0.25">
      <c r="A6" t="s">
        <v>1</v>
      </c>
      <c r="B6">
        <v>1253</v>
      </c>
      <c r="C6" t="s">
        <v>32</v>
      </c>
      <c r="D6" t="s">
        <v>11</v>
      </c>
    </row>
    <row r="7" spans="1:5" hidden="1" x14ac:dyDescent="0.25">
      <c r="A7" t="s">
        <v>1</v>
      </c>
      <c r="B7">
        <v>1267</v>
      </c>
      <c r="C7" t="s">
        <v>33</v>
      </c>
      <c r="D7" t="s">
        <v>11</v>
      </c>
    </row>
    <row r="8" spans="1:5" hidden="1" x14ac:dyDescent="0.25">
      <c r="A8" t="s">
        <v>1</v>
      </c>
      <c r="B8">
        <v>1257</v>
      </c>
      <c r="C8" t="s">
        <v>34</v>
      </c>
      <c r="D8" t="s">
        <v>11</v>
      </c>
    </row>
    <row r="9" spans="1:5" hidden="1" x14ac:dyDescent="0.25">
      <c r="A9" t="s">
        <v>1</v>
      </c>
      <c r="B9">
        <v>1267</v>
      </c>
      <c r="C9" t="s">
        <v>35</v>
      </c>
      <c r="D9" t="s">
        <v>11</v>
      </c>
    </row>
    <row r="10" spans="1:5" hidden="1" x14ac:dyDescent="0.25">
      <c r="A10" t="s">
        <v>1</v>
      </c>
      <c r="B10">
        <v>1266</v>
      </c>
      <c r="C10" t="s">
        <v>36</v>
      </c>
      <c r="D10" t="s">
        <v>11</v>
      </c>
    </row>
    <row r="11" spans="1:5" hidden="1" x14ac:dyDescent="0.25">
      <c r="A11" t="s">
        <v>1</v>
      </c>
      <c r="B11">
        <v>1266</v>
      </c>
      <c r="C11" t="s">
        <v>37</v>
      </c>
      <c r="D11" t="s">
        <v>11</v>
      </c>
    </row>
    <row r="12" spans="1:5" hidden="1" x14ac:dyDescent="0.25">
      <c r="A12" t="s">
        <v>1</v>
      </c>
      <c r="B12">
        <v>1260</v>
      </c>
      <c r="C12" t="s">
        <v>6</v>
      </c>
      <c r="D12" t="s">
        <v>11</v>
      </c>
    </row>
    <row r="13" spans="1:5" hidden="1" x14ac:dyDescent="0.25">
      <c r="A13" t="s">
        <v>1</v>
      </c>
      <c r="B13">
        <v>1261</v>
      </c>
      <c r="C13" t="s">
        <v>7</v>
      </c>
      <c r="D13" t="s">
        <v>11</v>
      </c>
    </row>
    <row r="14" spans="1:5" x14ac:dyDescent="0.25">
      <c r="A14" t="s">
        <v>1</v>
      </c>
      <c r="B14">
        <v>1251</v>
      </c>
      <c r="C14" t="s">
        <v>38</v>
      </c>
      <c r="D14" t="s">
        <v>11</v>
      </c>
      <c r="E14" s="1">
        <f>+B14/$B$3-1</f>
        <v>-1.2628255722178405E-2</v>
      </c>
    </row>
    <row r="15" spans="1:5" x14ac:dyDescent="0.25">
      <c r="A15" t="s">
        <v>1</v>
      </c>
      <c r="B15">
        <v>1263</v>
      </c>
      <c r="C15" t="s">
        <v>39</v>
      </c>
      <c r="D15" t="s">
        <v>11</v>
      </c>
      <c r="E15" s="1">
        <f t="shared" ref="E15:E19" si="0">+B15/$B$3-1</f>
        <v>-3.1570639305446013E-3</v>
      </c>
    </row>
    <row r="16" spans="1:5" x14ac:dyDescent="0.25">
      <c r="A16" t="s">
        <v>1</v>
      </c>
      <c r="B16">
        <v>1256</v>
      </c>
      <c r="C16" t="s">
        <v>40</v>
      </c>
      <c r="D16" t="s">
        <v>11</v>
      </c>
      <c r="E16" s="1">
        <f t="shared" si="0"/>
        <v>-8.6819258089976259E-3</v>
      </c>
    </row>
    <row r="17" spans="1:5" x14ac:dyDescent="0.25">
      <c r="A17" t="s">
        <v>1</v>
      </c>
      <c r="B17">
        <v>1263</v>
      </c>
      <c r="C17" t="s">
        <v>41</v>
      </c>
      <c r="D17" t="s">
        <v>11</v>
      </c>
      <c r="E17" s="1">
        <f t="shared" si="0"/>
        <v>-3.1570639305446013E-3</v>
      </c>
    </row>
    <row r="18" spans="1:5" x14ac:dyDescent="0.25">
      <c r="A18" t="s">
        <v>1</v>
      </c>
      <c r="B18">
        <v>1261</v>
      </c>
      <c r="C18" t="s">
        <v>42</v>
      </c>
      <c r="D18" t="s">
        <v>11</v>
      </c>
      <c r="E18" s="1">
        <f t="shared" si="0"/>
        <v>-4.7355958958168465E-3</v>
      </c>
    </row>
    <row r="19" spans="1:5" x14ac:dyDescent="0.25">
      <c r="A19" t="s">
        <v>1</v>
      </c>
      <c r="B19">
        <v>1269</v>
      </c>
      <c r="C19" t="s">
        <v>43</v>
      </c>
      <c r="D19" t="s">
        <v>11</v>
      </c>
      <c r="E19" s="1">
        <f t="shared" si="0"/>
        <v>1.5785319652723562E-3</v>
      </c>
    </row>
    <row r="20" spans="1:5" hidden="1" x14ac:dyDescent="0.25">
      <c r="A20" t="s">
        <v>1</v>
      </c>
      <c r="B20">
        <v>1261</v>
      </c>
      <c r="C20" t="s">
        <v>8</v>
      </c>
      <c r="D20" t="s">
        <v>11</v>
      </c>
    </row>
    <row r="21" spans="1:5" hidden="1" x14ac:dyDescent="0.25">
      <c r="A21" t="s">
        <v>1</v>
      </c>
      <c r="B21">
        <v>1263</v>
      </c>
      <c r="C21" t="s">
        <v>9</v>
      </c>
      <c r="D21" t="s">
        <v>11</v>
      </c>
    </row>
    <row r="22" spans="1:5" hidden="1" x14ac:dyDescent="0.25">
      <c r="A22" t="s">
        <v>1</v>
      </c>
      <c r="B22">
        <v>1264</v>
      </c>
      <c r="C22" t="s">
        <v>10</v>
      </c>
      <c r="D22" t="s">
        <v>11</v>
      </c>
    </row>
    <row r="23" spans="1:5" hidden="1" x14ac:dyDescent="0.25">
      <c r="A23" t="s">
        <v>1</v>
      </c>
      <c r="B23">
        <v>1269</v>
      </c>
      <c r="C23" t="s">
        <v>44</v>
      </c>
      <c r="D23" t="s">
        <v>11</v>
      </c>
    </row>
    <row r="24" spans="1:5" hidden="1" x14ac:dyDescent="0.25">
      <c r="A24" t="s">
        <v>1</v>
      </c>
      <c r="B24">
        <v>1260</v>
      </c>
      <c r="C24" t="s">
        <v>45</v>
      </c>
      <c r="D24" t="s">
        <v>11</v>
      </c>
    </row>
    <row r="25" spans="1:5" hidden="1" x14ac:dyDescent="0.25">
      <c r="A25" t="s">
        <v>1</v>
      </c>
      <c r="B25">
        <v>1269</v>
      </c>
      <c r="C25" t="s">
        <v>46</v>
      </c>
      <c r="D25" t="s">
        <v>11</v>
      </c>
    </row>
    <row r="26" spans="1:5" hidden="1" x14ac:dyDescent="0.25">
      <c r="A26" t="s">
        <v>1</v>
      </c>
      <c r="B26">
        <v>1265</v>
      </c>
      <c r="C26" t="s">
        <v>47</v>
      </c>
      <c r="D26" t="s">
        <v>11</v>
      </c>
    </row>
  </sheetData>
  <autoFilter ref="A1:D26" xr:uid="{B3C99F01-21EF-48FF-84AB-B49EB2730EA5}">
    <filterColumn colId="2">
      <filters>
        <filter val="Actual"/>
        <filter val="min_diff - low - 15_games_in_march - monthly"/>
        <filter val="min_diff - low - 15_games_in_march - post_all_star"/>
        <filter val="min_diff - low - 15_more_games - monthly"/>
        <filter val="min_diff - low - 15_more_games - post_all_star"/>
        <filter val="min_diff - low - 25_more_games - monthly"/>
        <filter val="min_diff - low - 25_more_games - post_all_sta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8045-32D4-4476-8E52-6DF887A5F5BE}">
  <dimension ref="A1:G17"/>
  <sheetViews>
    <sheetView workbookViewId="0">
      <selection activeCell="A5" activeCellId="1" sqref="A3:XFD3 A5:XFD5"/>
    </sheetView>
  </sheetViews>
  <sheetFormatPr defaultRowHeight="15" x14ac:dyDescent="0.25"/>
  <cols>
    <col min="3" max="3" width="33.42578125" bestFit="1" customWidth="1"/>
    <col min="6" max="6" width="16.140625" bestFit="1" customWidth="1"/>
  </cols>
  <sheetData>
    <row r="1" spans="1:7" x14ac:dyDescent="0.25">
      <c r="A1" t="s">
        <v>0</v>
      </c>
      <c r="B1" t="s">
        <v>23</v>
      </c>
      <c r="C1" t="s">
        <v>14</v>
      </c>
      <c r="D1" t="s">
        <v>15</v>
      </c>
      <c r="E1" t="s">
        <v>24</v>
      </c>
      <c r="F1" t="s">
        <v>25</v>
      </c>
      <c r="G1" t="s">
        <v>26</v>
      </c>
    </row>
    <row r="2" spans="1:7" x14ac:dyDescent="0.25">
      <c r="A2" t="s">
        <v>1</v>
      </c>
      <c r="B2">
        <v>1253</v>
      </c>
      <c r="C2" t="s">
        <v>32</v>
      </c>
      <c r="D2" t="s">
        <v>11</v>
      </c>
      <c r="E2" t="s">
        <v>52</v>
      </c>
      <c r="F2" t="s">
        <v>20</v>
      </c>
      <c r="G2" s="2">
        <f>+B2/$B$11-1</f>
        <v>-1.1049723756906049E-2</v>
      </c>
    </row>
    <row r="3" spans="1:7" x14ac:dyDescent="0.25">
      <c r="A3" t="s">
        <v>1</v>
      </c>
      <c r="B3">
        <v>1257</v>
      </c>
      <c r="C3" t="s">
        <v>34</v>
      </c>
      <c r="D3" t="s">
        <v>11</v>
      </c>
      <c r="E3" t="s">
        <v>53</v>
      </c>
      <c r="F3" t="s">
        <v>20</v>
      </c>
      <c r="G3" s="2">
        <f>+B3/$B$11-1</f>
        <v>-7.8926598263614478E-3</v>
      </c>
    </row>
    <row r="4" spans="1:7" x14ac:dyDescent="0.25">
      <c r="A4" t="s">
        <v>1</v>
      </c>
      <c r="B4">
        <v>1266</v>
      </c>
      <c r="C4" t="s">
        <v>36</v>
      </c>
      <c r="D4" t="s">
        <v>11</v>
      </c>
      <c r="E4" t="s">
        <v>54</v>
      </c>
      <c r="F4" t="s">
        <v>20</v>
      </c>
      <c r="G4" s="2">
        <f>+B4/$B$11-1</f>
        <v>-7.8926598263617809E-4</v>
      </c>
    </row>
    <row r="5" spans="1:7" x14ac:dyDescent="0.25">
      <c r="A5" t="s">
        <v>1</v>
      </c>
      <c r="B5">
        <v>1266</v>
      </c>
      <c r="C5" t="s">
        <v>37</v>
      </c>
      <c r="D5" t="s">
        <v>11</v>
      </c>
      <c r="E5" t="s">
        <v>54</v>
      </c>
      <c r="F5" t="s">
        <v>21</v>
      </c>
      <c r="G5" s="2">
        <f>+B5/$B$11-1</f>
        <v>-7.8926598263617809E-4</v>
      </c>
    </row>
    <row r="10" spans="1:7" x14ac:dyDescent="0.25">
      <c r="A10" t="s">
        <v>0</v>
      </c>
      <c r="B10" t="s">
        <v>23</v>
      </c>
      <c r="C10" t="s">
        <v>14</v>
      </c>
      <c r="D10" t="s">
        <v>15</v>
      </c>
    </row>
    <row r="11" spans="1:7" x14ac:dyDescent="0.25">
      <c r="A11" t="s">
        <v>1</v>
      </c>
      <c r="B11">
        <v>1267</v>
      </c>
      <c r="C11" t="s">
        <v>3</v>
      </c>
      <c r="D11" t="s">
        <v>11</v>
      </c>
    </row>
    <row r="12" spans="1:7" x14ac:dyDescent="0.25">
      <c r="A12" t="s">
        <v>1</v>
      </c>
      <c r="B12">
        <v>1253</v>
      </c>
      <c r="C12" t="s">
        <v>32</v>
      </c>
      <c r="D12" t="s">
        <v>11</v>
      </c>
    </row>
    <row r="13" spans="1:7" x14ac:dyDescent="0.25">
      <c r="A13" t="s">
        <v>1</v>
      </c>
      <c r="B13">
        <v>1267</v>
      </c>
      <c r="C13" t="s">
        <v>33</v>
      </c>
      <c r="D13" t="s">
        <v>11</v>
      </c>
    </row>
    <row r="14" spans="1:7" x14ac:dyDescent="0.25">
      <c r="A14" t="s">
        <v>1</v>
      </c>
      <c r="B14">
        <v>1257</v>
      </c>
      <c r="C14" t="s">
        <v>34</v>
      </c>
      <c r="D14" t="s">
        <v>11</v>
      </c>
    </row>
    <row r="15" spans="1:7" x14ac:dyDescent="0.25">
      <c r="A15" t="s">
        <v>1</v>
      </c>
      <c r="B15">
        <v>1267</v>
      </c>
      <c r="C15" t="s">
        <v>35</v>
      </c>
      <c r="D15" t="s">
        <v>11</v>
      </c>
    </row>
    <row r="16" spans="1:7" x14ac:dyDescent="0.25">
      <c r="A16" t="s">
        <v>1</v>
      </c>
      <c r="B16">
        <v>1266</v>
      </c>
      <c r="C16" t="s">
        <v>36</v>
      </c>
      <c r="D16" t="s">
        <v>11</v>
      </c>
    </row>
    <row r="17" spans="1:4" x14ac:dyDescent="0.25">
      <c r="A17" t="s">
        <v>1</v>
      </c>
      <c r="B17">
        <v>1266</v>
      </c>
      <c r="C17" t="s">
        <v>37</v>
      </c>
      <c r="D17" t="s">
        <v>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2B88-F671-497E-9DA5-C1F5139A9CA2}">
  <sheetPr filterMode="1"/>
  <dimension ref="A1:D31"/>
  <sheetViews>
    <sheetView workbookViewId="0">
      <selection sqref="A1:D19"/>
    </sheetView>
  </sheetViews>
  <sheetFormatPr defaultRowHeight="15" x14ac:dyDescent="0.25"/>
  <sheetData>
    <row r="1" spans="1:4" x14ac:dyDescent="0.25">
      <c r="A1" t="s">
        <v>15</v>
      </c>
      <c r="B1" t="s">
        <v>14</v>
      </c>
      <c r="C1" t="s">
        <v>27</v>
      </c>
      <c r="D1" t="s">
        <v>28</v>
      </c>
    </row>
    <row r="2" spans="1:4" x14ac:dyDescent="0.25">
      <c r="A2" t="s">
        <v>11</v>
      </c>
      <c r="B2" t="s">
        <v>3</v>
      </c>
      <c r="C2">
        <v>2.0272299999999999</v>
      </c>
      <c r="D2">
        <v>1.01247</v>
      </c>
    </row>
    <row r="3" spans="1:4" hidden="1" x14ac:dyDescent="0.25">
      <c r="A3" t="s">
        <v>11</v>
      </c>
      <c r="B3" t="s">
        <v>2</v>
      </c>
      <c r="C3">
        <v>2.0300500000000001</v>
      </c>
      <c r="D3">
        <v>0.93572</v>
      </c>
    </row>
    <row r="4" spans="1:4" hidden="1" x14ac:dyDescent="0.25">
      <c r="A4" t="s">
        <v>11</v>
      </c>
      <c r="B4" t="s">
        <v>48</v>
      </c>
      <c r="C4">
        <v>2.1234700000000002</v>
      </c>
      <c r="D4">
        <v>1.1942600000000001</v>
      </c>
    </row>
    <row r="5" spans="1:4" hidden="1" x14ac:dyDescent="0.25">
      <c r="A5" t="s">
        <v>11</v>
      </c>
      <c r="B5" t="s">
        <v>49</v>
      </c>
      <c r="C5">
        <v>2.1125099999999999</v>
      </c>
      <c r="D5">
        <v>1.2106300000000001</v>
      </c>
    </row>
    <row r="6" spans="1:4" hidden="1" x14ac:dyDescent="0.25">
      <c r="A6" t="s">
        <v>11</v>
      </c>
      <c r="B6" t="s">
        <v>50</v>
      </c>
      <c r="C6">
        <v>2.0272299999999999</v>
      </c>
      <c r="D6">
        <v>0.98804999999999998</v>
      </c>
    </row>
    <row r="7" spans="1:4" hidden="1" x14ac:dyDescent="0.25">
      <c r="A7" t="s">
        <v>11</v>
      </c>
      <c r="B7" t="s">
        <v>44</v>
      </c>
      <c r="C7">
        <v>2.0272299999999999</v>
      </c>
      <c r="D7">
        <v>1.0170999999999999</v>
      </c>
    </row>
    <row r="8" spans="1:4" hidden="1" x14ac:dyDescent="0.25">
      <c r="A8" t="s">
        <v>11</v>
      </c>
      <c r="B8" t="s">
        <v>45</v>
      </c>
      <c r="C8">
        <v>2.0827900000000001</v>
      </c>
      <c r="D8">
        <v>1.1128100000000001</v>
      </c>
    </row>
    <row r="9" spans="1:4" hidden="1" x14ac:dyDescent="0.25">
      <c r="A9" t="s">
        <v>11</v>
      </c>
      <c r="B9" t="s">
        <v>46</v>
      </c>
      <c r="C9">
        <v>2.0272299999999999</v>
      </c>
      <c r="D9">
        <v>1.0170999999999999</v>
      </c>
    </row>
    <row r="10" spans="1:4" hidden="1" x14ac:dyDescent="0.25">
      <c r="A10" t="s">
        <v>11</v>
      </c>
      <c r="B10" t="s">
        <v>47</v>
      </c>
      <c r="C10">
        <v>2.0272299999999999</v>
      </c>
      <c r="D10">
        <v>0.98472000000000004</v>
      </c>
    </row>
    <row r="11" spans="1:4" hidden="1" x14ac:dyDescent="0.25">
      <c r="A11" t="s">
        <v>11</v>
      </c>
      <c r="B11" t="s">
        <v>8</v>
      </c>
      <c r="C11">
        <v>2.0652599999999999</v>
      </c>
      <c r="D11">
        <v>1.0679000000000001</v>
      </c>
    </row>
    <row r="12" spans="1:4" hidden="1" x14ac:dyDescent="0.25">
      <c r="A12" t="s">
        <v>11</v>
      </c>
      <c r="B12" t="s">
        <v>9</v>
      </c>
      <c r="C12">
        <v>2.05775</v>
      </c>
      <c r="D12">
        <v>1.0519400000000001</v>
      </c>
    </row>
    <row r="13" spans="1:4" hidden="1" x14ac:dyDescent="0.25">
      <c r="A13" t="s">
        <v>11</v>
      </c>
      <c r="B13" t="s">
        <v>10</v>
      </c>
      <c r="C13">
        <v>2.0402999999999998</v>
      </c>
      <c r="D13">
        <v>1.0276400000000001</v>
      </c>
    </row>
    <row r="14" spans="1:4" x14ac:dyDescent="0.25">
      <c r="A14" t="s">
        <v>11</v>
      </c>
      <c r="B14" t="s">
        <v>36</v>
      </c>
      <c r="C14">
        <v>2.0943700000000001</v>
      </c>
      <c r="D14">
        <v>1.13446</v>
      </c>
    </row>
    <row r="15" spans="1:4" x14ac:dyDescent="0.25">
      <c r="A15" t="s">
        <v>11</v>
      </c>
      <c r="B15" t="s">
        <v>37</v>
      </c>
      <c r="C15">
        <v>2.0901399999999999</v>
      </c>
      <c r="D15">
        <v>1.13087</v>
      </c>
    </row>
    <row r="16" spans="1:4" x14ac:dyDescent="0.25">
      <c r="A16" t="s">
        <v>11</v>
      </c>
      <c r="B16" t="s">
        <v>32</v>
      </c>
      <c r="C16">
        <v>2.1305200000000002</v>
      </c>
      <c r="D16">
        <v>1.22594</v>
      </c>
    </row>
    <row r="17" spans="1:4" x14ac:dyDescent="0.25">
      <c r="A17" t="s">
        <v>11</v>
      </c>
      <c r="B17" t="s">
        <v>33</v>
      </c>
      <c r="C17">
        <v>2.0272299999999999</v>
      </c>
      <c r="D17">
        <v>1.0096799999999999</v>
      </c>
    </row>
    <row r="18" spans="1:4" x14ac:dyDescent="0.25">
      <c r="A18" t="s">
        <v>11</v>
      </c>
      <c r="B18" t="s">
        <v>34</v>
      </c>
      <c r="C18">
        <v>2.17353</v>
      </c>
      <c r="D18">
        <v>1.38456</v>
      </c>
    </row>
    <row r="19" spans="1:4" x14ac:dyDescent="0.25">
      <c r="A19" t="s">
        <v>11</v>
      </c>
      <c r="B19" t="s">
        <v>35</v>
      </c>
      <c r="C19">
        <v>2.0272299999999999</v>
      </c>
      <c r="D19">
        <v>1.0096799999999999</v>
      </c>
    </row>
    <row r="20" spans="1:4" x14ac:dyDescent="0.25">
      <c r="A20" t="s">
        <v>11</v>
      </c>
      <c r="B20" t="s">
        <v>4</v>
      </c>
      <c r="C20">
        <v>2.0516399999999999</v>
      </c>
      <c r="D20">
        <v>1.03674</v>
      </c>
    </row>
    <row r="21" spans="1:4" x14ac:dyDescent="0.25">
      <c r="A21" t="s">
        <v>11</v>
      </c>
      <c r="B21" t="s">
        <v>5</v>
      </c>
      <c r="C21">
        <v>2.0493000000000001</v>
      </c>
      <c r="D21">
        <v>1.0361800000000001</v>
      </c>
    </row>
    <row r="22" spans="1:4" hidden="1" x14ac:dyDescent="0.25">
      <c r="A22" t="s">
        <v>11</v>
      </c>
      <c r="B22" t="s">
        <v>42</v>
      </c>
      <c r="C22">
        <v>2.1056300000000001</v>
      </c>
      <c r="D22">
        <v>1.1409</v>
      </c>
    </row>
    <row r="23" spans="1:4" hidden="1" x14ac:dyDescent="0.25">
      <c r="A23" t="s">
        <v>11</v>
      </c>
      <c r="B23" t="s">
        <v>43</v>
      </c>
      <c r="C23">
        <v>2.0987800000000001</v>
      </c>
      <c r="D23">
        <v>1.1480900000000001</v>
      </c>
    </row>
    <row r="24" spans="1:4" hidden="1" x14ac:dyDescent="0.25">
      <c r="A24" t="s">
        <v>11</v>
      </c>
      <c r="B24" t="s">
        <v>38</v>
      </c>
      <c r="C24">
        <v>2.13192</v>
      </c>
      <c r="D24">
        <v>1.22214</v>
      </c>
    </row>
    <row r="25" spans="1:4" hidden="1" x14ac:dyDescent="0.25">
      <c r="A25" t="s">
        <v>11</v>
      </c>
      <c r="B25" t="s">
        <v>39</v>
      </c>
      <c r="C25">
        <v>2.0272299999999999</v>
      </c>
      <c r="D25">
        <v>1.0045500000000001</v>
      </c>
    </row>
    <row r="26" spans="1:4" hidden="1" x14ac:dyDescent="0.25">
      <c r="A26" t="s">
        <v>11</v>
      </c>
      <c r="B26" t="s">
        <v>40</v>
      </c>
      <c r="C26">
        <v>2.17537</v>
      </c>
      <c r="D26">
        <v>1.3855599999999999</v>
      </c>
    </row>
    <row r="27" spans="1:4" hidden="1" x14ac:dyDescent="0.25">
      <c r="A27" t="s">
        <v>11</v>
      </c>
      <c r="B27" t="s">
        <v>41</v>
      </c>
      <c r="C27">
        <v>2.0272299999999999</v>
      </c>
      <c r="D27">
        <v>1.0045500000000001</v>
      </c>
    </row>
    <row r="28" spans="1:4" hidden="1" x14ac:dyDescent="0.25">
      <c r="A28" t="s">
        <v>11</v>
      </c>
      <c r="B28" t="s">
        <v>6</v>
      </c>
      <c r="C28">
        <v>2.0539900000000002</v>
      </c>
      <c r="D28">
        <v>1.0318499999999999</v>
      </c>
    </row>
    <row r="29" spans="1:4" hidden="1" x14ac:dyDescent="0.25">
      <c r="A29" t="s">
        <v>11</v>
      </c>
      <c r="B29" t="s">
        <v>7</v>
      </c>
      <c r="C29">
        <v>2.0516399999999999</v>
      </c>
      <c r="D29">
        <v>1.0308299999999999</v>
      </c>
    </row>
    <row r="30" spans="1:4" hidden="1" x14ac:dyDescent="0.25">
      <c r="A30" t="s">
        <v>12</v>
      </c>
      <c r="B30" t="s">
        <v>3</v>
      </c>
      <c r="C30">
        <v>2.1307900000000002</v>
      </c>
      <c r="D30">
        <v>1.25078</v>
      </c>
    </row>
    <row r="31" spans="1:4" hidden="1" x14ac:dyDescent="0.25">
      <c r="A31" t="s">
        <v>12</v>
      </c>
      <c r="B31" t="s">
        <v>2</v>
      </c>
      <c r="C31">
        <v>2.11965</v>
      </c>
      <c r="D31">
        <v>0.91786999999999996</v>
      </c>
    </row>
  </sheetData>
  <autoFilter ref="A1:D31" xr:uid="{FBFD2B88-F671-497E-9DA5-C1F5139A9CA2}">
    <filterColumn colId="0">
      <filters>
        <filter val="NBA"/>
      </filters>
    </filterColumn>
    <filterColumn colId="1">
      <filters>
        <filter val="Actual"/>
        <filter val="basic - low - 15_games_in_march - monthly"/>
        <filter val="basic - low - 15_games_in_march - post_all_star"/>
        <filter val="basic - low - 15_more_games - monthly"/>
        <filter val="basic - low - 15_more_games - post_all_star"/>
        <filter val="basic - low - 25_more_games - monthly"/>
        <filter val="basic - low - 25_more_games - post_all_star"/>
        <filter val="basic - low - basic - monthly"/>
        <filter val="basic - low - basic - post_all_star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0C11-F088-42ED-9C67-77DA645FE89D}">
  <dimension ref="A1:G18"/>
  <sheetViews>
    <sheetView workbookViewId="0">
      <selection activeCell="E2" sqref="E2:F5"/>
    </sheetView>
  </sheetViews>
  <sheetFormatPr defaultRowHeight="15" x14ac:dyDescent="0.25"/>
  <cols>
    <col min="2" max="2" width="33.42578125" bestFit="1" customWidth="1"/>
    <col min="6" max="6" width="16.140625" bestFit="1" customWidth="1"/>
    <col min="7" max="7" width="33" bestFit="1" customWidth="1"/>
  </cols>
  <sheetData>
    <row r="1" spans="1:7" x14ac:dyDescent="0.25">
      <c r="A1" t="s">
        <v>15</v>
      </c>
      <c r="B1" t="s">
        <v>14</v>
      </c>
      <c r="C1" t="s">
        <v>27</v>
      </c>
      <c r="D1" t="s">
        <v>28</v>
      </c>
      <c r="E1" t="s">
        <v>24</v>
      </c>
      <c r="F1" t="s">
        <v>25</v>
      </c>
      <c r="G1" t="s">
        <v>29</v>
      </c>
    </row>
    <row r="2" spans="1:7" x14ac:dyDescent="0.25">
      <c r="A2" t="s">
        <v>11</v>
      </c>
      <c r="B2" t="s">
        <v>4</v>
      </c>
      <c r="C2">
        <v>2.1305200000000002</v>
      </c>
      <c r="D2">
        <v>1.22594</v>
      </c>
      <c r="E2" t="s">
        <v>52</v>
      </c>
      <c r="F2" t="s">
        <v>20</v>
      </c>
      <c r="G2" s="1">
        <f>+D2/$D$12-1</f>
        <v>0.21084081503649488</v>
      </c>
    </row>
    <row r="3" spans="1:7" x14ac:dyDescent="0.25">
      <c r="A3" t="s">
        <v>11</v>
      </c>
      <c r="B3" t="s">
        <v>6</v>
      </c>
      <c r="C3">
        <v>2.17353</v>
      </c>
      <c r="D3">
        <v>1.38456</v>
      </c>
      <c r="E3" t="s">
        <v>53</v>
      </c>
      <c r="F3" t="s">
        <v>20</v>
      </c>
      <c r="G3" s="1">
        <f>+D3/$D$12-1</f>
        <v>0.3675071853980858</v>
      </c>
    </row>
    <row r="4" spans="1:7" x14ac:dyDescent="0.25">
      <c r="A4" t="s">
        <v>11</v>
      </c>
      <c r="B4" t="s">
        <v>8</v>
      </c>
      <c r="C4">
        <v>2.0943700000000001</v>
      </c>
      <c r="D4">
        <v>1.13446</v>
      </c>
      <c r="E4" t="s">
        <v>54</v>
      </c>
      <c r="F4" t="s">
        <v>20</v>
      </c>
      <c r="G4" s="1">
        <f>+D4/$D$12-1</f>
        <v>0.12048752061789481</v>
      </c>
    </row>
    <row r="5" spans="1:7" x14ac:dyDescent="0.25">
      <c r="A5" t="s">
        <v>11</v>
      </c>
      <c r="B5" t="s">
        <v>9</v>
      </c>
      <c r="C5">
        <v>2.0901399999999999</v>
      </c>
      <c r="D5">
        <v>1.13087</v>
      </c>
      <c r="E5" t="s">
        <v>54</v>
      </c>
      <c r="F5" t="s">
        <v>21</v>
      </c>
      <c r="G5" s="1">
        <f>+D5/$D$12-1</f>
        <v>0.11694173654528051</v>
      </c>
    </row>
    <row r="11" spans="1:7" x14ac:dyDescent="0.25">
      <c r="A11" t="s">
        <v>15</v>
      </c>
      <c r="B11" t="s">
        <v>14</v>
      </c>
      <c r="C11" t="s">
        <v>27</v>
      </c>
      <c r="D11" t="s">
        <v>28</v>
      </c>
    </row>
    <row r="12" spans="1:7" x14ac:dyDescent="0.25">
      <c r="A12" t="s">
        <v>11</v>
      </c>
      <c r="B12" t="s">
        <v>3</v>
      </c>
      <c r="C12">
        <v>2.0272299999999999</v>
      </c>
      <c r="D12">
        <v>1.01247</v>
      </c>
    </row>
    <row r="13" spans="1:7" x14ac:dyDescent="0.25">
      <c r="A13" t="s">
        <v>11</v>
      </c>
      <c r="B13" t="s">
        <v>32</v>
      </c>
      <c r="C13">
        <v>2.1305200000000002</v>
      </c>
      <c r="D13">
        <v>1.22594</v>
      </c>
    </row>
    <row r="14" spans="1:7" x14ac:dyDescent="0.25">
      <c r="A14" t="s">
        <v>11</v>
      </c>
      <c r="B14" t="s">
        <v>33</v>
      </c>
      <c r="C14">
        <v>2.0272299999999999</v>
      </c>
      <c r="D14">
        <v>1.0096799999999999</v>
      </c>
    </row>
    <row r="15" spans="1:7" x14ac:dyDescent="0.25">
      <c r="A15" t="s">
        <v>11</v>
      </c>
      <c r="B15" t="s">
        <v>34</v>
      </c>
      <c r="C15">
        <v>2.17353</v>
      </c>
      <c r="D15">
        <v>1.38456</v>
      </c>
    </row>
    <row r="16" spans="1:7" x14ac:dyDescent="0.25">
      <c r="A16" t="s">
        <v>11</v>
      </c>
      <c r="B16" t="s">
        <v>35</v>
      </c>
      <c r="C16">
        <v>2.0272299999999999</v>
      </c>
      <c r="D16">
        <v>1.0096799999999999</v>
      </c>
    </row>
    <row r="17" spans="1:4" x14ac:dyDescent="0.25">
      <c r="A17" t="s">
        <v>11</v>
      </c>
      <c r="B17" t="s">
        <v>36</v>
      </c>
      <c r="C17">
        <v>2.0943700000000001</v>
      </c>
      <c r="D17">
        <v>1.13446</v>
      </c>
    </row>
    <row r="18" spans="1:4" x14ac:dyDescent="0.25">
      <c r="A18" t="s">
        <v>11</v>
      </c>
      <c r="B18" t="s">
        <v>37</v>
      </c>
      <c r="C18">
        <v>2.0901399999999999</v>
      </c>
      <c r="D18">
        <v>1.13087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86F0-14DE-4616-93DF-C73D49E01376}">
  <sheetPr filterMode="1"/>
  <dimension ref="A1:C27"/>
  <sheetViews>
    <sheetView topLeftCell="M1" workbookViewId="0">
      <selection activeCell="B32" sqref="B32"/>
    </sheetView>
  </sheetViews>
  <sheetFormatPr defaultRowHeight="15" x14ac:dyDescent="0.25"/>
  <cols>
    <col min="2" max="2" width="47.42578125" bestFit="1" customWidth="1"/>
    <col min="3" max="3" width="21" bestFit="1" customWidth="1"/>
  </cols>
  <sheetData>
    <row r="1" spans="1:3" x14ac:dyDescent="0.25">
      <c r="A1" t="s">
        <v>15</v>
      </c>
      <c r="B1" t="s">
        <v>14</v>
      </c>
      <c r="C1" t="s">
        <v>30</v>
      </c>
    </row>
    <row r="2" spans="1:3" x14ac:dyDescent="0.25">
      <c r="A2" t="s">
        <v>11</v>
      </c>
      <c r="B2" t="s">
        <v>3</v>
      </c>
      <c r="C2">
        <v>375</v>
      </c>
    </row>
    <row r="3" spans="1:3" hidden="1" x14ac:dyDescent="0.25">
      <c r="A3" t="s">
        <v>11</v>
      </c>
      <c r="B3" t="s">
        <v>2</v>
      </c>
      <c r="C3">
        <v>351</v>
      </c>
    </row>
    <row r="4" spans="1:3" hidden="1" x14ac:dyDescent="0.25">
      <c r="A4" t="s">
        <v>11</v>
      </c>
      <c r="B4" t="s">
        <v>48</v>
      </c>
      <c r="C4">
        <v>396</v>
      </c>
    </row>
    <row r="5" spans="1:3" hidden="1" x14ac:dyDescent="0.25">
      <c r="A5" t="s">
        <v>11</v>
      </c>
      <c r="B5" t="s">
        <v>49</v>
      </c>
      <c r="C5">
        <v>399</v>
      </c>
    </row>
    <row r="6" spans="1:3" hidden="1" x14ac:dyDescent="0.25">
      <c r="A6" t="s">
        <v>11</v>
      </c>
      <c r="B6" t="s">
        <v>50</v>
      </c>
      <c r="C6">
        <v>371</v>
      </c>
    </row>
    <row r="7" spans="1:3" hidden="1" x14ac:dyDescent="0.25">
      <c r="A7" t="s">
        <v>11</v>
      </c>
      <c r="B7" t="s">
        <v>44</v>
      </c>
      <c r="C7">
        <v>374</v>
      </c>
    </row>
    <row r="8" spans="1:3" hidden="1" x14ac:dyDescent="0.25">
      <c r="A8" t="s">
        <v>11</v>
      </c>
      <c r="B8" t="s">
        <v>45</v>
      </c>
      <c r="C8">
        <v>397</v>
      </c>
    </row>
    <row r="9" spans="1:3" hidden="1" x14ac:dyDescent="0.25">
      <c r="A9" t="s">
        <v>11</v>
      </c>
      <c r="B9" t="s">
        <v>46</v>
      </c>
      <c r="C9">
        <v>374</v>
      </c>
    </row>
    <row r="10" spans="1:3" hidden="1" x14ac:dyDescent="0.25">
      <c r="A10" t="s">
        <v>11</v>
      </c>
      <c r="B10" t="s">
        <v>47</v>
      </c>
      <c r="C10">
        <v>371</v>
      </c>
    </row>
    <row r="11" spans="1:3" hidden="1" x14ac:dyDescent="0.25">
      <c r="A11" t="s">
        <v>11</v>
      </c>
      <c r="B11" t="s">
        <v>8</v>
      </c>
      <c r="C11">
        <v>379</v>
      </c>
    </row>
    <row r="12" spans="1:3" hidden="1" x14ac:dyDescent="0.25">
      <c r="A12" t="s">
        <v>11</v>
      </c>
      <c r="B12" t="s">
        <v>9</v>
      </c>
      <c r="C12">
        <v>377</v>
      </c>
    </row>
    <row r="13" spans="1:3" hidden="1" x14ac:dyDescent="0.25">
      <c r="A13" t="s">
        <v>11</v>
      </c>
      <c r="B13" t="s">
        <v>10</v>
      </c>
      <c r="C13">
        <v>380</v>
      </c>
    </row>
    <row r="14" spans="1:3" x14ac:dyDescent="0.25">
      <c r="A14" t="s">
        <v>11</v>
      </c>
      <c r="B14" t="s">
        <v>36</v>
      </c>
      <c r="C14">
        <v>393</v>
      </c>
    </row>
    <row r="15" spans="1:3" x14ac:dyDescent="0.25">
      <c r="A15" t="s">
        <v>11</v>
      </c>
      <c r="B15" t="s">
        <v>37</v>
      </c>
      <c r="C15">
        <v>392</v>
      </c>
    </row>
    <row r="16" spans="1:3" x14ac:dyDescent="0.25">
      <c r="A16" t="s">
        <v>11</v>
      </c>
      <c r="B16" t="s">
        <v>32</v>
      </c>
      <c r="C16">
        <v>392</v>
      </c>
    </row>
    <row r="17" spans="1:3" x14ac:dyDescent="0.25">
      <c r="A17" t="s">
        <v>11</v>
      </c>
      <c r="B17" t="s">
        <v>34</v>
      </c>
      <c r="C17">
        <v>398</v>
      </c>
    </row>
    <row r="18" spans="1:3" x14ac:dyDescent="0.25">
      <c r="A18" t="s">
        <v>11</v>
      </c>
      <c r="B18" t="s">
        <v>4</v>
      </c>
      <c r="C18">
        <v>377</v>
      </c>
    </row>
    <row r="19" spans="1:3" x14ac:dyDescent="0.25">
      <c r="A19" t="s">
        <v>11</v>
      </c>
      <c r="B19" t="s">
        <v>5</v>
      </c>
      <c r="C19">
        <v>376</v>
      </c>
    </row>
    <row r="20" spans="1:3" hidden="1" x14ac:dyDescent="0.25">
      <c r="A20" t="s">
        <v>11</v>
      </c>
      <c r="B20" t="s">
        <v>42</v>
      </c>
      <c r="C20">
        <v>395</v>
      </c>
    </row>
    <row r="21" spans="1:3" hidden="1" x14ac:dyDescent="0.25">
      <c r="A21" t="s">
        <v>11</v>
      </c>
      <c r="B21" t="s">
        <v>43</v>
      </c>
      <c r="C21">
        <v>396</v>
      </c>
    </row>
    <row r="22" spans="1:3" hidden="1" x14ac:dyDescent="0.25">
      <c r="A22" t="s">
        <v>11</v>
      </c>
      <c r="B22" t="s">
        <v>38</v>
      </c>
      <c r="C22">
        <v>393</v>
      </c>
    </row>
    <row r="23" spans="1:3" hidden="1" x14ac:dyDescent="0.25">
      <c r="A23" t="s">
        <v>11</v>
      </c>
      <c r="B23" t="s">
        <v>39</v>
      </c>
      <c r="C23">
        <v>374</v>
      </c>
    </row>
    <row r="24" spans="1:3" hidden="1" x14ac:dyDescent="0.25">
      <c r="A24" t="s">
        <v>11</v>
      </c>
      <c r="B24" t="s">
        <v>40</v>
      </c>
      <c r="C24">
        <v>402</v>
      </c>
    </row>
    <row r="25" spans="1:3" hidden="1" x14ac:dyDescent="0.25">
      <c r="A25" t="s">
        <v>11</v>
      </c>
      <c r="B25" t="s">
        <v>41</v>
      </c>
      <c r="C25">
        <v>374</v>
      </c>
    </row>
    <row r="26" spans="1:3" hidden="1" x14ac:dyDescent="0.25">
      <c r="A26" t="s">
        <v>11</v>
      </c>
      <c r="B26" t="s">
        <v>6</v>
      </c>
      <c r="C26">
        <v>378</v>
      </c>
    </row>
    <row r="27" spans="1:3" hidden="1" x14ac:dyDescent="0.25">
      <c r="A27" t="s">
        <v>11</v>
      </c>
      <c r="B27" t="s">
        <v>7</v>
      </c>
      <c r="C27">
        <v>377</v>
      </c>
    </row>
  </sheetData>
  <autoFilter ref="A1:C27" xr:uid="{391586F0-14DE-4616-93DF-C73D49E01376}">
    <filterColumn colId="1">
      <filters>
        <filter val="Actual"/>
        <filter val="basic - low - 15_games_in_march - monthly"/>
        <filter val="basic - low - 15_games_in_march - post_all_star"/>
        <filter val="basic - low - 15_more_games - monthly"/>
        <filter val="basic - low - 15_more_games - post_all_star"/>
        <filter val="basic - low - 25_more_games - monthly"/>
        <filter val="basic - low - 25_more_games - post_all_star"/>
        <filter val="basic - low - basic - monthly"/>
        <filter val="basic - low - basic - post_all_star"/>
      </filters>
    </filterColumn>
    <sortState xmlns:xlrd2="http://schemas.microsoft.com/office/spreadsheetml/2017/richdata2" ref="A2:C17">
      <sortCondition ref="C1:C1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ABEB-4F2B-43E5-B6F8-DBAEC17984D9}">
  <dimension ref="A1:E6"/>
  <sheetViews>
    <sheetView workbookViewId="0">
      <selection activeCell="C3" sqref="C3:D6"/>
    </sheetView>
  </sheetViews>
  <sheetFormatPr defaultRowHeight="15" x14ac:dyDescent="0.25"/>
  <cols>
    <col min="2" max="2" width="43.7109375" bestFit="1" customWidth="1"/>
    <col min="3" max="3" width="26" customWidth="1"/>
    <col min="4" max="4" width="18.28515625" customWidth="1"/>
    <col min="5" max="5" width="18.7109375" bestFit="1" customWidth="1"/>
  </cols>
  <sheetData>
    <row r="1" spans="1:5" x14ac:dyDescent="0.25">
      <c r="A1" t="s">
        <v>15</v>
      </c>
      <c r="B1" t="s">
        <v>14</v>
      </c>
      <c r="E1" t="s">
        <v>30</v>
      </c>
    </row>
    <row r="2" spans="1:5" x14ac:dyDescent="0.25">
      <c r="A2" t="s">
        <v>11</v>
      </c>
      <c r="B2" t="s">
        <v>3</v>
      </c>
      <c r="C2" t="s">
        <v>3</v>
      </c>
      <c r="D2" s="4" t="s">
        <v>58</v>
      </c>
      <c r="E2">
        <v>375</v>
      </c>
    </row>
    <row r="3" spans="1:5" x14ac:dyDescent="0.25">
      <c r="A3" t="s">
        <v>11</v>
      </c>
      <c r="B3" t="s">
        <v>32</v>
      </c>
      <c r="C3" t="s">
        <v>52</v>
      </c>
      <c r="D3" t="s">
        <v>20</v>
      </c>
      <c r="E3">
        <v>392</v>
      </c>
    </row>
    <row r="4" spans="1:5" x14ac:dyDescent="0.25">
      <c r="A4" t="s">
        <v>11</v>
      </c>
      <c r="B4" t="s">
        <v>34</v>
      </c>
      <c r="C4" t="s">
        <v>53</v>
      </c>
      <c r="D4" t="s">
        <v>20</v>
      </c>
      <c r="E4">
        <v>398</v>
      </c>
    </row>
    <row r="5" spans="1:5" x14ac:dyDescent="0.25">
      <c r="A5" t="s">
        <v>11</v>
      </c>
      <c r="B5" t="s">
        <v>36</v>
      </c>
      <c r="C5" t="s">
        <v>54</v>
      </c>
      <c r="D5" t="s">
        <v>20</v>
      </c>
      <c r="E5">
        <v>393</v>
      </c>
    </row>
    <row r="6" spans="1:5" x14ac:dyDescent="0.25">
      <c r="A6" t="s">
        <v>11</v>
      </c>
      <c r="B6" t="s">
        <v>37</v>
      </c>
      <c r="C6" t="s">
        <v>54</v>
      </c>
      <c r="D6" t="s">
        <v>21</v>
      </c>
      <c r="E6">
        <v>392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2095-04D8-44F6-829D-A93D4F2BAAB9}">
  <sheetPr filterMode="1"/>
  <dimension ref="A1:C29"/>
  <sheetViews>
    <sheetView workbookViewId="0">
      <selection activeCell="C37" sqref="C37"/>
    </sheetView>
  </sheetViews>
  <sheetFormatPr defaultRowHeight="15" x14ac:dyDescent="0.25"/>
  <cols>
    <col min="2" max="2" width="47.42578125" bestFit="1" customWidth="1"/>
  </cols>
  <sheetData>
    <row r="1" spans="1:3" x14ac:dyDescent="0.25">
      <c r="A1" t="s">
        <v>15</v>
      </c>
      <c r="B1" t="s">
        <v>14</v>
      </c>
      <c r="C1" t="s">
        <v>31</v>
      </c>
    </row>
    <row r="2" spans="1:3" x14ac:dyDescent="0.25">
      <c r="A2" t="s">
        <v>11</v>
      </c>
      <c r="B2" t="s">
        <v>3</v>
      </c>
      <c r="C2">
        <v>208.92381</v>
      </c>
    </row>
    <row r="3" spans="1:3" hidden="1" x14ac:dyDescent="0.25">
      <c r="A3" t="s">
        <v>11</v>
      </c>
      <c r="B3" t="s">
        <v>2</v>
      </c>
      <c r="C3">
        <v>236.78094999999999</v>
      </c>
    </row>
    <row r="4" spans="1:3" hidden="1" x14ac:dyDescent="0.25">
      <c r="A4" t="s">
        <v>11</v>
      </c>
      <c r="B4" t="s">
        <v>48</v>
      </c>
      <c r="C4">
        <v>213.78094999999999</v>
      </c>
    </row>
    <row r="5" spans="1:3" hidden="1" x14ac:dyDescent="0.25">
      <c r="A5" t="s">
        <v>11</v>
      </c>
      <c r="B5" t="s">
        <v>49</v>
      </c>
      <c r="C5">
        <v>213.49524</v>
      </c>
    </row>
    <row r="6" spans="1:3" hidden="1" x14ac:dyDescent="0.25">
      <c r="A6" t="s">
        <v>11</v>
      </c>
      <c r="B6" t="s">
        <v>50</v>
      </c>
      <c r="C6">
        <v>203.92381</v>
      </c>
    </row>
    <row r="7" spans="1:3" hidden="1" x14ac:dyDescent="0.25">
      <c r="A7" t="s">
        <v>11</v>
      </c>
      <c r="B7" t="s">
        <v>44</v>
      </c>
      <c r="C7">
        <v>190.92381</v>
      </c>
    </row>
    <row r="8" spans="1:3" hidden="1" x14ac:dyDescent="0.25">
      <c r="A8" t="s">
        <v>11</v>
      </c>
      <c r="B8" t="s">
        <v>45</v>
      </c>
      <c r="C8">
        <v>293.20952</v>
      </c>
    </row>
    <row r="9" spans="1:3" hidden="1" x14ac:dyDescent="0.25">
      <c r="A9" t="s">
        <v>11</v>
      </c>
      <c r="B9" t="s">
        <v>46</v>
      </c>
      <c r="C9">
        <v>190.92381</v>
      </c>
    </row>
    <row r="10" spans="1:3" hidden="1" x14ac:dyDescent="0.25">
      <c r="A10" t="s">
        <v>11</v>
      </c>
      <c r="B10" t="s">
        <v>47</v>
      </c>
      <c r="C10">
        <v>201.92381</v>
      </c>
    </row>
    <row r="11" spans="1:3" hidden="1" x14ac:dyDescent="0.25">
      <c r="A11" t="s">
        <v>11</v>
      </c>
      <c r="B11" t="s">
        <v>8</v>
      </c>
      <c r="C11">
        <v>192.78094999999999</v>
      </c>
    </row>
    <row r="12" spans="1:3" hidden="1" x14ac:dyDescent="0.25">
      <c r="A12" t="s">
        <v>11</v>
      </c>
      <c r="B12" t="s">
        <v>9</v>
      </c>
      <c r="C12">
        <v>197.78094999999999</v>
      </c>
    </row>
    <row r="13" spans="1:3" hidden="1" x14ac:dyDescent="0.25">
      <c r="A13" t="s">
        <v>11</v>
      </c>
      <c r="B13" t="s">
        <v>10</v>
      </c>
      <c r="C13">
        <v>195.20952</v>
      </c>
    </row>
    <row r="14" spans="1:3" x14ac:dyDescent="0.25">
      <c r="A14" t="s">
        <v>11</v>
      </c>
      <c r="B14" t="s">
        <v>36</v>
      </c>
      <c r="C14">
        <v>198.78094999999999</v>
      </c>
    </row>
    <row r="15" spans="1:3" x14ac:dyDescent="0.25">
      <c r="A15" t="s">
        <v>11</v>
      </c>
      <c r="B15" t="s">
        <v>37</v>
      </c>
      <c r="C15">
        <v>190.78094999999999</v>
      </c>
    </row>
    <row r="16" spans="1:3" x14ac:dyDescent="0.25">
      <c r="A16" t="s">
        <v>11</v>
      </c>
      <c r="B16" t="s">
        <v>32</v>
      </c>
      <c r="C16">
        <v>280.78095000000002</v>
      </c>
    </row>
    <row r="17" spans="1:3" x14ac:dyDescent="0.25">
      <c r="A17" t="s">
        <v>11</v>
      </c>
      <c r="B17" t="s">
        <v>33</v>
      </c>
      <c r="C17">
        <v>190.92381</v>
      </c>
    </row>
    <row r="18" spans="1:3" x14ac:dyDescent="0.25">
      <c r="A18" t="s">
        <v>11</v>
      </c>
      <c r="B18" t="s">
        <v>34</v>
      </c>
      <c r="C18">
        <v>245.78094999999999</v>
      </c>
    </row>
    <row r="19" spans="1:3" x14ac:dyDescent="0.25">
      <c r="A19" t="s">
        <v>11</v>
      </c>
      <c r="B19" t="s">
        <v>35</v>
      </c>
      <c r="C19">
        <v>190.92381</v>
      </c>
    </row>
    <row r="20" spans="1:3" hidden="1" x14ac:dyDescent="0.25">
      <c r="A20" t="s">
        <v>11</v>
      </c>
      <c r="B20" t="s">
        <v>4</v>
      </c>
      <c r="C20">
        <v>188.78094999999999</v>
      </c>
    </row>
    <row r="21" spans="1:3" hidden="1" x14ac:dyDescent="0.25">
      <c r="A21" t="s">
        <v>11</v>
      </c>
      <c r="B21" t="s">
        <v>5</v>
      </c>
      <c r="C21">
        <v>194.78094999999999</v>
      </c>
    </row>
    <row r="22" spans="1:3" hidden="1" x14ac:dyDescent="0.25">
      <c r="A22" t="s">
        <v>11</v>
      </c>
      <c r="B22" t="s">
        <v>42</v>
      </c>
      <c r="C22">
        <v>209.78094999999999</v>
      </c>
    </row>
    <row r="23" spans="1:3" hidden="1" x14ac:dyDescent="0.25">
      <c r="A23" t="s">
        <v>11</v>
      </c>
      <c r="B23" t="s">
        <v>43</v>
      </c>
      <c r="C23">
        <v>218.49524</v>
      </c>
    </row>
    <row r="24" spans="1:3" hidden="1" x14ac:dyDescent="0.25">
      <c r="A24" t="s">
        <v>11</v>
      </c>
      <c r="B24" t="s">
        <v>38</v>
      </c>
      <c r="C24">
        <v>290.78095000000002</v>
      </c>
    </row>
    <row r="25" spans="1:3" hidden="1" x14ac:dyDescent="0.25">
      <c r="A25" t="s">
        <v>11</v>
      </c>
      <c r="B25" t="s">
        <v>39</v>
      </c>
      <c r="C25">
        <v>189.92381</v>
      </c>
    </row>
    <row r="26" spans="1:3" hidden="1" x14ac:dyDescent="0.25">
      <c r="A26" t="s">
        <v>11</v>
      </c>
      <c r="B26" t="s">
        <v>40</v>
      </c>
      <c r="C26">
        <v>264.20952</v>
      </c>
    </row>
    <row r="27" spans="1:3" hidden="1" x14ac:dyDescent="0.25">
      <c r="A27" t="s">
        <v>11</v>
      </c>
      <c r="B27" t="s">
        <v>41</v>
      </c>
      <c r="C27">
        <v>189.92381</v>
      </c>
    </row>
    <row r="28" spans="1:3" hidden="1" x14ac:dyDescent="0.25">
      <c r="A28" t="s">
        <v>11</v>
      </c>
      <c r="B28" t="s">
        <v>6</v>
      </c>
      <c r="C28">
        <v>189.78094999999999</v>
      </c>
    </row>
    <row r="29" spans="1:3" hidden="1" x14ac:dyDescent="0.25">
      <c r="A29" t="s">
        <v>11</v>
      </c>
      <c r="B29" t="s">
        <v>7</v>
      </c>
      <c r="C29">
        <v>189.78094999999999</v>
      </c>
    </row>
  </sheetData>
  <autoFilter ref="A1:C29" xr:uid="{54212095-04D8-44F6-829D-A93D4F2BAAB9}">
    <filterColumn colId="1">
      <filters>
        <filter val="Actual"/>
        <filter val="basic - low - 15_games_in_march - monthly"/>
        <filter val="basic - low - 15_games_in_march - post_all_star"/>
        <filter val="basic - low - 15_more_games - monthly"/>
        <filter val="basic - low - 15_more_games - post_all_star"/>
        <filter val="basic - low - 25_more_games - monthly"/>
        <filter val="basic - low - 25_more_games - post_all_star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DCA9-F302-430D-BD2E-D2494D77FF46}">
  <dimension ref="A1:F21"/>
  <sheetViews>
    <sheetView topLeftCell="D1" workbookViewId="0">
      <selection activeCell="E10" sqref="E10"/>
    </sheetView>
  </sheetViews>
  <sheetFormatPr defaultRowHeight="15" x14ac:dyDescent="0.25"/>
  <cols>
    <col min="2" max="2" width="33.42578125" bestFit="1" customWidth="1"/>
    <col min="3" max="4" width="13.7109375" customWidth="1"/>
  </cols>
  <sheetData>
    <row r="1" spans="1:6" x14ac:dyDescent="0.25">
      <c r="A1" t="s">
        <v>15</v>
      </c>
      <c r="B1" t="s">
        <v>14</v>
      </c>
      <c r="C1" t="s">
        <v>24</v>
      </c>
      <c r="D1" t="s">
        <v>25</v>
      </c>
      <c r="E1" t="s">
        <v>31</v>
      </c>
    </row>
    <row r="2" spans="1:6" x14ac:dyDescent="0.25">
      <c r="A2" t="s">
        <v>11</v>
      </c>
      <c r="B2" t="s">
        <v>32</v>
      </c>
      <c r="C2" t="s">
        <v>17</v>
      </c>
      <c r="D2" t="s">
        <v>20</v>
      </c>
      <c r="E2">
        <v>280.78095000000002</v>
      </c>
      <c r="F2" s="1">
        <f>+E2/$C$13-1</f>
        <v>0.3439394485482532</v>
      </c>
    </row>
    <row r="3" spans="1:6" x14ac:dyDescent="0.25">
      <c r="A3" t="s">
        <v>11</v>
      </c>
      <c r="B3" t="s">
        <v>34</v>
      </c>
      <c r="C3" t="s">
        <v>18</v>
      </c>
      <c r="D3" t="s">
        <v>20</v>
      </c>
      <c r="E3">
        <v>245.78094999999999</v>
      </c>
      <c r="F3" s="1">
        <f>+E3/$C$13-1</f>
        <v>0.17641426317086584</v>
      </c>
    </row>
    <row r="4" spans="1:6" x14ac:dyDescent="0.25">
      <c r="A4" t="s">
        <v>11</v>
      </c>
      <c r="B4" t="s">
        <v>36</v>
      </c>
      <c r="C4" t="s">
        <v>19</v>
      </c>
      <c r="D4" t="s">
        <v>20</v>
      </c>
      <c r="E4">
        <v>198.78094999999999</v>
      </c>
      <c r="F4" s="1">
        <f>+E4/$C$13-1</f>
        <v>-4.8548128621625386E-2</v>
      </c>
    </row>
    <row r="5" spans="1:6" x14ac:dyDescent="0.25">
      <c r="A5" t="s">
        <v>11</v>
      </c>
      <c r="B5" t="s">
        <v>37</v>
      </c>
      <c r="C5" t="s">
        <v>19</v>
      </c>
      <c r="D5" t="s">
        <v>21</v>
      </c>
      <c r="E5">
        <v>190.78094999999999</v>
      </c>
      <c r="F5" s="1">
        <f>+E5/$C$13-1</f>
        <v>-8.6839599565028069E-2</v>
      </c>
    </row>
    <row r="12" spans="1:6" x14ac:dyDescent="0.25">
      <c r="A12" t="s">
        <v>15</v>
      </c>
      <c r="B12" t="s">
        <v>14</v>
      </c>
      <c r="C12" t="s">
        <v>31</v>
      </c>
    </row>
    <row r="13" spans="1:6" x14ac:dyDescent="0.25">
      <c r="A13" t="s">
        <v>11</v>
      </c>
      <c r="B13" t="s">
        <v>3</v>
      </c>
      <c r="C13">
        <v>208.92381</v>
      </c>
    </row>
    <row r="16" spans="1:6" x14ac:dyDescent="0.25">
      <c r="A16" t="s">
        <v>11</v>
      </c>
      <c r="B16" t="s">
        <v>32</v>
      </c>
      <c r="C16">
        <v>280.78095000000002</v>
      </c>
    </row>
    <row r="17" spans="1:3" x14ac:dyDescent="0.25">
      <c r="A17" t="s">
        <v>11</v>
      </c>
      <c r="B17" t="s">
        <v>33</v>
      </c>
      <c r="C17">
        <v>190.92381</v>
      </c>
    </row>
    <row r="18" spans="1:3" x14ac:dyDescent="0.25">
      <c r="A18" t="s">
        <v>11</v>
      </c>
      <c r="B18" t="s">
        <v>34</v>
      </c>
      <c r="C18">
        <v>245.78094999999999</v>
      </c>
    </row>
    <row r="19" spans="1:3" x14ac:dyDescent="0.25">
      <c r="A19" t="s">
        <v>11</v>
      </c>
      <c r="B19" t="s">
        <v>35</v>
      </c>
      <c r="C19">
        <v>190.92381</v>
      </c>
    </row>
    <row r="20" spans="1:3" x14ac:dyDescent="0.25">
      <c r="A20" t="s">
        <v>11</v>
      </c>
      <c r="B20" t="s">
        <v>36</v>
      </c>
      <c r="C20">
        <v>198.78094999999999</v>
      </c>
    </row>
    <row r="21" spans="1:3" x14ac:dyDescent="0.25">
      <c r="A21" t="s">
        <v>11</v>
      </c>
      <c r="B21" t="s">
        <v>37</v>
      </c>
      <c r="C21">
        <v>190.78094999999999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6C75-5C5D-4115-A0DE-42C82F4AB301}">
  <dimension ref="A1:G13"/>
  <sheetViews>
    <sheetView workbookViewId="0">
      <selection activeCell="C10" sqref="C10"/>
    </sheetView>
  </sheetViews>
  <sheetFormatPr defaultRowHeight="15" x14ac:dyDescent="0.25"/>
  <cols>
    <col min="2" max="2" width="47" bestFit="1" customWidth="1"/>
    <col min="3" max="3" width="19.42578125" customWidth="1"/>
    <col min="4" max="4" width="19.7109375" customWidth="1"/>
    <col min="6" max="6" width="14.85546875" bestFit="1" customWidth="1"/>
  </cols>
  <sheetData>
    <row r="1" spans="1:7" x14ac:dyDescent="0.25">
      <c r="A1" t="s">
        <v>55</v>
      </c>
      <c r="B1" t="s">
        <v>56</v>
      </c>
      <c r="E1" t="s">
        <v>59</v>
      </c>
      <c r="F1" t="s">
        <v>57</v>
      </c>
      <c r="G1" t="s">
        <v>60</v>
      </c>
    </row>
    <row r="2" spans="1:7" x14ac:dyDescent="0.25">
      <c r="A2" t="s">
        <v>11</v>
      </c>
      <c r="B2" t="s">
        <v>32</v>
      </c>
      <c r="C2" t="s">
        <v>52</v>
      </c>
      <c r="D2" t="s">
        <v>20</v>
      </c>
      <c r="E2">
        <v>28</v>
      </c>
      <c r="F2" s="3">
        <v>44347</v>
      </c>
      <c r="G2">
        <f>+F2-DATE(2021, 5, 16)</f>
        <v>15</v>
      </c>
    </row>
    <row r="3" spans="1:7" x14ac:dyDescent="0.25">
      <c r="A3" t="s">
        <v>11</v>
      </c>
      <c r="B3" t="s">
        <v>34</v>
      </c>
      <c r="C3" t="s">
        <v>53</v>
      </c>
      <c r="D3" t="s">
        <v>20</v>
      </c>
      <c r="E3">
        <v>37</v>
      </c>
      <c r="F3" s="3">
        <v>44353</v>
      </c>
      <c r="G3">
        <f>+F3-DATE(2021, 5, 16)</f>
        <v>21</v>
      </c>
    </row>
    <row r="4" spans="1:7" x14ac:dyDescent="0.25">
      <c r="A4" t="s">
        <v>11</v>
      </c>
      <c r="B4" t="s">
        <v>36</v>
      </c>
      <c r="C4" t="s">
        <v>54</v>
      </c>
      <c r="D4" t="s">
        <v>20</v>
      </c>
      <c r="E4">
        <v>24</v>
      </c>
      <c r="F4" s="3">
        <v>44341</v>
      </c>
      <c r="G4">
        <f>+F4-DATE(2021, 5, 16)</f>
        <v>9</v>
      </c>
    </row>
    <row r="5" spans="1:7" x14ac:dyDescent="0.25">
      <c r="A5" t="s">
        <v>11</v>
      </c>
      <c r="B5" t="s">
        <v>37</v>
      </c>
      <c r="C5" t="s">
        <v>54</v>
      </c>
      <c r="D5" t="s">
        <v>21</v>
      </c>
      <c r="E5">
        <v>23</v>
      </c>
      <c r="F5" s="3">
        <v>44342</v>
      </c>
      <c r="G5">
        <f>+F5-DATE(2021, 5, 16)</f>
        <v>10</v>
      </c>
    </row>
    <row r="8" spans="1:7" x14ac:dyDescent="0.25">
      <c r="F8" s="3"/>
    </row>
    <row r="9" spans="1:7" x14ac:dyDescent="0.25">
      <c r="F9" s="3"/>
    </row>
    <row r="10" spans="1:7" x14ac:dyDescent="0.25">
      <c r="F10" s="3"/>
    </row>
    <row r="11" spans="1:7" x14ac:dyDescent="0.25">
      <c r="F11" s="3"/>
    </row>
    <row r="12" spans="1:7" x14ac:dyDescent="0.25">
      <c r="F12" s="3"/>
    </row>
    <row r="13" spans="1:7" x14ac:dyDescent="0.25">
      <c r="F13" s="3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D118-891C-4587-A077-F4ACAAC73CF6}">
  <dimension ref="A3:E5"/>
  <sheetViews>
    <sheetView tabSelected="1"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14.85546875" bestFit="1" customWidth="1"/>
  </cols>
  <sheetData>
    <row r="3" spans="1:5" x14ac:dyDescent="0.25">
      <c r="A3" t="s">
        <v>11</v>
      </c>
      <c r="B3" t="s">
        <v>38</v>
      </c>
      <c r="C3">
        <v>23</v>
      </c>
      <c r="D3" s="3">
        <v>44346</v>
      </c>
      <c r="E3">
        <f t="shared" ref="E3:E4" si="0">+D3-DATE(2021,5,19)</f>
        <v>11</v>
      </c>
    </row>
    <row r="4" spans="1:5" x14ac:dyDescent="0.25">
      <c r="A4" t="s">
        <v>11</v>
      </c>
      <c r="B4" t="s">
        <v>40</v>
      </c>
      <c r="C4">
        <v>38</v>
      </c>
      <c r="D4" s="3">
        <v>44353</v>
      </c>
      <c r="E4">
        <f t="shared" si="0"/>
        <v>18</v>
      </c>
    </row>
    <row r="5" spans="1:5" x14ac:dyDescent="0.25">
      <c r="A5" t="s">
        <v>11</v>
      </c>
      <c r="B5" t="s">
        <v>42</v>
      </c>
      <c r="C5">
        <v>18</v>
      </c>
      <c r="D5" s="3">
        <v>44343</v>
      </c>
      <c r="E5">
        <f>+D5-DATE(2021,5,19)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Distance</vt:lpstr>
      <vt:lpstr>Distance Filt</vt:lpstr>
      <vt:lpstr>Breaks</vt:lpstr>
      <vt:lpstr>Breaks Filt</vt:lpstr>
      <vt:lpstr>Day Difference</vt:lpstr>
      <vt:lpstr>Day Difference Filt</vt:lpstr>
      <vt:lpstr>Games in April-May</vt:lpstr>
      <vt:lpstr>Games in April+ Filt</vt:lpstr>
      <vt:lpstr>Balance</vt:lpstr>
      <vt:lpstr>Sheet9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2022-02-28T21:02:46Z</dcterms:created>
  <dcterms:modified xsi:type="dcterms:W3CDTF">2022-03-29T12:11:31Z</dcterms:modified>
</cp:coreProperties>
</file>