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ports Analytics\Re Scheduling\code\models\results_output\"/>
    </mc:Choice>
  </mc:AlternateContent>
  <xr:revisionPtr revIDLastSave="0" documentId="13_ncr:1_{2F527032-6CFB-449A-8DCB-05A80520F819}" xr6:coauthVersionLast="47" xr6:coauthVersionMax="47" xr10:uidLastSave="{00000000-0000-0000-0000-000000000000}"/>
  <bookViews>
    <workbookView xWindow="-120" yWindow="-120" windowWidth="20730" windowHeight="11160" firstSheet="2" activeTab="6" xr2:uid="{866EDA41-82EB-4F93-A45D-6CFD5ADC1FFF}"/>
  </bookViews>
  <sheets>
    <sheet name="Distance" sheetId="1" r:id="rId1"/>
    <sheet name="Distance Filt" sheetId="2" r:id="rId2"/>
    <sheet name="Breaks" sheetId="3" r:id="rId3"/>
    <sheet name="Breaks Filt" sheetId="4" r:id="rId4"/>
    <sheet name="Day Difference" sheetId="5" r:id="rId5"/>
    <sheet name="Day Difference Filt" sheetId="6" r:id="rId6"/>
    <sheet name="Games in April-May" sheetId="7" r:id="rId7"/>
    <sheet name="Balance" sheetId="8" r:id="rId8"/>
    <sheet name="Sheet9" sheetId="9" r:id="rId9"/>
  </sheets>
  <definedNames>
    <definedName name="_xlnm._FilterDatabase" localSheetId="7" hidden="1">Balance!$A$1:$C$17</definedName>
    <definedName name="_xlnm._FilterDatabase" localSheetId="2" hidden="1">Breaks!$A$1:$D$17</definedName>
    <definedName name="_xlnm._FilterDatabase" localSheetId="4" hidden="1">'Day Difference'!$A$1:$D$17</definedName>
    <definedName name="_xlnm._FilterDatabase" localSheetId="0" hidden="1">Distance!$A$1:$E$17</definedName>
    <definedName name="_xlnm._FilterDatabase" localSheetId="6" hidden="1">'Games in April-May'!$A$1:$C$19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9" l="1"/>
  <c r="F7" i="9"/>
  <c r="F6" i="9"/>
  <c r="F5" i="9"/>
  <c r="F4" i="9"/>
  <c r="F3" i="9"/>
  <c r="F2" i="9"/>
  <c r="G7" i="6"/>
  <c r="G6" i="6"/>
  <c r="G5" i="6"/>
  <c r="G4" i="6"/>
  <c r="G3" i="6"/>
  <c r="G2" i="6"/>
  <c r="G7" i="4"/>
  <c r="G6" i="4"/>
  <c r="G5" i="4"/>
  <c r="G4" i="4"/>
  <c r="G3" i="4"/>
  <c r="G2" i="4"/>
  <c r="F7" i="2"/>
  <c r="F6" i="2"/>
  <c r="F5" i="2"/>
  <c r="F4" i="2"/>
  <c r="F3" i="2"/>
  <c r="F2" i="2"/>
  <c r="E4" i="1"/>
  <c r="E17" i="1"/>
  <c r="E16" i="1"/>
  <c r="E15" i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<sst xmlns="http://schemas.openxmlformats.org/spreadsheetml/2006/main" count="415" uniqueCount="40">
  <si>
    <t>Team</t>
  </si>
  <si>
    <t>all</t>
  </si>
  <si>
    <t>Planned</t>
  </si>
  <si>
    <t>Actual</t>
  </si>
  <si>
    <t>basic - low - basic - monthly</t>
  </si>
  <si>
    <t>basic - low - basic - post_all_star</t>
  </si>
  <si>
    <t>basic - mid - basic - monthly</t>
  </si>
  <si>
    <t>basic - mid - basic - post_all_star</t>
  </si>
  <si>
    <t>min_diff - low - basic - monthly</t>
  </si>
  <si>
    <t>min_diff - low - basic - post_all_star</t>
  </si>
  <si>
    <t>min_diff - mid - basic - monthly</t>
  </si>
  <si>
    <t>min_diff - mid - basic - post_all_star</t>
  </si>
  <si>
    <t>balanced - low - basic - monthly</t>
  </si>
  <si>
    <t>balanced - low - basic - post_all_star</t>
  </si>
  <si>
    <t>balanced - low - basic - ten_days</t>
  </si>
  <si>
    <t>balanced - mid - basic - monthly</t>
  </si>
  <si>
    <t>NBA</t>
  </si>
  <si>
    <t>balanced - mid - basic - post_all_star</t>
  </si>
  <si>
    <t>balanced - mid - basic - ten_days</t>
  </si>
  <si>
    <t>Distance</t>
  </si>
  <si>
    <t>Schedule Type</t>
  </si>
  <si>
    <t>League</t>
  </si>
  <si>
    <t>objective_function</t>
  </si>
  <si>
    <t>reschedule_mode</t>
  </si>
  <si>
    <t>basic</t>
  </si>
  <si>
    <t>min_diff</t>
  </si>
  <si>
    <t>balanced</t>
  </si>
  <si>
    <t>monthly</t>
  </si>
  <si>
    <t>post_all_star</t>
  </si>
  <si>
    <t>ten_days</t>
  </si>
  <si>
    <t>Distance difference with actual Schedule</t>
  </si>
  <si>
    <t>Breaks</t>
  </si>
  <si>
    <t>Obj</t>
  </si>
  <si>
    <t>Reschedule Type</t>
  </si>
  <si>
    <t>Difference in breaks</t>
  </si>
  <si>
    <t>Avg days between matches</t>
  </si>
  <si>
    <t>Std Days between matches</t>
  </si>
  <si>
    <t>Difference of Std between Matches</t>
  </si>
  <si>
    <t>Games in April/May</t>
  </si>
  <si>
    <t>Sum of 7day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</si>
</sst>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difference with actual Schedule</a:t>
            </a:r>
            <a:br>
              <a:rPr lang="en-US"/>
            </a:br>
            <a:r>
              <a:rPr lang="en-US"/>
              <a:t>(Positive means we have more distance)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'Distance Filt'!$F$1</c:f>
              <c:strCache>
                <c:ptCount val="1"/>
                <c:pt idx="0">
                  <c:v>Distance difference with actual Schedule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'Distance Filt'!$D$2:$E$8</c:f>
              <c:multiLvlStrCache>
                <c:ptCount val="6"/>
                <c:lvl>
                  <c:pt idx="0">
                    <c:v>monthly</c:v>
                  </c:pt>
                  <c:pt idx="1">
                    <c:v>post_all_star</c:v>
                  </c:pt>
                  <c:pt idx="2">
                    <c:v>monthly</c:v>
                  </c:pt>
                  <c:pt idx="3">
                    <c:v>post_all_star</c:v>
                  </c:pt>
                  <c:pt idx="4">
                    <c:v>monthly</c:v>
                  </c:pt>
                  <c:pt idx="5">
                    <c:v>post_all_star</c:v>
                  </c:pt>
                </c:lvl>
                <c:lvl>
                  <c:pt idx="0">
                    <c:v>basic</c:v>
                  </c:pt>
                  <c:pt idx="1">
                    <c:v>basic</c:v>
                  </c:pt>
                  <c:pt idx="2">
                    <c:v>min_diff</c:v>
                  </c:pt>
                  <c:pt idx="3">
                    <c:v>min_diff</c:v>
                  </c:pt>
                  <c:pt idx="4">
                    <c:v>balanced</c:v>
                  </c:pt>
                  <c:pt idx="5">
                    <c:v>balanced</c:v>
                  </c:pt>
                </c:lvl>
              </c:multiLvlStrCache>
            </c:multiLvlStrRef>
          </c:cat>
          <c:val>
            <c:numRef>
              <c:f>'Distance Filt'!$F$2:$F$8</c:f>
              <c:numCache>
                <c:formatCode>0.0%</c:formatCode>
                <c:ptCount val="7"/>
                <c:pt idx="0">
                  <c:v>8.2632885630948838E-3</c:v>
                </c:pt>
                <c:pt idx="1">
                  <c:v>7.3841763839532781E-3</c:v>
                </c:pt>
                <c:pt idx="2">
                  <c:v>1.035964124828781E-2</c:v>
                </c:pt>
                <c:pt idx="3">
                  <c:v>9.4805290636494899E-3</c:v>
                </c:pt>
                <c:pt idx="4">
                  <c:v>1.1383369109917219E-2</c:v>
                </c:pt>
                <c:pt idx="5">
                  <c:v>7.7639351220135655E-3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0-4A5C-9301-E0FF0372E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27824"/>
        <c:axId val="25240304"/>
      </c:barChart>
      <c:catAx>
        <c:axId val="2522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40304"/>
        <c:crosses val="autoZero"/>
        <c:auto val="1"/>
        <c:lblAlgn val="ctr"/>
        <c:lblOffset val="100"/>
        <c:noMultiLvlLbl val="0"/>
      </c:catAx>
      <c:valAx>
        <c:axId val="252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2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Breaks difference with actual Schedule</a:t>
            </a:r>
            <a:br>
              <a:rPr lang="en-US"/>
            </a:br>
            <a:r>
              <a:rPr lang="en-US"/>
              <a:t>(Positive means we have more breaks)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'Breaks Filt'!$G$1</c:f>
              <c:strCache>
                <c:ptCount val="1"/>
                <c:pt idx="0">
                  <c:v>Difference in breaks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'Distance Filt'!$D$2:$E$8</c:f>
              <c:multiLvlStrCache>
                <c:ptCount val="6"/>
                <c:lvl>
                  <c:pt idx="0">
                    <c:v>monthly</c:v>
                  </c:pt>
                  <c:pt idx="1">
                    <c:v>post_all_star</c:v>
                  </c:pt>
                  <c:pt idx="2">
                    <c:v>monthly</c:v>
                  </c:pt>
                  <c:pt idx="3">
                    <c:v>post_all_star</c:v>
                  </c:pt>
                  <c:pt idx="4">
                    <c:v>monthly</c:v>
                  </c:pt>
                  <c:pt idx="5">
                    <c:v>post_all_star</c:v>
                  </c:pt>
                </c:lvl>
                <c:lvl>
                  <c:pt idx="0">
                    <c:v>basic</c:v>
                  </c:pt>
                  <c:pt idx="1">
                    <c:v>basic</c:v>
                  </c:pt>
                  <c:pt idx="2">
                    <c:v>min_diff</c:v>
                  </c:pt>
                  <c:pt idx="3">
                    <c:v>min_diff</c:v>
                  </c:pt>
                  <c:pt idx="4">
                    <c:v>balanced</c:v>
                  </c:pt>
                  <c:pt idx="5">
                    <c:v>balanced</c:v>
                  </c:pt>
                </c:lvl>
              </c:multiLvlStrCache>
            </c:multiLvlStrRef>
          </c:cat>
          <c:val>
            <c:numRef>
              <c:f>'Breaks Filt'!$G$2:$G$8</c:f>
              <c:numCache>
                <c:formatCode>0.00%</c:formatCode>
                <c:ptCount val="7"/>
                <c:pt idx="0">
                  <c:v>-3.9463299131807794E-3</c:v>
                </c:pt>
                <c:pt idx="1">
                  <c:v>-3.1570639305446013E-3</c:v>
                </c:pt>
                <c:pt idx="2">
                  <c:v>-5.5248618784530246E-3</c:v>
                </c:pt>
                <c:pt idx="3">
                  <c:v>-4.7355958958168465E-3</c:v>
                </c:pt>
                <c:pt idx="4">
                  <c:v>-4.7355958958168465E-3</c:v>
                </c:pt>
                <c:pt idx="5">
                  <c:v>-3.1570639305446013E-3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2-4F8F-8CA0-A53F2751A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27824"/>
        <c:axId val="25240304"/>
      </c:barChart>
      <c:catAx>
        <c:axId val="2522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40304"/>
        <c:crosses val="autoZero"/>
        <c:auto val="1"/>
        <c:lblAlgn val="ctr"/>
        <c:lblOffset val="100"/>
        <c:noMultiLvlLbl val="0"/>
      </c:catAx>
      <c:valAx>
        <c:axId val="252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2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of Standard Deviation of Days</a:t>
            </a:r>
            <a:r>
              <a:rPr lang="en-US" baseline="0"/>
              <a:t> Between days</a:t>
            </a:r>
            <a:br>
              <a:rPr lang="en-US"/>
            </a:br>
            <a:r>
              <a:rPr lang="en-US"/>
              <a:t>(Positive means we have more std)</a:t>
            </a:r>
          </a:p>
          <a:p>
            <a:pPr>
              <a:defRPr/>
            </a:pPr>
            <a:r>
              <a:rPr lang="en-US" sz="1100"/>
              <a:t>(More std is a more irregular schedule as sometimes</a:t>
            </a:r>
            <a:r>
              <a:rPr lang="en-US" sz="1100" baseline="0"/>
              <a:t> you have matches with two days of difference and sometimes maybe 5)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 Difference Filt'!$G$1</c:f>
              <c:strCache>
                <c:ptCount val="1"/>
                <c:pt idx="0">
                  <c:v>Difference of Std between Matches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'Distance Filt'!$D$2:$E$8</c:f>
              <c:multiLvlStrCache>
                <c:ptCount val="6"/>
                <c:lvl>
                  <c:pt idx="0">
                    <c:v>monthly</c:v>
                  </c:pt>
                  <c:pt idx="1">
                    <c:v>post_all_star</c:v>
                  </c:pt>
                  <c:pt idx="2">
                    <c:v>monthly</c:v>
                  </c:pt>
                  <c:pt idx="3">
                    <c:v>post_all_star</c:v>
                  </c:pt>
                  <c:pt idx="4">
                    <c:v>monthly</c:v>
                  </c:pt>
                  <c:pt idx="5">
                    <c:v>post_all_star</c:v>
                  </c:pt>
                </c:lvl>
                <c:lvl>
                  <c:pt idx="0">
                    <c:v>basic</c:v>
                  </c:pt>
                  <c:pt idx="1">
                    <c:v>basic</c:v>
                  </c:pt>
                  <c:pt idx="2">
                    <c:v>min_diff</c:v>
                  </c:pt>
                  <c:pt idx="3">
                    <c:v>min_diff</c:v>
                  </c:pt>
                  <c:pt idx="4">
                    <c:v>balanced</c:v>
                  </c:pt>
                  <c:pt idx="5">
                    <c:v>balanced</c:v>
                  </c:pt>
                </c:lvl>
              </c:multiLvlStrCache>
            </c:multiLvlStrRef>
          </c:cat>
          <c:val>
            <c:numRef>
              <c:f>'Day Difference Filt'!$G$2:$G$8</c:f>
              <c:numCache>
                <c:formatCode>0.0%</c:formatCode>
                <c:ptCount val="7"/>
                <c:pt idx="0">
                  <c:v>2.3971080624611174E-2</c:v>
                </c:pt>
                <c:pt idx="1">
                  <c:v>2.34179778166268E-2</c:v>
                </c:pt>
                <c:pt idx="2">
                  <c:v>1.9141307890604198E-2</c:v>
                </c:pt>
                <c:pt idx="3">
                  <c:v>1.813387063320393E-2</c:v>
                </c:pt>
                <c:pt idx="4">
                  <c:v>5.4747301154602246E-2</c:v>
                </c:pt>
                <c:pt idx="5">
                  <c:v>3.8983871127045822E-2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1-4136-9528-0822EAFC4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27824"/>
        <c:axId val="25240304"/>
      </c:barChart>
      <c:catAx>
        <c:axId val="2522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40304"/>
        <c:crosses val="autoZero"/>
        <c:auto val="1"/>
        <c:lblAlgn val="ctr"/>
        <c:lblOffset val="100"/>
        <c:noMultiLvlLbl val="0"/>
      </c:catAx>
      <c:valAx>
        <c:axId val="252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2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of SUM(7-Day</a:t>
            </a:r>
            <a:r>
              <a:rPr lang="en-US" baseline="0"/>
              <a:t> Balance Mean</a:t>
            </a:r>
            <a:r>
              <a:rPr lang="en-US"/>
              <a:t>)</a:t>
            </a:r>
          </a:p>
          <a:p>
            <a:pPr>
              <a:defRPr/>
            </a:pPr>
            <a:r>
              <a:rPr lang="en-US"/>
              <a:t>(Positive means we have more sum)</a:t>
            </a:r>
          </a:p>
          <a:p>
            <a:pPr>
              <a:defRPr/>
            </a:pPr>
            <a:r>
              <a:rPr lang="en-US" sz="1100"/>
              <a:t>(More sum means a more imbalanced schedule</a:t>
            </a:r>
            <a:r>
              <a:rPr lang="en-US" sz="1100" baseline="0"/>
              <a:t>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Sheet9!$E$1</c:f>
              <c:strCache>
                <c:ptCount val="1"/>
                <c:pt idx="0">
                  <c:v>Sum of 7day 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'Distance Filt'!$D$2:$E$8</c:f>
              <c:multiLvlStrCache>
                <c:ptCount val="6"/>
                <c:lvl>
                  <c:pt idx="0">
                    <c:v>monthly</c:v>
                  </c:pt>
                  <c:pt idx="1">
                    <c:v>post_all_star</c:v>
                  </c:pt>
                  <c:pt idx="2">
                    <c:v>monthly</c:v>
                  </c:pt>
                  <c:pt idx="3">
                    <c:v>post_all_star</c:v>
                  </c:pt>
                  <c:pt idx="4">
                    <c:v>monthly</c:v>
                  </c:pt>
                  <c:pt idx="5">
                    <c:v>post_all_star</c:v>
                  </c:pt>
                </c:lvl>
                <c:lvl>
                  <c:pt idx="0">
                    <c:v>basic</c:v>
                  </c:pt>
                  <c:pt idx="1">
                    <c:v>basic</c:v>
                  </c:pt>
                  <c:pt idx="2">
                    <c:v>min_diff</c:v>
                  </c:pt>
                  <c:pt idx="3">
                    <c:v>min_diff</c:v>
                  </c:pt>
                  <c:pt idx="4">
                    <c:v>balanced</c:v>
                  </c:pt>
                  <c:pt idx="5">
                    <c:v>balanced</c:v>
                  </c:pt>
                </c:lvl>
              </c:multiLvlStrCache>
            </c:multiLvlStrRef>
          </c:cat>
          <c:val>
            <c:numRef>
              <c:f>Sheet9!$F$2:$F$8</c:f>
              <c:numCache>
                <c:formatCode>0.0%</c:formatCode>
                <c:ptCount val="7"/>
                <c:pt idx="0">
                  <c:v>-9.6412467300878824E-2</c:v>
                </c:pt>
                <c:pt idx="1">
                  <c:v>-6.7693864093326672E-2</c:v>
                </c:pt>
                <c:pt idx="2">
                  <c:v>-9.1626033432953391E-2</c:v>
                </c:pt>
                <c:pt idx="3">
                  <c:v>-9.1626033432953391E-2</c:v>
                </c:pt>
                <c:pt idx="4">
                  <c:v>-2.871860320755204E-2</c:v>
                </c:pt>
                <c:pt idx="5">
                  <c:v>-7.7266731829177426E-2</c:v>
                </c:pt>
                <c:pt idx="6">
                  <c:v>-5.3334562489550708E-2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26-4746-B5B6-1AAA5EFD1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27824"/>
        <c:axId val="25240304"/>
      </c:barChart>
      <c:catAx>
        <c:axId val="2522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40304"/>
        <c:crosses val="autoZero"/>
        <c:auto val="1"/>
        <c:lblAlgn val="ctr"/>
        <c:lblOffset val="100"/>
        <c:noMultiLvlLbl val="0"/>
      </c:catAx>
      <c:valAx>
        <c:axId val="252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522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276224</xdr:colOff>
      <xdr:row>1</xdr:row>
      <xdr:rowOff>109536</xdr:rowOff>
    </xdr:from>
    <xdr:to>
      <xdr:col>15</xdr:col>
      <xdr:colOff>380999</xdr:colOff>
      <xdr:row>18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2BABCF-7E8A-48B6-B37B-9D7A9C527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1</xdr:row>
      <xdr:rowOff>66675</xdr:rowOff>
    </xdr:from>
    <xdr:to>
      <xdr:col>16</xdr:col>
      <xdr:colOff>457200</xdr:colOff>
      <xdr:row>18</xdr:row>
      <xdr:rowOff>128588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09A74F-E25D-4F26-BDBC-B046CE4AF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990600</xdr:colOff>
      <xdr:row>1</xdr:row>
      <xdr:rowOff>95250</xdr:rowOff>
    </xdr:from>
    <xdr:to>
      <xdr:col>15</xdr:col>
      <xdr:colOff>104775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1C3B3E-BF4F-453E-BE45-59668A5EF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1</xdr:row>
      <xdr:rowOff>47625</xdr:rowOff>
    </xdr:from>
    <xdr:to>
      <xdr:col>19</xdr:col>
      <xdr:colOff>400050</xdr:colOff>
      <xdr:row>20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85DF06-5130-4CE0-8316-9BAB16DAC0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6F3B-68F7-417F-B3DB-4F8627E29ACC}">
  <dimension ref="A1:L17"/>
  <sheetViews>
    <sheetView workbookViewId="0">
      <selection activeCell="K5" sqref="I5:K11"/>
    </sheetView>
  </sheetViews>
  <sheetFormatPr defaultRowHeight="15" x14ac:dyDescent="0.25"/>
  <cols>
    <col min="3" max="3" width="33.5703125" bestFit="1" customWidth="1"/>
    <col min="11" max="11" width="33.42578125" bestFit="1" customWidth="1"/>
  </cols>
  <sheetData>
    <row r="1" spans="1:12" x14ac:dyDescent="0.25">
      <c r="A1" t="s">
        <v>0</v>
      </c>
      <c r="B1" t="s">
        <v>19</v>
      </c>
      <c r="C1" t="s">
        <v>20</v>
      </c>
      <c r="D1" t="s">
        <v>21</v>
      </c>
      <c r="I1" t="s">
        <v>1</v>
      </c>
      <c r="J1">
        <v>1822310.1524199999</v>
      </c>
      <c r="K1" t="s">
        <v>2</v>
      </c>
      <c r="L1" t="s">
        <v>16</v>
      </c>
    </row>
    <row r="2" spans="1:12" x14ac:dyDescent="0.25">
      <c r="A2" t="s">
        <v>1</v>
      </c>
      <c r="B2">
        <v>1822310.1524199999</v>
      </c>
      <c r="C2" t="s">
        <v>2</v>
      </c>
      <c r="D2" t="s">
        <v>16</v>
      </c>
      <c r="I2" t="s">
        <v>1</v>
      </c>
      <c r="J2">
        <v>1819306.07714</v>
      </c>
      <c r="K2" t="s">
        <v>3</v>
      </c>
      <c r="L2" t="s">
        <v>16</v>
      </c>
    </row>
    <row r="3" spans="1:12" x14ac:dyDescent="0.25">
      <c r="A3" t="s">
        <v>1</v>
      </c>
      <c r="B3">
        <v>1819306.07714</v>
      </c>
      <c r="C3" t="s">
        <v>3</v>
      </c>
      <c r="D3" t="s">
        <v>16</v>
      </c>
    </row>
    <row r="4" spans="1:12" x14ac:dyDescent="0.25">
      <c r="A4" t="s">
        <v>1</v>
      </c>
      <c r="B4">
        <v>1827220.05052</v>
      </c>
      <c r="C4" t="s">
        <v>4</v>
      </c>
      <c r="D4" t="s">
        <v>16</v>
      </c>
      <c r="E4" s="1">
        <f>+B4/$B$3-1</f>
        <v>4.3499955721804096E-3</v>
      </c>
    </row>
    <row r="5" spans="1:12" x14ac:dyDescent="0.25">
      <c r="A5" t="s">
        <v>1</v>
      </c>
      <c r="B5">
        <v>1820096.1129300001</v>
      </c>
      <c r="C5" t="s">
        <v>5</v>
      </c>
      <c r="D5" t="s">
        <v>16</v>
      </c>
      <c r="E5" s="1">
        <f t="shared" ref="E5:E17" si="0">+B5/$B$3-1</f>
        <v>4.3425116857864765E-4</v>
      </c>
      <c r="I5" t="s">
        <v>1</v>
      </c>
      <c r="J5">
        <v>1834339.5282399999</v>
      </c>
      <c r="K5" t="s">
        <v>4</v>
      </c>
      <c r="L5" t="s">
        <v>16</v>
      </c>
    </row>
    <row r="6" spans="1:12" x14ac:dyDescent="0.25">
      <c r="A6" t="s">
        <v>1</v>
      </c>
      <c r="B6">
        <v>1844391.0922900001</v>
      </c>
      <c r="C6" t="s">
        <v>6</v>
      </c>
      <c r="D6" t="s">
        <v>16</v>
      </c>
      <c r="E6" s="1">
        <f t="shared" si="0"/>
        <v>1.378823248336225E-2</v>
      </c>
      <c r="I6" t="s">
        <v>1</v>
      </c>
      <c r="J6">
        <v>1832740.15411</v>
      </c>
      <c r="K6" t="s">
        <v>5</v>
      </c>
      <c r="L6" t="s">
        <v>16</v>
      </c>
    </row>
    <row r="7" spans="1:12" x14ac:dyDescent="0.25">
      <c r="A7" t="s">
        <v>1</v>
      </c>
      <c r="B7">
        <v>1834367.21364</v>
      </c>
      <c r="C7" t="s">
        <v>7</v>
      </c>
      <c r="D7" t="s">
        <v>16</v>
      </c>
      <c r="E7" s="1">
        <f t="shared" si="0"/>
        <v>8.2785061234316171E-3</v>
      </c>
      <c r="I7" t="s">
        <v>1</v>
      </c>
      <c r="J7">
        <v>1838153.43542</v>
      </c>
      <c r="K7" t="s">
        <v>8</v>
      </c>
      <c r="L7" t="s">
        <v>16</v>
      </c>
    </row>
    <row r="8" spans="1:12" x14ac:dyDescent="0.25">
      <c r="A8" t="s">
        <v>1</v>
      </c>
      <c r="B8">
        <v>1847119.27211</v>
      </c>
      <c r="C8" t="s">
        <v>8</v>
      </c>
      <c r="D8" t="s">
        <v>16</v>
      </c>
      <c r="E8" s="1">
        <f t="shared" si="0"/>
        <v>1.528780413558728E-2</v>
      </c>
      <c r="I8" t="s">
        <v>1</v>
      </c>
      <c r="J8">
        <v>1836554.06128</v>
      </c>
      <c r="K8" t="s">
        <v>9</v>
      </c>
      <c r="L8" t="s">
        <v>16</v>
      </c>
    </row>
    <row r="9" spans="1:12" x14ac:dyDescent="0.25">
      <c r="A9" t="s">
        <v>1</v>
      </c>
      <c r="B9">
        <v>1839995.33452</v>
      </c>
      <c r="C9" t="s">
        <v>9</v>
      </c>
      <c r="D9" t="s">
        <v>16</v>
      </c>
      <c r="E9" s="1">
        <f t="shared" si="0"/>
        <v>1.1372059731985296E-2</v>
      </c>
      <c r="I9" t="s">
        <v>1</v>
      </c>
      <c r="J9">
        <v>1840015.90974</v>
      </c>
      <c r="K9" t="s">
        <v>12</v>
      </c>
      <c r="L9" t="s">
        <v>16</v>
      </c>
    </row>
    <row r="10" spans="1:12" x14ac:dyDescent="0.25">
      <c r="A10" t="s">
        <v>1</v>
      </c>
      <c r="B10">
        <v>1845598.30537</v>
      </c>
      <c r="C10" t="s">
        <v>10</v>
      </c>
      <c r="D10" t="s">
        <v>16</v>
      </c>
      <c r="E10" s="1">
        <f t="shared" si="0"/>
        <v>1.4451789371985324E-2</v>
      </c>
      <c r="I10" t="s">
        <v>1</v>
      </c>
      <c r="J10">
        <v>1833431.05149</v>
      </c>
      <c r="K10" t="s">
        <v>13</v>
      </c>
      <c r="L10" t="s">
        <v>16</v>
      </c>
    </row>
    <row r="11" spans="1:12" x14ac:dyDescent="0.25">
      <c r="A11" t="s">
        <v>1</v>
      </c>
      <c r="B11">
        <v>1839845.1452800001</v>
      </c>
      <c r="C11" t="s">
        <v>11</v>
      </c>
      <c r="D11" t="s">
        <v>16</v>
      </c>
      <c r="E11" s="1">
        <f t="shared" si="0"/>
        <v>1.1289506696029905E-2</v>
      </c>
      <c r="I11" t="s">
        <v>1</v>
      </c>
      <c r="J11">
        <v>1837242.0630000001</v>
      </c>
      <c r="K11" t="s">
        <v>14</v>
      </c>
      <c r="L11" t="s">
        <v>16</v>
      </c>
    </row>
    <row r="12" spans="1:12" x14ac:dyDescent="0.25">
      <c r="A12" t="s">
        <v>1</v>
      </c>
      <c r="B12">
        <v>1830957.73936</v>
      </c>
      <c r="C12" t="s">
        <v>12</v>
      </c>
      <c r="D12" t="s">
        <v>16</v>
      </c>
      <c r="E12" s="1">
        <f t="shared" si="0"/>
        <v>6.404454075323418E-3</v>
      </c>
    </row>
    <row r="13" spans="1:12" x14ac:dyDescent="0.25">
      <c r="A13" t="s">
        <v>1</v>
      </c>
      <c r="B13">
        <v>1819361.55709</v>
      </c>
      <c r="C13" t="s">
        <v>13</v>
      </c>
      <c r="D13" t="s">
        <v>16</v>
      </c>
      <c r="E13" s="1">
        <f t="shared" si="0"/>
        <v>3.0495116075890394E-5</v>
      </c>
    </row>
    <row r="14" spans="1:12" x14ac:dyDescent="0.25">
      <c r="A14" t="s">
        <v>1</v>
      </c>
      <c r="B14">
        <v>1837242.0630000001</v>
      </c>
      <c r="C14" t="s">
        <v>14</v>
      </c>
      <c r="D14" t="s">
        <v>16</v>
      </c>
      <c r="E14" s="1">
        <f t="shared" si="0"/>
        <v>9.858696172881487E-3</v>
      </c>
    </row>
    <row r="15" spans="1:12" x14ac:dyDescent="0.25">
      <c r="A15" t="s">
        <v>1</v>
      </c>
      <c r="B15">
        <v>1844626.78569</v>
      </c>
      <c r="C15" t="s">
        <v>15</v>
      </c>
      <c r="D15" t="s">
        <v>16</v>
      </c>
      <c r="E15" s="1">
        <f t="shared" si="0"/>
        <v>1.3917783746319801E-2</v>
      </c>
    </row>
    <row r="16" spans="1:12" x14ac:dyDescent="0.25">
      <c r="A16" t="s">
        <v>1</v>
      </c>
      <c r="B16">
        <v>1833632.6577999999</v>
      </c>
      <c r="C16" t="s">
        <v>17</v>
      </c>
      <c r="D16" t="s">
        <v>16</v>
      </c>
      <c r="E16" s="1">
        <f t="shared" si="0"/>
        <v>7.8747500709290819E-3</v>
      </c>
    </row>
    <row r="17" spans="1:5" x14ac:dyDescent="0.25">
      <c r="A17" t="s">
        <v>1</v>
      </c>
      <c r="B17">
        <v>1822670.5838299999</v>
      </c>
      <c r="C17" t="s">
        <v>18</v>
      </c>
      <c r="D17" t="s">
        <v>16</v>
      </c>
      <c r="E17" s="1">
        <f t="shared" si="0"/>
        <v>1.8493351571104988E-3</v>
      </c>
    </row>
  </sheetData>
  <autoFilter ref="A1:E17" xr:uid="{95126F3B-68F7-417F-B3DB-4F8627E29AC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B4BA-9673-402B-B7C2-D5206BA5608E}">
  <dimension ref="A1:F8"/>
  <sheetViews>
    <sheetView workbookViewId="0">
      <selection activeCell="F8" sqref="A8:F8"/>
    </sheetView>
  </sheetViews>
  <sheetFormatPr defaultRowHeight="15" x14ac:dyDescent="0.25"/>
  <cols>
    <col min="2" max="2" width="12" bestFit="1" customWidth="1"/>
    <col min="3" max="3" width="33.42578125" bestFit="1" customWidth="1"/>
    <col min="4" max="4" width="18" bestFit="1" customWidth="1"/>
    <col min="5" max="5" width="17.28515625" bestFit="1" customWidth="1"/>
    <col min="6" max="6" width="10.140625" bestFit="1" customWidth="1"/>
  </cols>
  <sheetData>
    <row r="1" spans="1:6" x14ac:dyDescent="0.25">
      <c r="A1" t="s">
        <v>0</v>
      </c>
      <c r="B1" t="s">
        <v>19</v>
      </c>
      <c r="C1" t="s">
        <v>20</v>
      </c>
      <c r="D1" t="s">
        <v>22</v>
      </c>
      <c r="E1" t="s">
        <v>23</v>
      </c>
      <c r="F1" t="s">
        <v>30</v>
      </c>
    </row>
    <row r="2" spans="1:6" x14ac:dyDescent="0.25">
      <c r="A2" t="s">
        <v>1</v>
      </c>
      <c r="B2">
        <v>1834339.5282399999</v>
      </c>
      <c r="C2" t="s">
        <v>4</v>
      </c>
      <c r="D2" t="s">
        <v>24</v>
      </c>
      <c r="E2" t="s">
        <v>27</v>
      </c>
      <c r="F2" s="1">
        <f>+B2/Distance!$B$3-1</f>
        <v>8.2632885630948838E-3</v>
      </c>
    </row>
    <row r="3" spans="1:6" x14ac:dyDescent="0.25">
      <c r="A3" t="s">
        <v>1</v>
      </c>
      <c r="B3">
        <v>1832740.15411</v>
      </c>
      <c r="C3" t="s">
        <v>5</v>
      </c>
      <c r="D3" t="s">
        <v>24</v>
      </c>
      <c r="E3" t="s">
        <v>28</v>
      </c>
      <c r="F3" s="1">
        <f>+B3/Distance!$B$3-1</f>
        <v>7.3841763839532781E-3</v>
      </c>
    </row>
    <row r="4" spans="1:6" x14ac:dyDescent="0.25">
      <c r="A4" t="s">
        <v>1</v>
      </c>
      <c r="B4">
        <v>1838153.43542</v>
      </c>
      <c r="C4" t="s">
        <v>8</v>
      </c>
      <c r="D4" t="s">
        <v>25</v>
      </c>
      <c r="E4" t="s">
        <v>27</v>
      </c>
      <c r="F4" s="1">
        <f>+B4/Distance!$B$3-1</f>
        <v>1.035964124828781E-2</v>
      </c>
    </row>
    <row r="5" spans="1:6" x14ac:dyDescent="0.25">
      <c r="A5" t="s">
        <v>1</v>
      </c>
      <c r="B5">
        <v>1836554.06128</v>
      </c>
      <c r="C5" t="s">
        <v>9</v>
      </c>
      <c r="D5" t="s">
        <v>25</v>
      </c>
      <c r="E5" t="s">
        <v>28</v>
      </c>
      <c r="F5" s="1">
        <f>+B5/Distance!$B$3-1</f>
        <v>9.4805290636494899E-3</v>
      </c>
    </row>
    <row r="6" spans="1:6" x14ac:dyDescent="0.25">
      <c r="A6" t="s">
        <v>1</v>
      </c>
      <c r="B6">
        <v>1840015.90974</v>
      </c>
      <c r="C6" t="s">
        <v>12</v>
      </c>
      <c r="D6" t="s">
        <v>26</v>
      </c>
      <c r="E6" t="s">
        <v>27</v>
      </c>
      <c r="F6" s="1">
        <f>+B6/Distance!$B$3-1</f>
        <v>1.1383369109917219E-2</v>
      </c>
    </row>
    <row r="7" spans="1:6" x14ac:dyDescent="0.25">
      <c r="A7" t="s">
        <v>1</v>
      </c>
      <c r="B7">
        <v>1833431.05149</v>
      </c>
      <c r="C7" t="s">
        <v>13</v>
      </c>
      <c r="D7" t="s">
        <v>26</v>
      </c>
      <c r="E7" t="s">
        <v>28</v>
      </c>
      <c r="F7" s="1">
        <f>+B7/Distance!$B$3-1</f>
        <v>7.7639351220135655E-3</v>
      </c>
    </row>
    <row r="8" spans="1:6" x14ac:dyDescent="0.25">
      <c r="F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9F01-21EF-48FF-84AB-B49EB2730EA5}">
  <sheetPr filterMode="1"/>
  <dimension ref="A1:D17"/>
  <sheetViews>
    <sheetView workbookViewId="0">
      <selection activeCell="E26" sqref="E26"/>
    </sheetView>
  </sheetViews>
  <sheetFormatPr defaultRowHeight="15" x14ac:dyDescent="0.25"/>
  <cols>
    <col min="3" max="3" width="33.5703125" bestFit="1" customWidth="1"/>
  </cols>
  <sheetData>
    <row r="1" spans="1:4" x14ac:dyDescent="0.25">
      <c r="A1" t="s">
        <v>0</v>
      </c>
      <c r="B1" t="s">
        <v>31</v>
      </c>
      <c r="C1" t="s">
        <v>20</v>
      </c>
      <c r="D1" t="s">
        <v>21</v>
      </c>
    </row>
    <row r="2" spans="1:4" x14ac:dyDescent="0.25">
      <c r="A2" t="s">
        <v>1</v>
      </c>
      <c r="B2">
        <v>1259</v>
      </c>
      <c r="C2" t="s">
        <v>2</v>
      </c>
      <c r="D2" t="s">
        <v>16</v>
      </c>
    </row>
    <row r="3" spans="1:4" x14ac:dyDescent="0.25">
      <c r="A3" t="s">
        <v>1</v>
      </c>
      <c r="B3">
        <v>1267</v>
      </c>
      <c r="C3" t="s">
        <v>3</v>
      </c>
      <c r="D3" t="s">
        <v>16</v>
      </c>
    </row>
    <row r="4" spans="1:4" x14ac:dyDescent="0.25">
      <c r="A4" t="s">
        <v>1</v>
      </c>
      <c r="B4">
        <v>1265</v>
      </c>
      <c r="C4" t="s">
        <v>4</v>
      </c>
      <c r="D4" t="s">
        <v>16</v>
      </c>
    </row>
    <row r="5" spans="1:4" x14ac:dyDescent="0.25">
      <c r="A5" t="s">
        <v>1</v>
      </c>
      <c r="B5">
        <v>1267</v>
      </c>
      <c r="C5" t="s">
        <v>5</v>
      </c>
      <c r="D5" t="s">
        <v>16</v>
      </c>
    </row>
    <row r="6" spans="1:4" hidden="1" x14ac:dyDescent="0.25">
      <c r="A6" t="s">
        <v>1</v>
      </c>
      <c r="B6">
        <v>1261</v>
      </c>
      <c r="C6" t="s">
        <v>6</v>
      </c>
      <c r="D6" t="s">
        <v>16</v>
      </c>
    </row>
    <row r="7" spans="1:4" hidden="1" x14ac:dyDescent="0.25">
      <c r="A7" t="s">
        <v>1</v>
      </c>
      <c r="B7">
        <v>1263</v>
      </c>
      <c r="C7" t="s">
        <v>7</v>
      </c>
      <c r="D7" t="s">
        <v>16</v>
      </c>
    </row>
    <row r="8" spans="1:4" x14ac:dyDescent="0.25">
      <c r="A8" t="s">
        <v>1</v>
      </c>
      <c r="B8">
        <v>1261</v>
      </c>
      <c r="C8" t="s">
        <v>8</v>
      </c>
      <c r="D8" t="s">
        <v>16</v>
      </c>
    </row>
    <row r="9" spans="1:4" x14ac:dyDescent="0.25">
      <c r="A9" t="s">
        <v>1</v>
      </c>
      <c r="B9">
        <v>1263</v>
      </c>
      <c r="C9" t="s">
        <v>9</v>
      </c>
      <c r="D9" t="s">
        <v>16</v>
      </c>
    </row>
    <row r="10" spans="1:4" hidden="1" x14ac:dyDescent="0.25">
      <c r="A10" t="s">
        <v>1</v>
      </c>
      <c r="B10">
        <v>1259</v>
      </c>
      <c r="C10" t="s">
        <v>10</v>
      </c>
      <c r="D10" t="s">
        <v>16</v>
      </c>
    </row>
    <row r="11" spans="1:4" hidden="1" x14ac:dyDescent="0.25">
      <c r="A11" t="s">
        <v>1</v>
      </c>
      <c r="B11">
        <v>1263</v>
      </c>
      <c r="C11" t="s">
        <v>11</v>
      </c>
      <c r="D11" t="s">
        <v>16</v>
      </c>
    </row>
    <row r="12" spans="1:4" x14ac:dyDescent="0.25">
      <c r="A12" t="s">
        <v>1</v>
      </c>
      <c r="B12">
        <v>1265</v>
      </c>
      <c r="C12" t="s">
        <v>12</v>
      </c>
      <c r="D12" t="s">
        <v>16</v>
      </c>
    </row>
    <row r="13" spans="1:4" x14ac:dyDescent="0.25">
      <c r="A13" t="s">
        <v>1</v>
      </c>
      <c r="B13">
        <v>1269</v>
      </c>
      <c r="C13" t="s">
        <v>13</v>
      </c>
      <c r="D13" t="s">
        <v>16</v>
      </c>
    </row>
    <row r="14" spans="1:4" x14ac:dyDescent="0.25">
      <c r="A14" t="s">
        <v>1</v>
      </c>
      <c r="B14">
        <v>1265</v>
      </c>
      <c r="C14" t="s">
        <v>14</v>
      </c>
      <c r="D14" t="s">
        <v>16</v>
      </c>
    </row>
    <row r="15" spans="1:4" hidden="1" x14ac:dyDescent="0.25">
      <c r="A15" t="s">
        <v>1</v>
      </c>
      <c r="B15">
        <v>1259</v>
      </c>
      <c r="C15" t="s">
        <v>15</v>
      </c>
      <c r="D15" t="s">
        <v>16</v>
      </c>
    </row>
    <row r="16" spans="1:4" hidden="1" x14ac:dyDescent="0.25">
      <c r="A16" t="s">
        <v>1</v>
      </c>
      <c r="B16">
        <v>1265</v>
      </c>
      <c r="C16" t="s">
        <v>17</v>
      </c>
      <c r="D16" t="s">
        <v>16</v>
      </c>
    </row>
    <row r="17" spans="1:4" hidden="1" x14ac:dyDescent="0.25">
      <c r="A17" t="s">
        <v>1</v>
      </c>
      <c r="B17">
        <v>1269</v>
      </c>
      <c r="C17" t="s">
        <v>18</v>
      </c>
      <c r="D17" t="s">
        <v>16</v>
      </c>
    </row>
  </sheetData>
  <autoFilter ref="A1:D17" xr:uid="{B3C99F01-21EF-48FF-84AB-B49EB2730EA5}">
    <filterColumn colId="2">
      <filters>
        <filter val="Actual"/>
        <filter val="balanced - low - basic - monthly"/>
        <filter val="balanced - low - basic - post_all_star"/>
        <filter val="balanced - low - basic - ten_days"/>
        <filter val="basic - low - basic - monthly"/>
        <filter val="basic - low - basic - post_all_star"/>
        <filter val="min_diff - low - basic - monthly"/>
        <filter val="min_diff - low - basic - post_all_star"/>
        <filter val="Planne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8045-32D4-4476-8E52-6DF887A5F5BE}">
  <dimension ref="A1:G27"/>
  <sheetViews>
    <sheetView workbookViewId="0">
      <selection activeCell="G8" sqref="A8:G8"/>
    </sheetView>
  </sheetViews>
  <sheetFormatPr defaultRowHeight="15" x14ac:dyDescent="0.25"/>
  <cols>
    <col min="3" max="3" width="33.42578125" bestFit="1" customWidth="1"/>
    <col min="6" max="6" width="16.140625" bestFit="1" customWidth="1"/>
  </cols>
  <sheetData>
    <row r="1" spans="1:7" x14ac:dyDescent="0.25">
      <c r="A1" t="s">
        <v>0</v>
      </c>
      <c r="B1" t="s">
        <v>31</v>
      </c>
      <c r="C1" t="s">
        <v>20</v>
      </c>
      <c r="D1" t="s">
        <v>21</v>
      </c>
      <c r="E1" t="s">
        <v>32</v>
      </c>
      <c r="F1" t="s">
        <v>33</v>
      </c>
      <c r="G1" t="s">
        <v>34</v>
      </c>
    </row>
    <row r="2" spans="1:7" x14ac:dyDescent="0.25">
      <c r="A2" t="s">
        <v>1</v>
      </c>
      <c r="B2">
        <v>1262</v>
      </c>
      <c r="C2" t="s">
        <v>4</v>
      </c>
      <c r="D2" t="s">
        <v>16</v>
      </c>
      <c r="E2" t="s">
        <v>24</v>
      </c>
      <c r="F2" t="s">
        <v>27</v>
      </c>
      <c r="G2" s="2">
        <f>+B2/Breaks!$B$3-1</f>
        <v>-3.9463299131807794E-3</v>
      </c>
    </row>
    <row r="3" spans="1:7" x14ac:dyDescent="0.25">
      <c r="A3" t="s">
        <v>1</v>
      </c>
      <c r="B3">
        <v>1263</v>
      </c>
      <c r="C3" t="s">
        <v>5</v>
      </c>
      <c r="D3" t="s">
        <v>16</v>
      </c>
      <c r="E3" t="s">
        <v>24</v>
      </c>
      <c r="F3" t="s">
        <v>28</v>
      </c>
      <c r="G3" s="2">
        <f>+B3/Breaks!$B$3-1</f>
        <v>-3.1570639305446013E-3</v>
      </c>
    </row>
    <row r="4" spans="1:7" x14ac:dyDescent="0.25">
      <c r="A4" t="s">
        <v>1</v>
      </c>
      <c r="B4">
        <v>1260</v>
      </c>
      <c r="C4" t="s">
        <v>8</v>
      </c>
      <c r="D4" t="s">
        <v>16</v>
      </c>
      <c r="E4" t="s">
        <v>25</v>
      </c>
      <c r="F4" t="s">
        <v>27</v>
      </c>
      <c r="G4" s="2">
        <f>+B4/Breaks!$B$3-1</f>
        <v>-5.5248618784530246E-3</v>
      </c>
    </row>
    <row r="5" spans="1:7" x14ac:dyDescent="0.25">
      <c r="A5" t="s">
        <v>1</v>
      </c>
      <c r="B5">
        <v>1261</v>
      </c>
      <c r="C5" t="s">
        <v>9</v>
      </c>
      <c r="D5" t="s">
        <v>16</v>
      </c>
      <c r="E5" t="s">
        <v>25</v>
      </c>
      <c r="F5" t="s">
        <v>28</v>
      </c>
      <c r="G5" s="2">
        <f>+B5/Breaks!$B$3-1</f>
        <v>-4.7355958958168465E-3</v>
      </c>
    </row>
    <row r="6" spans="1:7" x14ac:dyDescent="0.25">
      <c r="A6" t="s">
        <v>1</v>
      </c>
      <c r="B6">
        <v>1261</v>
      </c>
      <c r="C6" t="s">
        <v>12</v>
      </c>
      <c r="D6" t="s">
        <v>16</v>
      </c>
      <c r="E6" t="s">
        <v>26</v>
      </c>
      <c r="F6" t="s">
        <v>27</v>
      </c>
      <c r="G6" s="2">
        <f>+B6/Breaks!$B$3-1</f>
        <v>-4.7355958958168465E-3</v>
      </c>
    </row>
    <row r="7" spans="1:7" x14ac:dyDescent="0.25">
      <c r="A7" t="s">
        <v>1</v>
      </c>
      <c r="B7">
        <v>1263</v>
      </c>
      <c r="C7" t="s">
        <v>13</v>
      </c>
      <c r="D7" t="s">
        <v>16</v>
      </c>
      <c r="E7" t="s">
        <v>26</v>
      </c>
      <c r="F7" t="s">
        <v>28</v>
      </c>
      <c r="G7" s="2">
        <f>+B7/Breaks!$B$3-1</f>
        <v>-3.1570639305446013E-3</v>
      </c>
    </row>
    <row r="8" spans="1:7" x14ac:dyDescent="0.25">
      <c r="G8" s="2"/>
    </row>
    <row r="17" spans="1:4" x14ac:dyDescent="0.25">
      <c r="A17" t="s">
        <v>1</v>
      </c>
      <c r="B17">
        <v>1259</v>
      </c>
      <c r="C17" t="s">
        <v>2</v>
      </c>
      <c r="D17" t="s">
        <v>16</v>
      </c>
    </row>
    <row r="18" spans="1:4" x14ac:dyDescent="0.25">
      <c r="A18" t="s">
        <v>1</v>
      </c>
      <c r="B18">
        <v>1267</v>
      </c>
      <c r="C18" t="s">
        <v>3</v>
      </c>
      <c r="D18" t="s">
        <v>16</v>
      </c>
    </row>
    <row r="21" spans="1:4" x14ac:dyDescent="0.25">
      <c r="A21" t="s">
        <v>1</v>
      </c>
      <c r="B21">
        <v>1262</v>
      </c>
      <c r="C21" t="s">
        <v>4</v>
      </c>
      <c r="D21" t="s">
        <v>16</v>
      </c>
    </row>
    <row r="22" spans="1:4" x14ac:dyDescent="0.25">
      <c r="A22" t="s">
        <v>1</v>
      </c>
      <c r="B22">
        <v>1263</v>
      </c>
      <c r="C22" t="s">
        <v>5</v>
      </c>
      <c r="D22" t="s">
        <v>16</v>
      </c>
    </row>
    <row r="23" spans="1:4" x14ac:dyDescent="0.25">
      <c r="A23" t="s">
        <v>1</v>
      </c>
      <c r="B23">
        <v>1260</v>
      </c>
      <c r="C23" t="s">
        <v>8</v>
      </c>
      <c r="D23" t="s">
        <v>16</v>
      </c>
    </row>
    <row r="24" spans="1:4" x14ac:dyDescent="0.25">
      <c r="A24" t="s">
        <v>1</v>
      </c>
      <c r="B24">
        <v>1261</v>
      </c>
      <c r="C24" t="s">
        <v>9</v>
      </c>
      <c r="D24" t="s">
        <v>16</v>
      </c>
    </row>
    <row r="25" spans="1:4" x14ac:dyDescent="0.25">
      <c r="A25" t="s">
        <v>1</v>
      </c>
      <c r="B25">
        <v>1261</v>
      </c>
      <c r="C25" t="s">
        <v>12</v>
      </c>
      <c r="D25" t="s">
        <v>16</v>
      </c>
    </row>
    <row r="26" spans="1:4" x14ac:dyDescent="0.25">
      <c r="A26" t="s">
        <v>1</v>
      </c>
      <c r="B26">
        <v>1263</v>
      </c>
      <c r="C26" t="s">
        <v>13</v>
      </c>
      <c r="D26" t="s">
        <v>16</v>
      </c>
    </row>
    <row r="27" spans="1:4" x14ac:dyDescent="0.25">
      <c r="A27" t="s">
        <v>1</v>
      </c>
      <c r="B27">
        <v>1265</v>
      </c>
      <c r="C27" t="s">
        <v>14</v>
      </c>
      <c r="D27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2B88-F671-497E-9DA5-C1F5139A9CA2}">
  <sheetPr filterMode="1"/>
  <dimension ref="A1:D17"/>
  <sheetViews>
    <sheetView workbookViewId="0">
      <selection activeCell="A2" sqref="A1:D17"/>
    </sheetView>
  </sheetViews>
  <sheetFormatPr defaultRowHeight="15" x14ac:dyDescent="0.25"/>
  <sheetData>
    <row r="1" spans="1:4" x14ac:dyDescent="0.25">
      <c r="A1" t="s">
        <v>21</v>
      </c>
      <c r="B1" t="s">
        <v>20</v>
      </c>
      <c r="C1" t="s">
        <v>35</v>
      </c>
      <c r="D1" t="s">
        <v>36</v>
      </c>
    </row>
    <row r="2" spans="1:4" x14ac:dyDescent="0.25">
      <c r="A2" t="s">
        <v>16</v>
      </c>
      <c r="B2" t="s">
        <v>3</v>
      </c>
      <c r="C2">
        <v>2.0272299999999999</v>
      </c>
      <c r="D2">
        <v>1.01247</v>
      </c>
    </row>
    <row r="3" spans="1:4" x14ac:dyDescent="0.25">
      <c r="A3" t="s">
        <v>16</v>
      </c>
      <c r="B3" t="s">
        <v>2</v>
      </c>
      <c r="C3">
        <v>2.0300500000000001</v>
      </c>
      <c r="D3">
        <v>0.93572</v>
      </c>
    </row>
    <row r="4" spans="1:4" x14ac:dyDescent="0.25">
      <c r="A4" t="s">
        <v>16</v>
      </c>
      <c r="B4" t="s">
        <v>12</v>
      </c>
      <c r="C4">
        <v>2.0272299999999999</v>
      </c>
      <c r="D4">
        <v>0.99656999999999996</v>
      </c>
    </row>
    <row r="5" spans="1:4" x14ac:dyDescent="0.25">
      <c r="A5" t="s">
        <v>16</v>
      </c>
      <c r="B5" t="s">
        <v>13</v>
      </c>
      <c r="C5">
        <v>2.0272299999999999</v>
      </c>
      <c r="D5">
        <v>1.0166299999999999</v>
      </c>
    </row>
    <row r="6" spans="1:4" x14ac:dyDescent="0.25">
      <c r="A6" t="s">
        <v>16</v>
      </c>
      <c r="B6" t="s">
        <v>14</v>
      </c>
      <c r="C6">
        <v>2.0272299999999999</v>
      </c>
      <c r="D6">
        <v>0.98804999999999998</v>
      </c>
    </row>
    <row r="7" spans="1:4" hidden="1" x14ac:dyDescent="0.25">
      <c r="A7" t="s">
        <v>16</v>
      </c>
      <c r="B7" t="s">
        <v>15</v>
      </c>
      <c r="C7">
        <v>2.0272299999999999</v>
      </c>
      <c r="D7">
        <v>1.0045500000000001</v>
      </c>
    </row>
    <row r="8" spans="1:4" hidden="1" x14ac:dyDescent="0.25">
      <c r="A8" t="s">
        <v>16</v>
      </c>
      <c r="B8" t="s">
        <v>17</v>
      </c>
      <c r="C8">
        <v>2.0272299999999999</v>
      </c>
      <c r="D8">
        <v>1.0166299999999999</v>
      </c>
    </row>
    <row r="9" spans="1:4" hidden="1" x14ac:dyDescent="0.25">
      <c r="A9" t="s">
        <v>16</v>
      </c>
      <c r="B9" t="s">
        <v>18</v>
      </c>
      <c r="C9">
        <v>2.0272299999999999</v>
      </c>
      <c r="D9">
        <v>0.98948000000000003</v>
      </c>
    </row>
    <row r="10" spans="1:4" x14ac:dyDescent="0.25">
      <c r="A10" t="s">
        <v>16</v>
      </c>
      <c r="B10" t="s">
        <v>4</v>
      </c>
      <c r="C10">
        <v>2.0272299999999999</v>
      </c>
      <c r="D10">
        <v>0.99421000000000004</v>
      </c>
    </row>
    <row r="11" spans="1:4" x14ac:dyDescent="0.25">
      <c r="A11" t="s">
        <v>16</v>
      </c>
      <c r="B11" t="s">
        <v>5</v>
      </c>
      <c r="C11">
        <v>2.0272299999999999</v>
      </c>
      <c r="D11">
        <v>1.0096799999999999</v>
      </c>
    </row>
    <row r="12" spans="1:4" hidden="1" x14ac:dyDescent="0.25">
      <c r="A12" t="s">
        <v>16</v>
      </c>
      <c r="B12" t="s">
        <v>6</v>
      </c>
      <c r="C12">
        <v>2.0272299999999999</v>
      </c>
      <c r="D12">
        <v>0.99563000000000001</v>
      </c>
    </row>
    <row r="13" spans="1:4" hidden="1" x14ac:dyDescent="0.25">
      <c r="A13" t="s">
        <v>16</v>
      </c>
      <c r="B13" t="s">
        <v>7</v>
      </c>
      <c r="C13">
        <v>2.0272299999999999</v>
      </c>
      <c r="D13">
        <v>1.0096799999999999</v>
      </c>
    </row>
    <row r="14" spans="1:4" x14ac:dyDescent="0.25">
      <c r="A14" t="s">
        <v>16</v>
      </c>
      <c r="B14" t="s">
        <v>8</v>
      </c>
      <c r="C14">
        <v>2.0272299999999999</v>
      </c>
      <c r="D14">
        <v>0.98899999999999999</v>
      </c>
    </row>
    <row r="15" spans="1:4" x14ac:dyDescent="0.25">
      <c r="A15" t="s">
        <v>16</v>
      </c>
      <c r="B15" t="s">
        <v>9</v>
      </c>
      <c r="C15">
        <v>2.0272299999999999</v>
      </c>
      <c r="D15">
        <v>1.0045500000000001</v>
      </c>
    </row>
    <row r="16" spans="1:4" hidden="1" x14ac:dyDescent="0.25">
      <c r="A16" t="s">
        <v>16</v>
      </c>
      <c r="B16" t="s">
        <v>10</v>
      </c>
      <c r="C16">
        <v>2.0272299999999999</v>
      </c>
      <c r="D16">
        <v>0.99563000000000001</v>
      </c>
    </row>
    <row r="17" spans="1:4" hidden="1" x14ac:dyDescent="0.25">
      <c r="A17" t="s">
        <v>16</v>
      </c>
      <c r="B17" t="s">
        <v>11</v>
      </c>
      <c r="C17">
        <v>2.0272299999999999</v>
      </c>
      <c r="D17">
        <v>1.0045500000000001</v>
      </c>
    </row>
  </sheetData>
  <autoFilter ref="A1:D17" xr:uid="{FBFD2B88-F671-497E-9DA5-C1F5139A9CA2}">
    <filterColumn colId="1">
      <filters>
        <filter val="Actual"/>
        <filter val="balanced - low - basic - monthly"/>
        <filter val="balanced - low - basic - post_all_star"/>
        <filter val="balanced - low - basic - ten_days"/>
        <filter val="basic - low - basic - monthly"/>
        <filter val="basic - low - basic - post_all_star"/>
        <filter val="min_diff - low - basic - monthly"/>
        <filter val="min_diff - low - basic - post_all_star"/>
        <filter val="Planned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0C11-F088-42ED-9C67-77DA645FE89D}">
  <dimension ref="A1:G27"/>
  <sheetViews>
    <sheetView topLeftCell="G1" workbookViewId="0">
      <selection activeCell="A8" sqref="A8:G8"/>
    </sheetView>
  </sheetViews>
  <sheetFormatPr defaultRowHeight="15" x14ac:dyDescent="0.25"/>
  <cols>
    <col min="2" max="2" width="33.42578125" bestFit="1" customWidth="1"/>
    <col min="6" max="6" width="16.140625" bestFit="1" customWidth="1"/>
    <col min="7" max="7" width="33" bestFit="1" customWidth="1"/>
  </cols>
  <sheetData>
    <row r="1" spans="1:7" x14ac:dyDescent="0.25">
      <c r="A1" t="s">
        <v>21</v>
      </c>
      <c r="B1" t="s">
        <v>20</v>
      </c>
      <c r="C1" t="s">
        <v>35</v>
      </c>
      <c r="D1" t="s">
        <v>36</v>
      </c>
      <c r="E1" t="s">
        <v>32</v>
      </c>
      <c r="F1" t="s">
        <v>33</v>
      </c>
      <c r="G1" t="s">
        <v>37</v>
      </c>
    </row>
    <row r="2" spans="1:7" x14ac:dyDescent="0.25">
      <c r="A2" t="s">
        <v>16</v>
      </c>
      <c r="B2" t="s">
        <v>4</v>
      </c>
      <c r="C2">
        <v>2.0516399999999999</v>
      </c>
      <c r="D2">
        <v>1.03674</v>
      </c>
      <c r="E2" t="s">
        <v>24</v>
      </c>
      <c r="F2" t="s">
        <v>27</v>
      </c>
      <c r="G2" s="1">
        <f>+D2/'Day Difference'!$D$2-1</f>
        <v>2.3971080624611174E-2</v>
      </c>
    </row>
    <row r="3" spans="1:7" x14ac:dyDescent="0.25">
      <c r="A3" t="s">
        <v>16</v>
      </c>
      <c r="B3" t="s">
        <v>5</v>
      </c>
      <c r="C3">
        <v>2.0493000000000001</v>
      </c>
      <c r="D3">
        <v>1.0361800000000001</v>
      </c>
      <c r="E3" t="s">
        <v>24</v>
      </c>
      <c r="F3" t="s">
        <v>28</v>
      </c>
      <c r="G3" s="1">
        <f>+D3/'Day Difference'!$D$2-1</f>
        <v>2.34179778166268E-2</v>
      </c>
    </row>
    <row r="4" spans="1:7" x14ac:dyDescent="0.25">
      <c r="A4" t="s">
        <v>16</v>
      </c>
      <c r="B4" t="s">
        <v>8</v>
      </c>
      <c r="C4">
        <v>2.0539900000000002</v>
      </c>
      <c r="D4">
        <v>1.0318499999999999</v>
      </c>
      <c r="E4" t="s">
        <v>25</v>
      </c>
      <c r="F4" t="s">
        <v>27</v>
      </c>
      <c r="G4" s="1">
        <f>+D4/'Day Difference'!$D$2-1</f>
        <v>1.9141307890604198E-2</v>
      </c>
    </row>
    <row r="5" spans="1:7" x14ac:dyDescent="0.25">
      <c r="A5" t="s">
        <v>16</v>
      </c>
      <c r="B5" t="s">
        <v>9</v>
      </c>
      <c r="C5">
        <v>2.0516399999999999</v>
      </c>
      <c r="D5">
        <v>1.0308299999999999</v>
      </c>
      <c r="E5" t="s">
        <v>25</v>
      </c>
      <c r="F5" t="s">
        <v>28</v>
      </c>
      <c r="G5" s="1">
        <f>+D5/'Day Difference'!$D$2-1</f>
        <v>1.813387063320393E-2</v>
      </c>
    </row>
    <row r="6" spans="1:7" x14ac:dyDescent="0.25">
      <c r="A6" t="s">
        <v>16</v>
      </c>
      <c r="B6" t="s">
        <v>12</v>
      </c>
      <c r="C6">
        <v>2.0652599999999999</v>
      </c>
      <c r="D6">
        <v>1.0679000000000001</v>
      </c>
      <c r="E6" t="s">
        <v>26</v>
      </c>
      <c r="F6" t="s">
        <v>27</v>
      </c>
      <c r="G6" s="1">
        <f>+D6/'Day Difference'!$D$2-1</f>
        <v>5.4747301154602246E-2</v>
      </c>
    </row>
    <row r="7" spans="1:7" x14ac:dyDescent="0.25">
      <c r="A7" t="s">
        <v>16</v>
      </c>
      <c r="B7" t="s">
        <v>13</v>
      </c>
      <c r="C7">
        <v>2.05775</v>
      </c>
      <c r="D7">
        <v>1.0519400000000001</v>
      </c>
      <c r="E7" t="s">
        <v>26</v>
      </c>
      <c r="F7" t="s">
        <v>28</v>
      </c>
      <c r="G7" s="1">
        <f>+D7/'Day Difference'!$D$2-1</f>
        <v>3.8983871127045822E-2</v>
      </c>
    </row>
    <row r="8" spans="1:7" x14ac:dyDescent="0.25">
      <c r="G8" s="1"/>
    </row>
    <row r="16" spans="1:7" x14ac:dyDescent="0.25">
      <c r="A16" t="s">
        <v>16</v>
      </c>
      <c r="B16" t="s">
        <v>3</v>
      </c>
      <c r="C16">
        <v>2.0272299999999999</v>
      </c>
      <c r="D16">
        <v>1.01247</v>
      </c>
    </row>
    <row r="17" spans="1:4" x14ac:dyDescent="0.25">
      <c r="A17" t="s">
        <v>16</v>
      </c>
      <c r="B17" t="s">
        <v>2</v>
      </c>
      <c r="C17">
        <v>2.0300500000000001</v>
      </c>
      <c r="D17">
        <v>0.93572</v>
      </c>
    </row>
    <row r="21" spans="1:4" x14ac:dyDescent="0.25">
      <c r="A21" t="s">
        <v>16</v>
      </c>
      <c r="B21" t="s">
        <v>4</v>
      </c>
      <c r="C21">
        <v>2.0516399999999999</v>
      </c>
      <c r="D21">
        <v>1.03674</v>
      </c>
    </row>
    <row r="22" spans="1:4" x14ac:dyDescent="0.25">
      <c r="A22" t="s">
        <v>16</v>
      </c>
      <c r="B22" t="s">
        <v>5</v>
      </c>
      <c r="C22">
        <v>2.0493000000000001</v>
      </c>
      <c r="D22">
        <v>1.0361800000000001</v>
      </c>
    </row>
    <row r="23" spans="1:4" x14ac:dyDescent="0.25">
      <c r="A23" t="s">
        <v>16</v>
      </c>
      <c r="B23" t="s">
        <v>8</v>
      </c>
      <c r="C23">
        <v>2.0539900000000002</v>
      </c>
      <c r="D23">
        <v>1.0318499999999999</v>
      </c>
    </row>
    <row r="24" spans="1:4" x14ac:dyDescent="0.25">
      <c r="A24" t="s">
        <v>16</v>
      </c>
      <c r="B24" t="s">
        <v>9</v>
      </c>
      <c r="C24">
        <v>2.0516399999999999</v>
      </c>
      <c r="D24">
        <v>1.0308299999999999</v>
      </c>
    </row>
    <row r="25" spans="1:4" x14ac:dyDescent="0.25">
      <c r="A25" t="s">
        <v>16</v>
      </c>
      <c r="B25" t="s">
        <v>12</v>
      </c>
      <c r="C25">
        <v>2.0652599999999999</v>
      </c>
      <c r="D25">
        <v>1.0679000000000001</v>
      </c>
    </row>
    <row r="26" spans="1:4" x14ac:dyDescent="0.25">
      <c r="A26" t="s">
        <v>16</v>
      </c>
      <c r="B26" t="s">
        <v>13</v>
      </c>
      <c r="C26">
        <v>2.05775</v>
      </c>
      <c r="D26">
        <v>1.0519400000000001</v>
      </c>
    </row>
    <row r="27" spans="1:4" x14ac:dyDescent="0.25">
      <c r="A27" t="s">
        <v>16</v>
      </c>
      <c r="B27" t="s">
        <v>14</v>
      </c>
      <c r="C27">
        <v>2.0272299999999999</v>
      </c>
      <c r="D27">
        <v>0.98804999999999998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86F0-14DE-4616-93DF-C73D49E01376}">
  <dimension ref="A1:C9"/>
  <sheetViews>
    <sheetView tabSelected="1" workbookViewId="0">
      <selection activeCell="A2" sqref="A2"/>
    </sheetView>
  </sheetViews>
  <sheetFormatPr defaultRowHeight="15" x14ac:dyDescent="0.25"/>
  <cols>
    <col min="2" max="2" width="33.5703125" bestFit="1" customWidth="1"/>
    <col min="3" max="3" width="21" bestFit="1" customWidth="1"/>
  </cols>
  <sheetData>
    <row r="1" spans="1:3" x14ac:dyDescent="0.25">
      <c r="A1" t="s">
        <v>21</v>
      </c>
      <c r="B1" t="s">
        <v>20</v>
      </c>
      <c r="C1" t="s">
        <v>38</v>
      </c>
    </row>
    <row r="2" spans="1:3" x14ac:dyDescent="0.25">
      <c r="A2" t="s">
        <v>16</v>
      </c>
      <c r="B2" t="s">
        <v>3</v>
      </c>
      <c r="C2">
        <v>375</v>
      </c>
    </row>
    <row r="3" spans="1:3" x14ac:dyDescent="0.25">
      <c r="A3" t="s">
        <v>16</v>
      </c>
      <c r="B3" t="s">
        <v>2</v>
      </c>
      <c r="C3">
        <v>351</v>
      </c>
    </row>
    <row r="4" spans="1:3" x14ac:dyDescent="0.25">
      <c r="A4" t="s">
        <v>16</v>
      </c>
      <c r="B4" t="s">
        <v>12</v>
      </c>
      <c r="C4">
        <v>379</v>
      </c>
    </row>
    <row r="5" spans="1:3" x14ac:dyDescent="0.25">
      <c r="A5" t="s">
        <v>16</v>
      </c>
      <c r="B5" t="s">
        <v>13</v>
      </c>
      <c r="C5">
        <v>377</v>
      </c>
    </row>
    <row r="6" spans="1:3" x14ac:dyDescent="0.25">
      <c r="A6" t="s">
        <v>16</v>
      </c>
      <c r="B6" t="s">
        <v>4</v>
      </c>
      <c r="C6">
        <v>377</v>
      </c>
    </row>
    <row r="7" spans="1:3" x14ac:dyDescent="0.25">
      <c r="A7" t="s">
        <v>16</v>
      </c>
      <c r="B7" t="s">
        <v>5</v>
      </c>
      <c r="C7">
        <v>376</v>
      </c>
    </row>
    <row r="8" spans="1:3" x14ac:dyDescent="0.25">
      <c r="A8" t="s">
        <v>16</v>
      </c>
      <c r="B8" t="s">
        <v>8</v>
      </c>
      <c r="C8">
        <v>378</v>
      </c>
    </row>
    <row r="9" spans="1:3" x14ac:dyDescent="0.25">
      <c r="A9" t="s">
        <v>16</v>
      </c>
      <c r="B9" t="s">
        <v>9</v>
      </c>
      <c r="C9">
        <v>377</v>
      </c>
    </row>
  </sheetData>
  <autoFilter ref="A1:C19" xr:uid="{391586F0-14DE-4616-93DF-C73D49E01376}">
    <sortState xmlns:xlrd2="http://schemas.microsoft.com/office/spreadsheetml/2017/richdata2" ref="A2:C19">
      <sortCondition ref="C1:C1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2095-04D8-44F6-829D-A93D4F2BAAB9}">
  <sheetPr filterMode="1"/>
  <dimension ref="A1:C17"/>
  <sheetViews>
    <sheetView workbookViewId="0">
      <selection activeCell="J19" sqref="J19"/>
    </sheetView>
  </sheetViews>
  <sheetFormatPr defaultRowHeight="15" x14ac:dyDescent="0.25"/>
  <sheetData>
    <row r="1" spans="1:3" x14ac:dyDescent="0.25">
      <c r="A1" t="s">
        <v>21</v>
      </c>
      <c r="B1" t="s">
        <v>20</v>
      </c>
      <c r="C1" t="s">
        <v>39</v>
      </c>
    </row>
    <row r="2" spans="1:3" x14ac:dyDescent="0.25">
      <c r="A2" t="s">
        <v>16</v>
      </c>
      <c r="B2" t="s">
        <v>3</v>
      </c>
      <c r="C2">
        <v>208.92381</v>
      </c>
    </row>
    <row r="3" spans="1:3" x14ac:dyDescent="0.25">
      <c r="A3" t="s">
        <v>16</v>
      </c>
      <c r="B3" t="s">
        <v>2</v>
      </c>
      <c r="C3">
        <v>236.78094999999999</v>
      </c>
    </row>
    <row r="4" spans="1:3" x14ac:dyDescent="0.25">
      <c r="A4" t="s">
        <v>16</v>
      </c>
      <c r="B4" t="s">
        <v>12</v>
      </c>
      <c r="C4">
        <v>202.92381</v>
      </c>
    </row>
    <row r="5" spans="1:3" x14ac:dyDescent="0.25">
      <c r="A5" t="s">
        <v>16</v>
      </c>
      <c r="B5" t="s">
        <v>13</v>
      </c>
      <c r="C5">
        <v>189.92381</v>
      </c>
    </row>
    <row r="6" spans="1:3" x14ac:dyDescent="0.25">
      <c r="A6" t="s">
        <v>16</v>
      </c>
      <c r="B6" t="s">
        <v>14</v>
      </c>
      <c r="C6">
        <v>203.92381</v>
      </c>
    </row>
    <row r="7" spans="1:3" hidden="1" x14ac:dyDescent="0.25">
      <c r="A7" t="s">
        <v>16</v>
      </c>
      <c r="B7" t="s">
        <v>15</v>
      </c>
      <c r="C7">
        <v>198.35238000000001</v>
      </c>
    </row>
    <row r="8" spans="1:3" hidden="1" x14ac:dyDescent="0.25">
      <c r="A8" t="s">
        <v>16</v>
      </c>
      <c r="B8" t="s">
        <v>17</v>
      </c>
      <c r="C8">
        <v>184.35238000000001</v>
      </c>
    </row>
    <row r="9" spans="1:3" hidden="1" x14ac:dyDescent="0.25">
      <c r="A9" t="s">
        <v>16</v>
      </c>
      <c r="B9" t="s">
        <v>18</v>
      </c>
      <c r="C9">
        <v>206.35238000000001</v>
      </c>
    </row>
    <row r="10" spans="1:3" x14ac:dyDescent="0.25">
      <c r="A10" t="s">
        <v>16</v>
      </c>
      <c r="B10" t="s">
        <v>4</v>
      </c>
      <c r="C10">
        <v>201.92381</v>
      </c>
    </row>
    <row r="11" spans="1:3" x14ac:dyDescent="0.25">
      <c r="A11" t="s">
        <v>16</v>
      </c>
      <c r="B11" t="s">
        <v>5</v>
      </c>
      <c r="C11">
        <v>190.92381</v>
      </c>
    </row>
    <row r="12" spans="1:3" hidden="1" x14ac:dyDescent="0.25">
      <c r="A12" t="s">
        <v>16</v>
      </c>
      <c r="B12" t="s">
        <v>6</v>
      </c>
      <c r="C12">
        <v>207.35238000000001</v>
      </c>
    </row>
    <row r="13" spans="1:3" hidden="1" x14ac:dyDescent="0.25">
      <c r="A13" t="s">
        <v>16</v>
      </c>
      <c r="B13" t="s">
        <v>7</v>
      </c>
      <c r="C13">
        <v>185.35238000000001</v>
      </c>
    </row>
    <row r="14" spans="1:3" x14ac:dyDescent="0.25">
      <c r="A14" t="s">
        <v>16</v>
      </c>
      <c r="B14" t="s">
        <v>8</v>
      </c>
      <c r="C14">
        <v>197.92381</v>
      </c>
    </row>
    <row r="15" spans="1:3" x14ac:dyDescent="0.25">
      <c r="A15" t="s">
        <v>16</v>
      </c>
      <c r="B15" t="s">
        <v>9</v>
      </c>
      <c r="C15">
        <v>189.92381</v>
      </c>
    </row>
    <row r="16" spans="1:3" hidden="1" x14ac:dyDescent="0.25">
      <c r="A16" t="s">
        <v>16</v>
      </c>
      <c r="B16" t="s">
        <v>10</v>
      </c>
      <c r="C16">
        <v>207.35238000000001</v>
      </c>
    </row>
    <row r="17" spans="1:3" hidden="1" x14ac:dyDescent="0.25">
      <c r="A17" t="s">
        <v>16</v>
      </c>
      <c r="B17" t="s">
        <v>11</v>
      </c>
      <c r="C17">
        <v>189.35238000000001</v>
      </c>
    </row>
  </sheetData>
  <autoFilter ref="A1:C17" xr:uid="{54212095-04D8-44F6-829D-A93D4F2BAAB9}">
    <filterColumn colId="1">
      <filters>
        <filter val="Actual"/>
        <filter val="balanced - low - basic - monthly"/>
        <filter val="balanced - low - basic - post_all_star"/>
        <filter val="balanced - low - basic - ten_days"/>
        <filter val="basic - low - basic - monthly"/>
        <filter val="basic - low - basic - post_all_star"/>
        <filter val="min_diff - low - basic - monthly"/>
        <filter val="min_diff - low - basic - post_all_star"/>
        <filter val="Planned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DCA9-F302-430D-BD2E-D2494D77FF46}">
  <dimension ref="A1:F21"/>
  <sheetViews>
    <sheetView workbookViewId="0">
      <selection activeCell="F2" sqref="F2:F8"/>
    </sheetView>
  </sheetViews>
  <sheetFormatPr defaultRowHeight="15" x14ac:dyDescent="0.25"/>
  <cols>
    <col min="2" max="2" width="33.42578125" bestFit="1" customWidth="1"/>
    <col min="3" max="4" width="13.7109375" customWidth="1"/>
  </cols>
  <sheetData>
    <row r="1" spans="1:6" x14ac:dyDescent="0.25">
      <c r="A1" t="s">
        <v>21</v>
      </c>
      <c r="B1" t="s">
        <v>20</v>
      </c>
      <c r="C1" t="s">
        <v>32</v>
      </c>
      <c r="D1" t="s">
        <v>33</v>
      </c>
      <c r="E1" t="s">
        <v>39</v>
      </c>
    </row>
    <row r="2" spans="1:6" x14ac:dyDescent="0.25">
      <c r="A2" t="s">
        <v>16</v>
      </c>
      <c r="B2" t="s">
        <v>4</v>
      </c>
      <c r="C2" t="s">
        <v>24</v>
      </c>
      <c r="D2" t="s">
        <v>27</v>
      </c>
      <c r="E2">
        <v>188.78094999999999</v>
      </c>
      <c r="F2" s="1">
        <f>+E2/$C$13-1</f>
        <v>-9.6412467300878824E-2</v>
      </c>
    </row>
    <row r="3" spans="1:6" x14ac:dyDescent="0.25">
      <c r="A3" t="s">
        <v>16</v>
      </c>
      <c r="B3" t="s">
        <v>5</v>
      </c>
      <c r="C3" t="s">
        <v>24</v>
      </c>
      <c r="D3" t="s">
        <v>28</v>
      </c>
      <c r="E3">
        <v>194.78094999999999</v>
      </c>
      <c r="F3" s="1">
        <f t="shared" ref="F3:F8" si="0">+E3/$C$13-1</f>
        <v>-6.7693864093326672E-2</v>
      </c>
    </row>
    <row r="4" spans="1:6" x14ac:dyDescent="0.25">
      <c r="A4" t="s">
        <v>16</v>
      </c>
      <c r="B4" t="s">
        <v>8</v>
      </c>
      <c r="C4" t="s">
        <v>25</v>
      </c>
      <c r="D4" t="s">
        <v>27</v>
      </c>
      <c r="E4">
        <v>189.78094999999999</v>
      </c>
      <c r="F4" s="1">
        <f t="shared" si="0"/>
        <v>-9.1626033432953391E-2</v>
      </c>
    </row>
    <row r="5" spans="1:6" x14ac:dyDescent="0.25">
      <c r="A5" t="s">
        <v>16</v>
      </c>
      <c r="B5" t="s">
        <v>9</v>
      </c>
      <c r="C5" t="s">
        <v>25</v>
      </c>
      <c r="D5" t="s">
        <v>28</v>
      </c>
      <c r="E5">
        <v>189.78094999999999</v>
      </c>
      <c r="F5" s="1">
        <f t="shared" si="0"/>
        <v>-9.1626033432953391E-2</v>
      </c>
    </row>
    <row r="6" spans="1:6" x14ac:dyDescent="0.25">
      <c r="A6" t="s">
        <v>16</v>
      </c>
      <c r="B6" t="s">
        <v>12</v>
      </c>
      <c r="C6" t="s">
        <v>26</v>
      </c>
      <c r="D6" t="s">
        <v>27</v>
      </c>
      <c r="E6">
        <v>202.92381</v>
      </c>
      <c r="F6" s="1">
        <f t="shared" si="0"/>
        <v>-2.871860320755204E-2</v>
      </c>
    </row>
    <row r="7" spans="1:6" x14ac:dyDescent="0.25">
      <c r="A7" t="s">
        <v>16</v>
      </c>
      <c r="B7" t="s">
        <v>13</v>
      </c>
      <c r="C7" t="s">
        <v>26</v>
      </c>
      <c r="D7" t="s">
        <v>28</v>
      </c>
      <c r="E7">
        <v>192.78094999999999</v>
      </c>
      <c r="F7" s="1">
        <f t="shared" si="0"/>
        <v>-7.7266731829177426E-2</v>
      </c>
    </row>
    <row r="8" spans="1:6" x14ac:dyDescent="0.25">
      <c r="A8" t="s">
        <v>16</v>
      </c>
      <c r="B8" t="s">
        <v>14</v>
      </c>
      <c r="C8" t="s">
        <v>26</v>
      </c>
      <c r="D8" t="s">
        <v>29</v>
      </c>
      <c r="E8">
        <v>197.78094999999999</v>
      </c>
      <c r="F8" s="1">
        <f t="shared" si="0"/>
        <v>-5.3334562489550708E-2</v>
      </c>
    </row>
    <row r="13" spans="1:6" x14ac:dyDescent="0.25">
      <c r="A13" t="s">
        <v>16</v>
      </c>
      <c r="B13" t="s">
        <v>3</v>
      </c>
      <c r="C13">
        <v>208.92381</v>
      </c>
    </row>
    <row r="14" spans="1:6" x14ac:dyDescent="0.25">
      <c r="A14" t="s">
        <v>16</v>
      </c>
      <c r="B14" t="s">
        <v>2</v>
      </c>
      <c r="C14">
        <v>236.78094999999999</v>
      </c>
    </row>
    <row r="15" spans="1:6" x14ac:dyDescent="0.25">
      <c r="A15" t="s">
        <v>16</v>
      </c>
      <c r="B15" t="s">
        <v>12</v>
      </c>
      <c r="C15">
        <v>192.78094999999999</v>
      </c>
    </row>
    <row r="16" spans="1:6" x14ac:dyDescent="0.25">
      <c r="A16" t="s">
        <v>16</v>
      </c>
      <c r="B16" t="s">
        <v>13</v>
      </c>
      <c r="C16">
        <v>197.78094999999999</v>
      </c>
    </row>
    <row r="17" spans="1:3" x14ac:dyDescent="0.25">
      <c r="A17" t="s">
        <v>16</v>
      </c>
      <c r="B17" t="s">
        <v>14</v>
      </c>
      <c r="C17">
        <v>203.92381</v>
      </c>
    </row>
    <row r="18" spans="1:3" x14ac:dyDescent="0.25">
      <c r="A18" t="s">
        <v>16</v>
      </c>
      <c r="B18" t="s">
        <v>4</v>
      </c>
      <c r="C18">
        <v>188.78094999999999</v>
      </c>
    </row>
    <row r="19" spans="1:3" x14ac:dyDescent="0.25">
      <c r="A19" t="s">
        <v>16</v>
      </c>
      <c r="B19" t="s">
        <v>5</v>
      </c>
      <c r="C19">
        <v>194.78094999999999</v>
      </c>
    </row>
    <row r="20" spans="1:3" x14ac:dyDescent="0.25">
      <c r="A20" t="s">
        <v>16</v>
      </c>
      <c r="B20" t="s">
        <v>8</v>
      </c>
      <c r="C20">
        <v>189.78094999999999</v>
      </c>
    </row>
    <row r="21" spans="1:3" x14ac:dyDescent="0.25">
      <c r="A21" t="s">
        <v>16</v>
      </c>
      <c r="B21" t="s">
        <v>9</v>
      </c>
      <c r="C21">
        <v>189.78094999999999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Distance</vt:lpstr>
      <vt:lpstr>Distance Filt</vt:lpstr>
      <vt:lpstr>Breaks</vt:lpstr>
      <vt:lpstr>Breaks Filt</vt:lpstr>
      <vt:lpstr>Day Difference</vt:lpstr>
      <vt:lpstr>Day Difference Filt</vt:lpstr>
      <vt:lpstr>Games in April-May</vt:lpstr>
      <vt:lpstr>Balance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2022-02-28T21:02:46Z</dcterms:created>
  <dcterms:modified xsi:type="dcterms:W3CDTF">2022-03-02T23:41:44Z</dcterms:modified>
</cp:coreProperties>
</file>