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resources\"/>
    </mc:Choice>
  </mc:AlternateContent>
  <xr:revisionPtr revIDLastSave="0" documentId="13_ncr:1_{7CCEE30C-76D9-4185-B34F-18BC5ED81356}" xr6:coauthVersionLast="47" xr6:coauthVersionMax="47" xr10:uidLastSave="{00000000-0000-0000-0000-000000000000}"/>
  <bookViews>
    <workbookView xWindow="-120" yWindow="-120" windowWidth="20730" windowHeight="11160" xr2:uid="{28C667D6-7345-4923-9175-4492F2893199}"/>
  </bookViews>
  <sheets>
    <sheet name="matches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32" i="1"/>
  <c r="D31" i="1"/>
  <c r="D30" i="1"/>
  <c r="D29" i="1"/>
  <c r="D28" i="1"/>
  <c r="D27" i="1"/>
  <c r="D26" i="1"/>
  <c r="D25" i="1"/>
  <c r="D34" i="1"/>
  <c r="D24" i="1"/>
  <c r="D23" i="1"/>
  <c r="D22" i="1"/>
  <c r="D20" i="1"/>
  <c r="D21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<sst xmlns="http://schemas.openxmlformats.org/spreadsheetml/2006/main" count="108" uniqueCount="36">
  <si>
    <t>Golden State Warriors</t>
  </si>
  <si>
    <t>Charlotte Hornets</t>
  </si>
  <si>
    <t>New York Knicks</t>
  </si>
  <si>
    <t>Miami Heat</t>
  </si>
  <si>
    <t>Washington Wizards</t>
  </si>
  <si>
    <t>New Orleans Pelicans</t>
  </si>
  <si>
    <t>Milwaukee Bucks</t>
  </si>
  <si>
    <t>Atlanta Hawks</t>
  </si>
  <si>
    <t>San Antonio Spurs</t>
  </si>
  <si>
    <t>Detroit Pistons</t>
  </si>
  <si>
    <t>Sacramento Kings</t>
  </si>
  <si>
    <t>Utah Jazz</t>
  </si>
  <si>
    <t>Dallas Mavericks</t>
  </si>
  <si>
    <t>Brooklyn Nets</t>
  </si>
  <si>
    <t>Oklahoma City Thunder</t>
  </si>
  <si>
    <t>Cleveland Cavaliers</t>
  </si>
  <si>
    <t>Orlando Magic</t>
  </si>
  <si>
    <t>Philadelphia 76ers</t>
  </si>
  <si>
    <t>Indiana Pacers</t>
  </si>
  <si>
    <t>Toronto Raptors</t>
  </si>
  <si>
    <t>Minnesota Timberwolves</t>
  </si>
  <si>
    <t>Houston Rockets</t>
  </si>
  <si>
    <t>Phoenix Suns</t>
  </si>
  <si>
    <t>Boston Celtics</t>
  </si>
  <si>
    <t>Memphis Grizzlies</t>
  </si>
  <si>
    <t>Portland Trail Blazers</t>
  </si>
  <si>
    <t>Chicago Bulls</t>
  </si>
  <si>
    <t>Denver Nuggets</t>
  </si>
  <si>
    <t>home</t>
  </si>
  <si>
    <t>visitor</t>
  </si>
  <si>
    <t>original_date</t>
  </si>
  <si>
    <t>game_date</t>
  </si>
  <si>
    <t>https://www.hoopsrumors.com/2021/01/202021-nba-game-postponement-tracker.html</t>
  </si>
  <si>
    <t>reschedule_type</t>
  </si>
  <si>
    <t>covid</t>
  </si>
  <si>
    <t>non-covid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</si>
</sst>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opsrumors.com/2021/01/202021-nba-game-postponement-track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9A4F-BB03-4F3A-BDA3-306A3255C05C}">
  <dimension ref="A1:E35"/>
  <sheetViews>
    <sheetView tabSelected="1" topLeftCell="A15" workbookViewId="0">
      <selection activeCell="B26" sqref="B26"/>
    </sheetView>
  </sheetViews>
  <sheetFormatPr defaultRowHeight="15" x14ac:dyDescent="0.25"/>
  <cols>
    <col min="1" max="1" width="23.85546875" customWidth="1"/>
    <col min="2" max="2" width="22.140625" bestFit="1" customWidth="1"/>
    <col min="3" max="3" width="13" bestFit="1" customWidth="1"/>
    <col min="4" max="4" width="10.4257812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33</v>
      </c>
    </row>
    <row r="2" spans="1:5" x14ac:dyDescent="0.25">
      <c r="A2" t="s">
        <v>21</v>
      </c>
      <c r="B2" t="s">
        <v>14</v>
      </c>
      <c r="C2" s="1">
        <v>44188</v>
      </c>
      <c r="D2" s="1">
        <f>+DATE(2021,3,21)</f>
        <v>44276</v>
      </c>
      <c r="E2" t="s">
        <v>34</v>
      </c>
    </row>
    <row r="3" spans="1:5" x14ac:dyDescent="0.25">
      <c r="A3" t="s">
        <v>23</v>
      </c>
      <c r="B3" t="s">
        <v>3</v>
      </c>
      <c r="C3" s="1">
        <v>44206</v>
      </c>
      <c r="D3" s="1">
        <f>+DATE(2021,5,11)</f>
        <v>44327</v>
      </c>
      <c r="E3" t="s">
        <v>34</v>
      </c>
    </row>
    <row r="4" spans="1:5" x14ac:dyDescent="0.25">
      <c r="A4" t="s">
        <v>12</v>
      </c>
      <c r="B4" t="s">
        <v>5</v>
      </c>
      <c r="C4" s="1">
        <v>44207</v>
      </c>
      <c r="D4" s="1">
        <f>+DATE(2021,5,12)</f>
        <v>44328</v>
      </c>
      <c r="E4" t="s">
        <v>34</v>
      </c>
    </row>
    <row r="5" spans="1:5" x14ac:dyDescent="0.25">
      <c r="A5" t="s">
        <v>26</v>
      </c>
      <c r="B5" t="s">
        <v>23</v>
      </c>
      <c r="C5" s="1">
        <v>44208</v>
      </c>
      <c r="D5" s="1">
        <f>+DATE(2021,5,7)</f>
        <v>44323</v>
      </c>
      <c r="E5" t="s">
        <v>34</v>
      </c>
    </row>
    <row r="6" spans="1:5" x14ac:dyDescent="0.25">
      <c r="A6" t="s">
        <v>23</v>
      </c>
      <c r="B6" t="s">
        <v>16</v>
      </c>
      <c r="C6" s="1">
        <v>44209</v>
      </c>
      <c r="D6" s="1">
        <f>+DATE(2021,3,21)</f>
        <v>44276</v>
      </c>
      <c r="E6" t="s">
        <v>34</v>
      </c>
    </row>
    <row r="7" spans="1:5" x14ac:dyDescent="0.25">
      <c r="A7" t="s">
        <v>4</v>
      </c>
      <c r="B7" t="s">
        <v>11</v>
      </c>
      <c r="C7" s="1">
        <v>44209</v>
      </c>
      <c r="D7" s="1">
        <f>+DATE(2021,3,18)</f>
        <v>44273</v>
      </c>
      <c r="E7" t="s">
        <v>34</v>
      </c>
    </row>
    <row r="8" spans="1:5" x14ac:dyDescent="0.25">
      <c r="A8" t="s">
        <v>22</v>
      </c>
      <c r="B8" t="s">
        <v>7</v>
      </c>
      <c r="C8" s="1">
        <v>44209</v>
      </c>
      <c r="D8" s="1">
        <f>+DATE(2021,3,30)</f>
        <v>44285</v>
      </c>
      <c r="E8" t="s">
        <v>34</v>
      </c>
    </row>
    <row r="9" spans="1:5" x14ac:dyDescent="0.25">
      <c r="A9" t="s">
        <v>9</v>
      </c>
      <c r="B9" t="s">
        <v>4</v>
      </c>
      <c r="C9" s="1">
        <v>44211</v>
      </c>
      <c r="D9" s="1">
        <f>+DATE(2021,4,1)</f>
        <v>44287</v>
      </c>
      <c r="E9" t="s">
        <v>34</v>
      </c>
    </row>
    <row r="10" spans="1:5" x14ac:dyDescent="0.25">
      <c r="A10" t="s">
        <v>22</v>
      </c>
      <c r="B10" t="s">
        <v>0</v>
      </c>
      <c r="C10" s="1">
        <v>44211</v>
      </c>
      <c r="D10" s="1">
        <f>+DATE(2021,3,4)</f>
        <v>44259</v>
      </c>
      <c r="E10" t="s">
        <v>34</v>
      </c>
    </row>
    <row r="11" spans="1:5" x14ac:dyDescent="0.25">
      <c r="A11" t="s">
        <v>20</v>
      </c>
      <c r="B11" t="s">
        <v>24</v>
      </c>
      <c r="C11" s="1">
        <v>44211</v>
      </c>
      <c r="D11" s="1">
        <f>+DATE(2021, 5, 5)</f>
        <v>44321</v>
      </c>
      <c r="E11" t="s">
        <v>34</v>
      </c>
    </row>
    <row r="12" spans="1:5" x14ac:dyDescent="0.25">
      <c r="A12" t="s">
        <v>22</v>
      </c>
      <c r="B12" t="s">
        <v>18</v>
      </c>
      <c r="C12" s="1">
        <v>44212</v>
      </c>
      <c r="D12" s="1">
        <f>+DATE(2021,3,13)</f>
        <v>44268</v>
      </c>
      <c r="E12" t="s">
        <v>34</v>
      </c>
    </row>
    <row r="13" spans="1:5" x14ac:dyDescent="0.25">
      <c r="A13" t="s">
        <v>4</v>
      </c>
      <c r="B13" t="s">
        <v>15</v>
      </c>
      <c r="C13" s="1">
        <v>44213</v>
      </c>
      <c r="D13" s="1">
        <f>+DATE(2021,4,25)</f>
        <v>44311</v>
      </c>
      <c r="E13" t="s">
        <v>34</v>
      </c>
    </row>
    <row r="14" spans="1:5" x14ac:dyDescent="0.25">
      <c r="A14" t="s">
        <v>14</v>
      </c>
      <c r="B14" t="s">
        <v>17</v>
      </c>
      <c r="C14" s="1">
        <v>44213</v>
      </c>
      <c r="D14" s="1">
        <f>+DATE(2021,4,10)</f>
        <v>44296</v>
      </c>
      <c r="E14" t="s">
        <v>34</v>
      </c>
    </row>
    <row r="15" spans="1:5" x14ac:dyDescent="0.25">
      <c r="A15" t="s">
        <v>4</v>
      </c>
      <c r="B15" t="s">
        <v>15</v>
      </c>
      <c r="C15" s="1">
        <v>44214</v>
      </c>
      <c r="D15" s="1">
        <f>+DATE(2021, 5, 14)</f>
        <v>44330</v>
      </c>
      <c r="E15" t="s">
        <v>34</v>
      </c>
    </row>
    <row r="16" spans="1:5" x14ac:dyDescent="0.25">
      <c r="A16" t="s">
        <v>1</v>
      </c>
      <c r="B16" t="s">
        <v>4</v>
      </c>
      <c r="C16" s="1">
        <v>44216</v>
      </c>
      <c r="D16" s="1">
        <f>+DATE(2021, 2, 7)</f>
        <v>44234</v>
      </c>
      <c r="E16" t="s">
        <v>34</v>
      </c>
    </row>
    <row r="17" spans="1:5" x14ac:dyDescent="0.25">
      <c r="A17" t="s">
        <v>25</v>
      </c>
      <c r="B17" t="s">
        <v>24</v>
      </c>
      <c r="C17" s="1">
        <v>44216</v>
      </c>
      <c r="D17" s="1">
        <f>+DATE(2021,4,23)</f>
        <v>44309</v>
      </c>
      <c r="E17" t="s">
        <v>34</v>
      </c>
    </row>
    <row r="18" spans="1:5" x14ac:dyDescent="0.25">
      <c r="A18" t="s">
        <v>6</v>
      </c>
      <c r="B18" t="s">
        <v>4</v>
      </c>
      <c r="C18" s="1">
        <v>44218</v>
      </c>
      <c r="D18" s="1">
        <f>+DATE(2021, 5, 5)</f>
        <v>44321</v>
      </c>
      <c r="E18" t="s">
        <v>34</v>
      </c>
    </row>
    <row r="19" spans="1:5" x14ac:dyDescent="0.25">
      <c r="A19" t="s">
        <v>25</v>
      </c>
      <c r="B19" t="s">
        <v>24</v>
      </c>
      <c r="C19" s="1">
        <v>44218</v>
      </c>
      <c r="D19" s="1">
        <f>+DATE(2021,4,25)</f>
        <v>44311</v>
      </c>
      <c r="E19" t="s">
        <v>34</v>
      </c>
    </row>
    <row r="20" spans="1:5" x14ac:dyDescent="0.25">
      <c r="A20" t="s">
        <v>24</v>
      </c>
      <c r="B20" t="s">
        <v>10</v>
      </c>
      <c r="C20" s="1">
        <v>44220</v>
      </c>
      <c r="D20" s="1">
        <f>+DATE(2021, 5, 13)</f>
        <v>44329</v>
      </c>
      <c r="E20" t="s">
        <v>34</v>
      </c>
    </row>
    <row r="21" spans="1:5" x14ac:dyDescent="0.25">
      <c r="A21" t="s">
        <v>24</v>
      </c>
      <c r="B21" t="s">
        <v>10</v>
      </c>
      <c r="C21" s="1">
        <v>44221</v>
      </c>
      <c r="D21" s="1">
        <f>+D20+1</f>
        <v>44330</v>
      </c>
      <c r="E21" t="s">
        <v>34</v>
      </c>
    </row>
    <row r="22" spans="1:5" x14ac:dyDescent="0.25">
      <c r="A22" t="s">
        <v>5</v>
      </c>
      <c r="B22" t="s">
        <v>8</v>
      </c>
      <c r="C22" s="1">
        <v>44221</v>
      </c>
      <c r="D22" s="1">
        <f>+DATE(2021,4,24)</f>
        <v>44310</v>
      </c>
      <c r="E22" t="s">
        <v>34</v>
      </c>
    </row>
    <row r="23" spans="1:5" x14ac:dyDescent="0.25">
      <c r="A23" t="s">
        <v>24</v>
      </c>
      <c r="B23" t="s">
        <v>26</v>
      </c>
      <c r="C23" s="1">
        <v>44223</v>
      </c>
      <c r="D23" s="1">
        <f>+DATE(2021,4,12)</f>
        <v>44298</v>
      </c>
      <c r="E23" t="s">
        <v>34</v>
      </c>
    </row>
    <row r="24" spans="1:5" x14ac:dyDescent="0.25">
      <c r="A24" t="s">
        <v>27</v>
      </c>
      <c r="B24" t="s">
        <v>9</v>
      </c>
      <c r="C24" s="1">
        <v>44228</v>
      </c>
      <c r="D24" s="1">
        <f>+DATE(2021,4,6)</f>
        <v>44292</v>
      </c>
      <c r="E24" t="s">
        <v>34</v>
      </c>
    </row>
    <row r="25" spans="1:5" x14ac:dyDescent="0.25">
      <c r="A25" t="s">
        <v>9</v>
      </c>
      <c r="B25" t="s">
        <v>8</v>
      </c>
      <c r="C25" s="1">
        <v>44243</v>
      </c>
      <c r="D25" s="1">
        <f>+DATE(2021, 3, 15)</f>
        <v>44270</v>
      </c>
      <c r="E25" t="s">
        <v>34</v>
      </c>
    </row>
    <row r="26" spans="1:5" x14ac:dyDescent="0.25">
      <c r="A26" t="s">
        <v>15</v>
      </c>
      <c r="B26" t="s">
        <v>8</v>
      </c>
      <c r="C26" s="1">
        <v>44244</v>
      </c>
      <c r="D26" s="1">
        <f>+DATE(2021, 3, 19)</f>
        <v>44274</v>
      </c>
      <c r="E26" t="s">
        <v>34</v>
      </c>
    </row>
    <row r="27" spans="1:5" x14ac:dyDescent="0.25">
      <c r="A27" t="s">
        <v>1</v>
      </c>
      <c r="B27" t="s">
        <v>26</v>
      </c>
      <c r="C27" s="1">
        <v>44244</v>
      </c>
      <c r="D27" s="1">
        <f>+DATE(2021, 5, 6)</f>
        <v>44322</v>
      </c>
      <c r="E27" t="s">
        <v>34</v>
      </c>
    </row>
    <row r="28" spans="1:5" x14ac:dyDescent="0.25">
      <c r="A28" t="s">
        <v>12</v>
      </c>
      <c r="B28" t="s">
        <v>9</v>
      </c>
      <c r="C28" s="1">
        <v>44244</v>
      </c>
      <c r="D28" s="1">
        <f>+DATE(2021,4,21)</f>
        <v>44307</v>
      </c>
      <c r="E28" t="s">
        <v>35</v>
      </c>
    </row>
    <row r="29" spans="1:5" x14ac:dyDescent="0.25">
      <c r="A29" t="s">
        <v>21</v>
      </c>
      <c r="B29" t="s">
        <v>12</v>
      </c>
      <c r="C29" s="1">
        <v>44246</v>
      </c>
      <c r="D29" s="1">
        <f>+DATE(2021,4,7)</f>
        <v>44293</v>
      </c>
      <c r="E29" t="s">
        <v>35</v>
      </c>
    </row>
    <row r="30" spans="1:5" x14ac:dyDescent="0.25">
      <c r="A30" t="s">
        <v>2</v>
      </c>
      <c r="B30" t="s">
        <v>8</v>
      </c>
      <c r="C30" s="1">
        <v>44247</v>
      </c>
      <c r="D30" s="1">
        <f>+DATE(2021, 5, 13)</f>
        <v>44329</v>
      </c>
      <c r="E30" t="s">
        <v>34</v>
      </c>
    </row>
    <row r="31" spans="1:5" x14ac:dyDescent="0.25">
      <c r="A31" t="s">
        <v>21</v>
      </c>
      <c r="B31" t="s">
        <v>18</v>
      </c>
      <c r="C31" s="1">
        <v>44247</v>
      </c>
      <c r="D31" s="1">
        <f>+DATE(2021, 4, 14)</f>
        <v>44300</v>
      </c>
      <c r="E31" t="s">
        <v>35</v>
      </c>
    </row>
    <row r="32" spans="1:5" x14ac:dyDescent="0.25">
      <c r="A32" t="s">
        <v>18</v>
      </c>
      <c r="B32" t="s">
        <v>8</v>
      </c>
      <c r="C32" s="1">
        <v>44249</v>
      </c>
      <c r="D32" s="1">
        <f>+DATE(2021, 4, 19)</f>
        <v>44305</v>
      </c>
      <c r="E32" t="s">
        <v>34</v>
      </c>
    </row>
    <row r="33" spans="1:5" x14ac:dyDescent="0.25">
      <c r="A33" t="s">
        <v>19</v>
      </c>
      <c r="B33" t="s">
        <v>26</v>
      </c>
      <c r="C33" s="1">
        <v>44255</v>
      </c>
      <c r="D33" s="1">
        <f>+DATE(2021, 4, 8)</f>
        <v>44294</v>
      </c>
      <c r="E33" t="s">
        <v>34</v>
      </c>
    </row>
    <row r="34" spans="1:5" x14ac:dyDescent="0.25">
      <c r="A34" t="s">
        <v>19</v>
      </c>
      <c r="B34" t="s">
        <v>9</v>
      </c>
      <c r="C34" s="1">
        <v>44257</v>
      </c>
      <c r="D34" s="1">
        <f>+C34+1</f>
        <v>44258</v>
      </c>
      <c r="E34" t="s">
        <v>34</v>
      </c>
    </row>
    <row r="35" spans="1:5" x14ac:dyDescent="0.25">
      <c r="A35" t="s">
        <v>20</v>
      </c>
      <c r="B35" t="s">
        <v>13</v>
      </c>
      <c r="C35" s="1">
        <v>44298</v>
      </c>
      <c r="D35" s="1">
        <f>+C35+1</f>
        <v>44299</v>
      </c>
      <c r="E35" t="s">
        <v>35</v>
      </c>
    </row>
  </sheetData>
  <sortState xmlns:xlrd2="http://schemas.microsoft.com/office/spreadsheetml/2017/richdata2" ref="G2:G30">
    <sortCondition ref="G2:G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79CD-776F-45BD-B716-82B981FAF81F}">
  <dimension ref="A1"/>
  <sheetViews>
    <sheetView workbookViewId="0"/>
  </sheetViews>
  <sheetFormatPr defaultRowHeight="15" x14ac:dyDescent="0.25"/>
  <sheetData>
    <row r="1" spans="1:1" x14ac:dyDescent="0.25">
      <c r="A1" s="2" t="s">
        <v>32</v>
      </c>
    </row>
  </sheetData>
  <hyperlinks>
    <hyperlink ref="A1" r:id="rId1" xr:uid="{D5442FEB-44FE-46C0-8C35-E0594CA84D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2021-12-27T02:57:17Z</dcterms:created>
  <dcterms:modified xsi:type="dcterms:W3CDTF">2022-02-23T13:08:32Z</dcterms:modified>
</cp:coreProperties>
</file>