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27" i="2"/>
  <c r="G22" i="1"/>
  <c r="K22" s="1"/>
  <c r="I22"/>
  <c r="J22"/>
  <c r="J21"/>
  <c r="I21"/>
  <c r="G21"/>
  <c r="K21" s="1"/>
  <c r="E20"/>
  <c r="E19"/>
  <c r="F27"/>
  <c r="I23" i="3"/>
  <c r="H23"/>
  <c r="G23"/>
  <c r="F23"/>
  <c r="F137" i="2"/>
  <c r="F110"/>
  <c r="G2" i="1"/>
  <c r="D20" i="3"/>
  <c r="G3" i="1"/>
  <c r="H3"/>
  <c r="G4"/>
  <c r="H4"/>
  <c r="G5"/>
  <c r="K5"/>
  <c r="G6"/>
  <c r="K6"/>
  <c r="G7"/>
  <c r="K7"/>
  <c r="G8"/>
  <c r="H8"/>
  <c r="G9"/>
  <c r="H9"/>
  <c r="G10"/>
  <c r="K10"/>
  <c r="G11"/>
  <c r="K11"/>
  <c r="G12"/>
  <c r="K12"/>
  <c r="G13"/>
  <c r="K13"/>
  <c r="G14"/>
  <c r="H14"/>
  <c r="G15"/>
  <c r="H15"/>
  <c r="G16"/>
  <c r="H16"/>
  <c r="G17"/>
  <c r="K17"/>
  <c r="G18"/>
  <c r="H18"/>
  <c r="G19"/>
  <c r="H19"/>
  <c r="G20"/>
  <c r="K20"/>
  <c r="H7"/>
  <c r="I20"/>
  <c r="J20"/>
  <c r="J19"/>
  <c r="I19"/>
  <c r="E2"/>
  <c r="C20" i="3"/>
  <c r="G20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E8"/>
  <c r="E7"/>
  <c r="J7"/>
  <c r="J6"/>
  <c r="I5"/>
  <c r="E4"/>
  <c r="J3"/>
  <c r="I12"/>
  <c r="F78" i="2"/>
  <c r="J10" i="1"/>
  <c r="I9"/>
  <c r="I8"/>
  <c r="J5"/>
  <c r="I4"/>
  <c r="F42" i="2"/>
  <c r="I3" i="1"/>
  <c r="J8"/>
  <c r="J4"/>
  <c r="I6"/>
  <c r="J2"/>
  <c r="I10"/>
  <c r="J9"/>
  <c r="J12"/>
  <c r="I21" i="3"/>
  <c r="F21"/>
  <c r="H10" i="1"/>
  <c r="K14"/>
  <c r="K18"/>
  <c r="K19"/>
  <c r="H13"/>
  <c r="H17"/>
  <c r="K15"/>
  <c r="G27"/>
  <c r="K8"/>
  <c r="K4"/>
  <c r="H24" i="3"/>
  <c r="G24"/>
  <c r="J11" i="1"/>
  <c r="I13"/>
  <c r="I16"/>
  <c r="H11"/>
  <c r="K9"/>
  <c r="H5"/>
  <c r="K3"/>
  <c r="E20" i="3"/>
  <c r="F20"/>
  <c r="K2" i="1"/>
  <c r="H20"/>
  <c r="E27"/>
  <c r="H2"/>
  <c r="I7"/>
  <c r="I14"/>
  <c r="I17"/>
  <c r="K16"/>
  <c r="H12"/>
  <c r="H6"/>
  <c r="I20" i="3"/>
  <c r="H22" i="1" l="1"/>
  <c r="H21"/>
  <c r="H27" s="1"/>
  <c r="I27"/>
</calcChain>
</file>

<file path=xl/sharedStrings.xml><?xml version="1.0" encoding="utf-8"?>
<sst xmlns="http://schemas.openxmlformats.org/spreadsheetml/2006/main" count="405" uniqueCount="153">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</sst>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38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325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216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195</c:v>
                </c:pt>
              </c:numCache>
            </c:numRef>
          </c:val>
        </c:ser>
        <c:marker val="1"/>
        <c:axId val="67049728"/>
        <c:axId val="67072000"/>
      </c:lineChart>
      <c:catAx>
        <c:axId val="670497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7072000"/>
        <c:crosses val="autoZero"/>
        <c:auto val="1"/>
        <c:lblAlgn val="ctr"/>
        <c:lblOffset val="100"/>
      </c:catAx>
      <c:valAx>
        <c:axId val="67072000"/>
        <c:scaling>
          <c:orientation val="minMax"/>
        </c:scaling>
        <c:axPos val="l"/>
        <c:majorGridlines/>
        <c:numFmt formatCode="General" sourceLinked="1"/>
        <c:tickLblPos val="nextTo"/>
        <c:crossAx val="6704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08"/>
          <c:y val="0.37152777777777807"/>
          <c:w val="0.11422845691382745"/>
          <c:h val="0.24999999999999989"/>
        </c:manualLayout>
      </c:layout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zoomScale="90" zoomScaleNormal="90" workbookViewId="0">
      <selection activeCell="E6" sqref="E6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v>20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-20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insumidas'!$E$6:$E$135,A4,'Horas insumidas'!$F$6:$F$135)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v>20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-20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v>20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-20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insumidas'!$E$6:$E$135,A7,'Horas insumidas'!$F$6:$F$135)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insumidas'!$E$6:$E$135,A11,'Horas insumidas'!$F$6:$F$135)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insumidas'!$E$6:$E$135,A12,'Horas insumidas'!$F$6:$F$135)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insumidas'!$E$6:$E$135,A13,'Horas insumidas'!$F$6:$F$135)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insumidas'!$E$6:$E$135,A14,'Horas insumidas'!$F$6:$F$135)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insumidas'!$E$6:$E$135,A15,'Horas insumidas'!$F$6:$F$135)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insumidas'!$E$6:$E$135,A18,'Horas insumidas'!$F$6:$F$135)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insumidas'!$E$6:$E$135,A19,'Horas insumidas'!$F$6:$F$135)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insumidas'!$E$6:$E$135,A20,'Horas insumidas'!$F$6:$F$135)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94</v>
      </c>
      <c r="D21">
        <v>50</v>
      </c>
      <c r="E21" s="10">
        <v>29</v>
      </c>
      <c r="F21">
        <v>15</v>
      </c>
      <c r="G21">
        <f>SUMIF('Horas insumidas'!$E$6:$E$135,A21,'Horas insumidas'!$F$6:$F$135)</f>
        <v>15</v>
      </c>
      <c r="H21">
        <f>F21-G21</f>
        <v>0</v>
      </c>
      <c r="I21">
        <f>F21-E21</f>
        <v>-14</v>
      </c>
      <c r="J21">
        <f>F21/E21</f>
        <v>0.51724137931034486</v>
      </c>
      <c r="K21">
        <f>F21/G21</f>
        <v>1</v>
      </c>
    </row>
    <row r="22" spans="1:11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insumidas'!$E$6:$E$135,A22,'Horas insumidas'!$F$6:$F$135)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68</v>
      </c>
      <c r="B23" s="8" t="s">
        <v>69</v>
      </c>
    </row>
    <row r="24" spans="1:11">
      <c r="A24" s="8" t="s">
        <v>102</v>
      </c>
      <c r="B24" s="8" t="s">
        <v>103</v>
      </c>
    </row>
    <row r="25" spans="1:11">
      <c r="A25" s="8" t="s">
        <v>121</v>
      </c>
      <c r="B25" s="8" t="s">
        <v>122</v>
      </c>
    </row>
    <row r="26" spans="1:11">
      <c r="A26" s="8" t="s">
        <v>146</v>
      </c>
      <c r="B26" s="8" t="s">
        <v>149</v>
      </c>
    </row>
    <row r="27" spans="1:11">
      <c r="D27" t="s">
        <v>28</v>
      </c>
      <c r="E27" s="9">
        <f>SUM(E2:E21)</f>
        <v>442</v>
      </c>
      <c r="F27">
        <f>SUM(F2:F21)</f>
        <v>248</v>
      </c>
      <c r="G27">
        <f>SUM(G2:G21)</f>
        <v>177</v>
      </c>
      <c r="H27">
        <f>SUM(H2:H21)</f>
        <v>71</v>
      </c>
      <c r="I27">
        <f>SUM(I2:I21)</f>
        <v>-194</v>
      </c>
    </row>
    <row r="30" spans="1:11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7"/>
  <sheetViews>
    <sheetView topLeftCell="A111" workbookViewId="0">
      <selection activeCell="F128" sqref="F128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2" t="s">
        <v>63</v>
      </c>
      <c r="C113" s="12"/>
      <c r="D113" s="12"/>
      <c r="E113" s="12"/>
      <c r="F113" s="12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8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7" spans="2:6">
      <c r="F127">
        <f>SUM(F114:F126)</f>
        <v>22</v>
      </c>
    </row>
    <row r="137" spans="2:6">
      <c r="B137" s="3"/>
      <c r="C137" s="3"/>
      <c r="D137" s="3"/>
      <c r="E137" s="3" t="s">
        <v>147</v>
      </c>
      <c r="F137" s="3">
        <f>SUM(F116:F136)</f>
        <v>40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abSelected="1" topLeftCell="A4" workbookViewId="0">
      <selection activeCell="J25" sqref="J25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285</v>
      </c>
      <c r="D23" s="11">
        <v>216</v>
      </c>
      <c r="E23" s="11">
        <v>195</v>
      </c>
      <c r="F23" s="11">
        <f>D23-E23</f>
        <v>21</v>
      </c>
      <c r="G23" s="11">
        <f>D23-C23</f>
        <v>-69</v>
      </c>
      <c r="H23" s="11">
        <f>D23/C23</f>
        <v>0.75789473684210529</v>
      </c>
      <c r="I23" s="11">
        <f>D23/E23</f>
        <v>1.1076923076923078</v>
      </c>
    </row>
    <row r="24" spans="2:9">
      <c r="B24" s="11" t="s">
        <v>64</v>
      </c>
      <c r="C24" s="11">
        <f>C23+40</f>
        <v>325</v>
      </c>
      <c r="D24" s="11"/>
      <c r="E24" s="11"/>
      <c r="F24" s="11">
        <f>D24-E24</f>
        <v>0</v>
      </c>
      <c r="G24" s="11">
        <f>D24-C24</f>
        <v>-325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2010-11-08T11:56:46Z</dcterms:modified>
</cp:coreProperties>
</file>