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 activeTab="1"/>
  </bookViews>
  <sheets>
    <sheet name="LaNacion-Datos" sheetId="1" r:id="rId1"/>
    <sheet name="LaNacion-Resultados" sheetId="3" r:id="rId2"/>
    <sheet name="Hoja2" sheetId="2" r:id="rId3"/>
    <sheet name="Hoja5" sheetId="5" r:id="rId4"/>
    <sheet name="Hoja6" sheetId="6" r:id="rId5"/>
    <sheet name="Hoja7" sheetId="7" r:id="rId6"/>
  </sheets>
  <calcPr calcId="125725"/>
</workbook>
</file>

<file path=xl/calcChain.xml><?xml version="1.0" encoding="utf-8"?>
<calcChain xmlns="http://schemas.openxmlformats.org/spreadsheetml/2006/main">
  <c r="F6" i="3"/>
  <c r="F5"/>
  <c r="F4"/>
  <c r="F3"/>
  <c r="I27" i="6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4"/>
  <c r="I15"/>
  <c r="I16"/>
  <c r="I17"/>
  <c r="I18"/>
  <c r="I19"/>
  <c r="I20"/>
  <c r="I21"/>
  <c r="I22"/>
  <c r="I23"/>
  <c r="I24"/>
  <c r="I25"/>
  <c r="I26"/>
  <c r="I3"/>
  <c r="I4"/>
  <c r="I5"/>
  <c r="I6"/>
  <c r="I7"/>
  <c r="I8"/>
  <c r="I9"/>
  <c r="I10"/>
  <c r="I11"/>
  <c r="I12"/>
  <c r="I13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G125"/>
  <c r="G122"/>
  <c r="G123"/>
  <c r="G124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3"/>
  <c r="G4"/>
  <c r="G5"/>
  <c r="G6"/>
  <c r="G7"/>
  <c r="G8"/>
  <c r="G9"/>
  <c r="G10"/>
  <c r="G11"/>
  <c r="G12"/>
  <c r="G13"/>
  <c r="G14"/>
  <c r="G15"/>
  <c r="G16"/>
  <c r="G17"/>
  <c r="G2"/>
  <c r="B4" i="5"/>
  <c r="A4"/>
  <c r="B3"/>
  <c r="A3"/>
  <c r="B2"/>
  <c r="A2"/>
  <c r="B1"/>
  <c r="A1"/>
  <c r="D3" i="3"/>
  <c r="D6"/>
  <c r="D5"/>
  <c r="D4"/>
  <c r="D9" l="1"/>
  <c r="F12"/>
  <c r="D12"/>
  <c r="F9"/>
  <c r="C1" i="5"/>
  <c r="E3" i="3" s="1"/>
  <c r="E9" s="1"/>
  <c r="C4" i="5"/>
  <c r="E6" i="3" s="1"/>
  <c r="C3" i="5"/>
  <c r="E5" i="3" s="1"/>
  <c r="C2" i="5"/>
  <c r="E4" i="3" s="1"/>
  <c r="E12" l="1"/>
</calcChain>
</file>

<file path=xl/sharedStrings.xml><?xml version="1.0" encoding="utf-8"?>
<sst xmlns="http://schemas.openxmlformats.org/spreadsheetml/2006/main" count="794" uniqueCount="167">
  <si>
    <t>MINIMUM</t>
  </si>
  <si>
    <t>OBJECTIVE</t>
  </si>
  <si>
    <t>OPTIM</t>
  </si>
  <si>
    <t>UNSATISFACTORY</t>
  </si>
  <si>
    <t>METRIC_ID</t>
  </si>
  <si>
    <t>CAMPAIGN_ID</t>
  </si>
  <si>
    <t>DATE</t>
  </si>
  <si>
    <t>AFTER_FOR_CALL</t>
  </si>
  <si>
    <t>IN_CALL</t>
  </si>
  <si>
    <t>LOGGEADO</t>
  </si>
  <si>
    <t>QUANTITY_OF_CALLS</t>
  </si>
  <si>
    <t>READY_FOR_CALL</t>
  </si>
  <si>
    <t>TIME_IN_WAIT</t>
  </si>
  <si>
    <t>TRANSFERRED_CALLS</t>
  </si>
  <si>
    <t>DOCKET</t>
  </si>
  <si>
    <t>SUPERVISOR_ID</t>
  </si>
  <si>
    <t>Ernesto</t>
  </si>
  <si>
    <t>Josefina</t>
  </si>
  <si>
    <t>Graciela</t>
  </si>
  <si>
    <t>Tamara</t>
  </si>
  <si>
    <t>Hernandez</t>
  </si>
  <si>
    <t>Cavallo</t>
  </si>
  <si>
    <t>Thompson</t>
  </si>
  <si>
    <t>Garibotti</t>
  </si>
  <si>
    <t>NAME</t>
  </si>
  <si>
    <t>SURNAME</t>
  </si>
  <si>
    <t>NCH</t>
  </si>
  <si>
    <t>TPCT</t>
  </si>
  <si>
    <t>SCHED_ADG</t>
  </si>
  <si>
    <t>Agente</t>
  </si>
  <si>
    <t>Mes</t>
  </si>
  <si>
    <t>octubre</t>
  </si>
  <si>
    <t>BULGING_DATE</t>
  </si>
  <si>
    <t>SCHEDULE_ENTERED</t>
  </si>
  <si>
    <t>SCHEDULE_GONE_OUT</t>
  </si>
  <si>
    <t>2010-10-01 00:00:00</t>
  </si>
  <si>
    <t>14:23</t>
  </si>
  <si>
    <t>2010-10-02 00:00:00</t>
  </si>
  <si>
    <t>14:53</t>
  </si>
  <si>
    <t>2010-10-03 00:00:00</t>
  </si>
  <si>
    <t>13:59</t>
  </si>
  <si>
    <t>2010-10-04 00:00:00</t>
  </si>
  <si>
    <t>13:35</t>
  </si>
  <si>
    <t>2010-10-05 00:00:00</t>
  </si>
  <si>
    <t>13:15</t>
  </si>
  <si>
    <t>2010-10-06 00:00:00</t>
  </si>
  <si>
    <t>14:57</t>
  </si>
  <si>
    <t>2010-10-07 00:00:00</t>
  </si>
  <si>
    <t>14:45</t>
  </si>
  <si>
    <t>2010-10-08 00:00:00</t>
  </si>
  <si>
    <t>14:11</t>
  </si>
  <si>
    <t>2010-10-09 00:00:00</t>
  </si>
  <si>
    <t>14:50</t>
  </si>
  <si>
    <t>2010-10-10 00:00:00</t>
  </si>
  <si>
    <t>2010-10-11 00:00:00</t>
  </si>
  <si>
    <t>13:32</t>
  </si>
  <si>
    <t>2010-10-12 00:00:00</t>
  </si>
  <si>
    <t>13:27</t>
  </si>
  <si>
    <t>2010-10-13 00:00:00</t>
  </si>
  <si>
    <t>13:58</t>
  </si>
  <si>
    <t>2010-10-14 00:00:00</t>
  </si>
  <si>
    <t>13:24</t>
  </si>
  <si>
    <t>2010-10-15 00:00:00</t>
  </si>
  <si>
    <t>13:05</t>
  </si>
  <si>
    <t>2010-10-16 00:00:00</t>
  </si>
  <si>
    <t>14:33</t>
  </si>
  <si>
    <t>2010-10-17 00:00:00</t>
  </si>
  <si>
    <t>13:48</t>
  </si>
  <si>
    <t>2010-10-18 00:00:00</t>
  </si>
  <si>
    <t>14:44</t>
  </si>
  <si>
    <t>2010-10-19 00:00:00</t>
  </si>
  <si>
    <t>2010-10-20 00:00:00</t>
  </si>
  <si>
    <t>13:57</t>
  </si>
  <si>
    <t>2010-10-21 00:00:00</t>
  </si>
  <si>
    <t>14:43</t>
  </si>
  <si>
    <t>2010-10-22 00:00:00</t>
  </si>
  <si>
    <t>14:59</t>
  </si>
  <si>
    <t>2010-10-23 00:00:00</t>
  </si>
  <si>
    <t>2010-10-24 00:00:00</t>
  </si>
  <si>
    <t>14:56</t>
  </si>
  <si>
    <t>2010-10-25 00:00:00</t>
  </si>
  <si>
    <t>13:52</t>
  </si>
  <si>
    <t>2010-10-26 00:00:00</t>
  </si>
  <si>
    <t>13:29</t>
  </si>
  <si>
    <t>2010-10-27 00:00:00</t>
  </si>
  <si>
    <t>14:01</t>
  </si>
  <si>
    <t>2010-10-28 00:00:00</t>
  </si>
  <si>
    <t>13:55</t>
  </si>
  <si>
    <t>2010-10-29 00:00:00</t>
  </si>
  <si>
    <t>13:19</t>
  </si>
  <si>
    <t>2010-10-30 00:00:00</t>
  </si>
  <si>
    <t>13:07</t>
  </si>
  <si>
    <t>2010-10-31 00:00:00</t>
  </si>
  <si>
    <t>8:37</t>
  </si>
  <si>
    <t>8:42</t>
  </si>
  <si>
    <t>8:57</t>
  </si>
  <si>
    <t>7:24</t>
  </si>
  <si>
    <t>8:58</t>
  </si>
  <si>
    <t>7:53</t>
  </si>
  <si>
    <t>8:30</t>
  </si>
  <si>
    <t>7:03</t>
  </si>
  <si>
    <t>8:14</t>
  </si>
  <si>
    <t>8:49</t>
  </si>
  <si>
    <t>8:27</t>
  </si>
  <si>
    <t>8:46</t>
  </si>
  <si>
    <t>8:48</t>
  </si>
  <si>
    <t>7:46</t>
  </si>
  <si>
    <t>7:36</t>
  </si>
  <si>
    <t>8:00</t>
  </si>
  <si>
    <t>8:11</t>
  </si>
  <si>
    <t>7:14</t>
  </si>
  <si>
    <t>7:21</t>
  </si>
  <si>
    <t>7:41</t>
  </si>
  <si>
    <t>8:03</t>
  </si>
  <si>
    <t>8:19</t>
  </si>
  <si>
    <t>7:48</t>
  </si>
  <si>
    <t>7:59</t>
  </si>
  <si>
    <t>7:05</t>
  </si>
  <si>
    <t>7:06</t>
  </si>
  <si>
    <t>8:07</t>
  </si>
  <si>
    <t>7:10</t>
  </si>
  <si>
    <t>7:56</t>
  </si>
  <si>
    <t>8:23</t>
  </si>
  <si>
    <t>7:17</t>
  </si>
  <si>
    <t>7:45</t>
  </si>
  <si>
    <t>7:13</t>
  </si>
  <si>
    <t>8:41</t>
  </si>
  <si>
    <t>8:40</t>
  </si>
  <si>
    <t>8:56</t>
  </si>
  <si>
    <t>7:38</t>
  </si>
  <si>
    <t>8:33</t>
  </si>
  <si>
    <t>8:52</t>
  </si>
  <si>
    <t>8:28</t>
  </si>
  <si>
    <t>8:31</t>
  </si>
  <si>
    <t>8:02</t>
  </si>
  <si>
    <t>7:37</t>
  </si>
  <si>
    <t>8:18</t>
  </si>
  <si>
    <t>7:35</t>
  </si>
  <si>
    <t>7:52</t>
  </si>
  <si>
    <t>7:12</t>
  </si>
  <si>
    <t>10:54</t>
  </si>
  <si>
    <t>10:03</t>
  </si>
  <si>
    <t>10:06</t>
  </si>
  <si>
    <t>10:39</t>
  </si>
  <si>
    <t>10:11</t>
  </si>
  <si>
    <t>10:29</t>
  </si>
  <si>
    <t>10:51</t>
  </si>
  <si>
    <t>10:10</t>
  </si>
  <si>
    <t>10:37</t>
  </si>
  <si>
    <t>10:31</t>
  </si>
  <si>
    <t>10:34</t>
  </si>
  <si>
    <t>10:36</t>
  </si>
  <si>
    <t>14:00</t>
  </si>
  <si>
    <t>10:00</t>
  </si>
  <si>
    <t>ENTERED</t>
  </si>
  <si>
    <t>GONE_OUT</t>
  </si>
  <si>
    <t>SUMA</t>
  </si>
  <si>
    <t>German</t>
  </si>
  <si>
    <t>Tatiana</t>
  </si>
  <si>
    <t>Contreras</t>
  </si>
  <si>
    <t>Herman</t>
  </si>
  <si>
    <t>Total Campaña La Nacion</t>
  </si>
  <si>
    <t>alanacion1</t>
  </si>
  <si>
    <t>alanacion2</t>
  </si>
  <si>
    <t>alanacion3</t>
  </si>
  <si>
    <t>alanacion4</t>
  </si>
  <si>
    <t>slanacion1</t>
  </si>
</sst>
</file>

<file path=xl/styles.xml><?xml version="1.0" encoding="utf-8"?>
<styleSheet xmlns="http://schemas.openxmlformats.org/spreadsheetml/2006/main">
  <numFmts count="2">
    <numFmt numFmtId="44" formatCode="_ &quot;$&quot;\ * #,##0.00_ ;_ &quot;$&quot;\ * \-#,##0.00_ ;_ &quot;$&quot;\ * &quot;-&quot;??_ ;_ @_ "/>
    <numFmt numFmtId="164" formatCode="h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3" xfId="0" applyBorder="1"/>
    <xf numFmtId="22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164" fontId="0" fillId="0" borderId="0" xfId="0" applyNumberFormat="1" applyAlignment="1"/>
    <xf numFmtId="44" fontId="2" fillId="2" borderId="14" xfId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1" sqref="G11"/>
    </sheetView>
  </sheetViews>
  <sheetFormatPr baseColWidth="10" defaultRowHeight="15"/>
  <cols>
    <col min="1" max="1" width="4.140625" customWidth="1"/>
    <col min="2" max="2" width="15" bestFit="1" customWidth="1"/>
    <col min="3" max="3" width="14.85546875" bestFit="1" customWidth="1"/>
    <col min="5" max="5" width="17" bestFit="1" customWidth="1"/>
    <col min="7" max="7" width="15" customWidth="1"/>
  </cols>
  <sheetData>
    <row r="1" spans="2:8" ht="15.75" thickBot="1"/>
    <row r="2" spans="2:8" ht="15.75" thickBot="1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5</v>
      </c>
    </row>
    <row r="3" spans="2:8">
      <c r="B3" s="7">
        <v>600</v>
      </c>
      <c r="C3" s="8">
        <v>1200</v>
      </c>
      <c r="D3" s="8">
        <v>1600</v>
      </c>
      <c r="E3" s="8">
        <v>200</v>
      </c>
      <c r="F3" s="8">
        <v>7</v>
      </c>
      <c r="G3" s="9">
        <v>3</v>
      </c>
      <c r="H3" t="s">
        <v>26</v>
      </c>
    </row>
    <row r="4" spans="2:8">
      <c r="B4" s="2">
        <v>6</v>
      </c>
      <c r="C4" s="1">
        <v>4</v>
      </c>
      <c r="D4" s="1">
        <v>2</v>
      </c>
      <c r="E4" s="1">
        <v>8</v>
      </c>
      <c r="F4" s="1">
        <v>8</v>
      </c>
      <c r="G4" s="3">
        <v>3</v>
      </c>
      <c r="H4" t="s">
        <v>27</v>
      </c>
    </row>
    <row r="5" spans="2:8" ht="15.75" thickBot="1">
      <c r="B5" s="4">
        <v>600</v>
      </c>
      <c r="C5" s="5">
        <v>400</v>
      </c>
      <c r="D5" s="5">
        <v>200</v>
      </c>
      <c r="E5" s="5">
        <v>900</v>
      </c>
      <c r="F5" s="5">
        <v>9</v>
      </c>
      <c r="G5" s="6">
        <v>3</v>
      </c>
      <c r="H5" t="s">
        <v>28</v>
      </c>
    </row>
    <row r="6" spans="2:8" ht="15.75" thickBot="1"/>
    <row r="7" spans="2:8" ht="15.75" thickBot="1">
      <c r="B7" s="10" t="s">
        <v>14</v>
      </c>
      <c r="C7" s="11" t="s">
        <v>24</v>
      </c>
      <c r="D7" s="11" t="s">
        <v>25</v>
      </c>
      <c r="E7" s="12" t="s">
        <v>15</v>
      </c>
    </row>
    <row r="8" spans="2:8">
      <c r="B8" s="7">
        <v>107</v>
      </c>
      <c r="C8" s="8" t="s">
        <v>16</v>
      </c>
      <c r="D8" s="8" t="s">
        <v>20</v>
      </c>
      <c r="E8" s="9">
        <v>124</v>
      </c>
    </row>
    <row r="9" spans="2:8">
      <c r="B9" s="2">
        <v>108</v>
      </c>
      <c r="C9" s="1" t="s">
        <v>17</v>
      </c>
      <c r="D9" s="1" t="s">
        <v>21</v>
      </c>
      <c r="E9" s="3">
        <v>124</v>
      </c>
    </row>
    <row r="10" spans="2:8">
      <c r="B10" s="2">
        <v>109</v>
      </c>
      <c r="C10" s="1" t="s">
        <v>18</v>
      </c>
      <c r="D10" s="1" t="s">
        <v>22</v>
      </c>
      <c r="E10" s="3">
        <v>125</v>
      </c>
    </row>
    <row r="11" spans="2:8" ht="15.75" thickBot="1">
      <c r="B11" s="4">
        <v>110</v>
      </c>
      <c r="C11" s="5" t="s">
        <v>19</v>
      </c>
      <c r="D11" s="5" t="s">
        <v>23</v>
      </c>
      <c r="E11" s="6">
        <v>125</v>
      </c>
    </row>
    <row r="12" spans="2:8" ht="15.75" thickBot="1"/>
    <row r="13" spans="2:8" ht="15.75" thickBot="1">
      <c r="B13" s="10" t="s">
        <v>15</v>
      </c>
      <c r="C13" s="11" t="s">
        <v>24</v>
      </c>
      <c r="D13" s="12" t="s">
        <v>25</v>
      </c>
    </row>
    <row r="14" spans="2:8">
      <c r="B14" s="7">
        <v>124</v>
      </c>
      <c r="C14" s="8" t="s">
        <v>157</v>
      </c>
      <c r="D14" s="9" t="s">
        <v>159</v>
      </c>
    </row>
    <row r="15" spans="2:8" ht="15.75" thickBot="1">
      <c r="B15" s="4">
        <v>125</v>
      </c>
      <c r="C15" s="5" t="s">
        <v>158</v>
      </c>
      <c r="D15" s="6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I12" sqref="I12"/>
    </sheetView>
  </sheetViews>
  <sheetFormatPr baseColWidth="10" defaultRowHeight="15"/>
  <cols>
    <col min="1" max="1" width="3.5703125" customWidth="1"/>
    <col min="2" max="2" width="23.140625" bestFit="1" customWidth="1"/>
    <col min="3" max="3" width="7.85546875" bestFit="1" customWidth="1"/>
    <col min="4" max="4" width="13.85546875" bestFit="1" customWidth="1"/>
    <col min="5" max="5" width="13.85546875" customWidth="1"/>
    <col min="6" max="6" width="11.7109375" bestFit="1" customWidth="1"/>
    <col min="7" max="7" width="11.42578125" customWidth="1"/>
  </cols>
  <sheetData>
    <row r="1" spans="2:6" ht="15.75" thickBot="1"/>
    <row r="2" spans="2:6" ht="15.75" thickBot="1">
      <c r="B2" s="10" t="s">
        <v>29</v>
      </c>
      <c r="C2" s="11" t="s">
        <v>30</v>
      </c>
      <c r="D2" s="21" t="s">
        <v>26</v>
      </c>
      <c r="E2" s="11" t="s">
        <v>27</v>
      </c>
      <c r="F2" s="12" t="s">
        <v>28</v>
      </c>
    </row>
    <row r="3" spans="2:6">
      <c r="B3" s="22" t="s">
        <v>162</v>
      </c>
      <c r="C3" s="13" t="s">
        <v>31</v>
      </c>
      <c r="D3" s="13">
        <f>SUM(Hoja2!E2:E32)</f>
        <v>1818</v>
      </c>
      <c r="E3" s="1">
        <f>ROUND(Hoja5!C1,2)</f>
        <v>6.16</v>
      </c>
      <c r="F3" s="23">
        <f>SUM(Hoja6!I2:I32)</f>
        <v>1032</v>
      </c>
    </row>
    <row r="4" spans="2:6">
      <c r="B4" s="2" t="s">
        <v>163</v>
      </c>
      <c r="C4" s="1" t="s">
        <v>31</v>
      </c>
      <c r="D4" s="1">
        <f>SUM(Hoja2!E33:E63)</f>
        <v>1961</v>
      </c>
      <c r="E4" s="1">
        <f>ROUND(Hoja5!C2,2)</f>
        <v>4.95</v>
      </c>
      <c r="F4" s="3">
        <f>SUM(Hoja6!I33:I63)</f>
        <v>984</v>
      </c>
    </row>
    <row r="5" spans="2:6">
      <c r="B5" s="2" t="s">
        <v>164</v>
      </c>
      <c r="C5" s="1" t="s">
        <v>31</v>
      </c>
      <c r="D5" s="1">
        <f>SUM(Hoja2!E64:E94)</f>
        <v>1817</v>
      </c>
      <c r="E5" s="1">
        <f>ROUND(Hoja5!C3,2)</f>
        <v>6</v>
      </c>
      <c r="F5" s="3">
        <f>SUM(Hoja6!I64:I94)</f>
        <v>1050</v>
      </c>
    </row>
    <row r="6" spans="2:6" ht="15.75" thickBot="1">
      <c r="B6" s="4" t="s">
        <v>165</v>
      </c>
      <c r="C6" s="5" t="s">
        <v>31</v>
      </c>
      <c r="D6" s="5">
        <f>SUM(Hoja2!E95:E125)</f>
        <v>1863</v>
      </c>
      <c r="E6" s="5">
        <f>ROUND(Hoja5!C4,2)</f>
        <v>4.88</v>
      </c>
      <c r="F6" s="6">
        <f>SUM(Hoja6!I95:I125)</f>
        <v>885</v>
      </c>
    </row>
    <row r="7" spans="2:6">
      <c r="B7" s="24"/>
      <c r="C7" s="25"/>
      <c r="D7" s="25"/>
      <c r="E7" s="25"/>
      <c r="F7" s="26"/>
    </row>
    <row r="8" spans="2:6" ht="15.75" thickBot="1">
      <c r="B8" s="24"/>
      <c r="C8" s="25"/>
      <c r="D8" s="25"/>
      <c r="E8" s="25"/>
      <c r="F8" s="26"/>
    </row>
    <row r="9" spans="2:6" ht="15.75" thickBot="1">
      <c r="B9" s="27" t="s">
        <v>166</v>
      </c>
      <c r="C9" s="28" t="s">
        <v>31</v>
      </c>
      <c r="D9" s="28">
        <f>SUM(D3:D4)</f>
        <v>3779</v>
      </c>
      <c r="E9" s="28">
        <f>AVERAGE(E3:E4)</f>
        <v>5.5549999999999997</v>
      </c>
      <c r="F9" s="29">
        <f>SUM(F3:F4)</f>
        <v>2016</v>
      </c>
    </row>
    <row r="10" spans="2:6">
      <c r="B10" s="24"/>
      <c r="C10" s="25"/>
      <c r="D10" s="25"/>
      <c r="E10" s="25"/>
      <c r="F10" s="26"/>
    </row>
    <row r="11" spans="2:6" ht="15.75" thickBot="1">
      <c r="B11" s="24"/>
      <c r="C11" s="25"/>
      <c r="D11" s="25"/>
      <c r="E11" s="25"/>
      <c r="F11" s="26"/>
    </row>
    <row r="12" spans="2:6" ht="15.75" thickBot="1">
      <c r="B12" s="27" t="s">
        <v>161</v>
      </c>
      <c r="C12" s="28" t="s">
        <v>31</v>
      </c>
      <c r="D12" s="28">
        <f>SUM(D3:D6)</f>
        <v>7459</v>
      </c>
      <c r="E12" s="28">
        <f>AVERAGE(E3:E6)</f>
        <v>5.4974999999999996</v>
      </c>
      <c r="F12" s="29">
        <f>SUM(F3:F6)</f>
        <v>3951</v>
      </c>
    </row>
  </sheetData>
  <pageMargins left="0.7" right="0.7" top="0.75" bottom="0.75" header="0.3" footer="0.3"/>
  <ignoredErrors>
    <ignoredError sqref="D3 D4:D6" formulaRange="1"/>
    <ignoredError sqref="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I125"/>
  <sheetViews>
    <sheetView workbookViewId="0">
      <selection activeCell="H2" sqref="H2"/>
    </sheetView>
  </sheetViews>
  <sheetFormatPr baseColWidth="10" defaultRowHeight="15"/>
  <cols>
    <col min="1" max="1" width="15.7109375" bestFit="1" customWidth="1"/>
    <col min="2" max="2" width="16.28515625" bestFit="1" customWidth="1"/>
    <col min="3" max="3" width="8.140625" bestFit="1" customWidth="1"/>
    <col min="4" max="4" width="10.85546875" bestFit="1" customWidth="1"/>
    <col min="5" max="5" width="19.7109375" bestFit="1" customWidth="1"/>
    <col min="6" max="6" width="16.5703125" bestFit="1" customWidth="1"/>
    <col min="7" max="7" width="14" bestFit="1" customWidth="1"/>
    <col min="8" max="8" width="19.7109375" bestFit="1" customWidth="1"/>
    <col min="9" max="9" width="8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>
      <c r="A2" s="14">
        <v>40452</v>
      </c>
      <c r="B2">
        <v>10</v>
      </c>
      <c r="C2">
        <v>115</v>
      </c>
      <c r="D2">
        <v>172</v>
      </c>
      <c r="E2">
        <v>56</v>
      </c>
      <c r="F2">
        <v>47</v>
      </c>
      <c r="G2">
        <v>4</v>
      </c>
      <c r="H2">
        <v>2</v>
      </c>
      <c r="I2">
        <v>107</v>
      </c>
    </row>
    <row r="3" spans="1:9">
      <c r="A3" s="14">
        <v>40453</v>
      </c>
      <c r="B3">
        <v>29</v>
      </c>
      <c r="C3">
        <v>103</v>
      </c>
      <c r="D3">
        <v>161</v>
      </c>
      <c r="E3">
        <v>44</v>
      </c>
      <c r="F3">
        <v>29</v>
      </c>
      <c r="G3">
        <v>13</v>
      </c>
      <c r="H3">
        <v>2</v>
      </c>
      <c r="I3">
        <v>107</v>
      </c>
    </row>
    <row r="4" spans="1:9">
      <c r="A4" s="14">
        <v>40454</v>
      </c>
      <c r="B4">
        <v>56</v>
      </c>
      <c r="C4">
        <v>191</v>
      </c>
      <c r="D4">
        <v>270</v>
      </c>
      <c r="E4">
        <v>40</v>
      </c>
      <c r="F4">
        <v>23</v>
      </c>
      <c r="G4">
        <v>8</v>
      </c>
      <c r="H4">
        <v>1</v>
      </c>
      <c r="I4">
        <v>107</v>
      </c>
    </row>
    <row r="5" spans="1:9">
      <c r="A5" s="14">
        <v>40455</v>
      </c>
      <c r="B5">
        <v>44</v>
      </c>
      <c r="C5">
        <v>133</v>
      </c>
      <c r="D5">
        <v>246</v>
      </c>
      <c r="E5">
        <v>48</v>
      </c>
      <c r="F5">
        <v>69</v>
      </c>
      <c r="G5">
        <v>10</v>
      </c>
      <c r="H5">
        <v>0</v>
      </c>
      <c r="I5">
        <v>107</v>
      </c>
    </row>
    <row r="6" spans="1:9">
      <c r="A6" s="14">
        <v>40456</v>
      </c>
      <c r="B6">
        <v>32</v>
      </c>
      <c r="C6">
        <v>182</v>
      </c>
      <c r="D6">
        <v>267</v>
      </c>
      <c r="E6">
        <v>71</v>
      </c>
      <c r="F6">
        <v>53</v>
      </c>
      <c r="G6">
        <v>3</v>
      </c>
      <c r="H6">
        <v>6</v>
      </c>
      <c r="I6">
        <v>107</v>
      </c>
    </row>
    <row r="7" spans="1:9">
      <c r="A7" s="14">
        <v>40457</v>
      </c>
      <c r="B7">
        <v>33</v>
      </c>
      <c r="C7">
        <v>177</v>
      </c>
      <c r="D7">
        <v>224</v>
      </c>
      <c r="E7">
        <v>51</v>
      </c>
      <c r="F7">
        <v>14</v>
      </c>
      <c r="G7">
        <v>14</v>
      </c>
      <c r="H7">
        <v>3</v>
      </c>
      <c r="I7">
        <v>107</v>
      </c>
    </row>
    <row r="8" spans="1:9">
      <c r="A8" s="14">
        <v>40458</v>
      </c>
      <c r="B8">
        <v>10</v>
      </c>
      <c r="C8">
        <v>149</v>
      </c>
      <c r="D8">
        <v>220</v>
      </c>
      <c r="E8">
        <v>41</v>
      </c>
      <c r="F8">
        <v>61</v>
      </c>
      <c r="G8">
        <v>7</v>
      </c>
      <c r="H8">
        <v>2</v>
      </c>
      <c r="I8">
        <v>107</v>
      </c>
    </row>
    <row r="9" spans="1:9">
      <c r="A9" s="14">
        <v>40459</v>
      </c>
      <c r="B9">
        <v>55</v>
      </c>
      <c r="C9">
        <v>145</v>
      </c>
      <c r="D9">
        <v>245</v>
      </c>
      <c r="E9">
        <v>65</v>
      </c>
      <c r="F9">
        <v>45</v>
      </c>
      <c r="G9">
        <v>1</v>
      </c>
      <c r="H9">
        <v>1</v>
      </c>
      <c r="I9">
        <v>107</v>
      </c>
    </row>
    <row r="10" spans="1:9">
      <c r="A10" s="14">
        <v>40460</v>
      </c>
      <c r="B10">
        <v>62</v>
      </c>
      <c r="C10">
        <v>171</v>
      </c>
      <c r="D10">
        <v>275</v>
      </c>
      <c r="E10">
        <v>59</v>
      </c>
      <c r="F10">
        <v>42</v>
      </c>
      <c r="G10">
        <v>4</v>
      </c>
      <c r="H10">
        <v>6</v>
      </c>
      <c r="I10">
        <v>107</v>
      </c>
    </row>
    <row r="11" spans="1:9">
      <c r="A11" s="14">
        <v>40461</v>
      </c>
      <c r="B11">
        <v>25</v>
      </c>
      <c r="C11">
        <v>177</v>
      </c>
      <c r="D11">
        <v>244</v>
      </c>
      <c r="E11">
        <v>78</v>
      </c>
      <c r="F11">
        <v>42</v>
      </c>
      <c r="G11">
        <v>12</v>
      </c>
      <c r="H11">
        <v>3</v>
      </c>
      <c r="I11">
        <v>107</v>
      </c>
    </row>
    <row r="12" spans="1:9">
      <c r="A12" s="14">
        <v>40462</v>
      </c>
      <c r="B12">
        <v>30</v>
      </c>
      <c r="C12">
        <v>133</v>
      </c>
      <c r="D12">
        <v>183</v>
      </c>
      <c r="E12">
        <v>70</v>
      </c>
      <c r="F12">
        <v>20</v>
      </c>
      <c r="G12">
        <v>0</v>
      </c>
      <c r="H12">
        <v>6</v>
      </c>
      <c r="I12">
        <v>107</v>
      </c>
    </row>
    <row r="13" spans="1:9">
      <c r="A13" s="14">
        <v>40463</v>
      </c>
      <c r="B13">
        <v>42</v>
      </c>
      <c r="C13">
        <v>151</v>
      </c>
      <c r="D13">
        <v>231</v>
      </c>
      <c r="E13">
        <v>65</v>
      </c>
      <c r="F13">
        <v>38</v>
      </c>
      <c r="G13">
        <v>10</v>
      </c>
      <c r="H13">
        <v>6</v>
      </c>
      <c r="I13">
        <v>107</v>
      </c>
    </row>
    <row r="14" spans="1:9">
      <c r="A14" s="14">
        <v>40464</v>
      </c>
      <c r="B14">
        <v>42</v>
      </c>
      <c r="C14">
        <v>108</v>
      </c>
      <c r="D14">
        <v>199</v>
      </c>
      <c r="E14">
        <v>75</v>
      </c>
      <c r="F14">
        <v>49</v>
      </c>
      <c r="G14">
        <v>9</v>
      </c>
      <c r="H14">
        <v>2</v>
      </c>
      <c r="I14">
        <v>107</v>
      </c>
    </row>
    <row r="15" spans="1:9">
      <c r="A15" s="14">
        <v>40465</v>
      </c>
      <c r="B15">
        <v>31</v>
      </c>
      <c r="C15">
        <v>184</v>
      </c>
      <c r="D15">
        <v>238</v>
      </c>
      <c r="E15">
        <v>44</v>
      </c>
      <c r="F15">
        <v>23</v>
      </c>
      <c r="G15">
        <v>0</v>
      </c>
      <c r="H15">
        <v>4</v>
      </c>
      <c r="I15">
        <v>107</v>
      </c>
    </row>
    <row r="16" spans="1:9">
      <c r="A16" s="14">
        <v>40466</v>
      </c>
      <c r="B16">
        <v>67</v>
      </c>
      <c r="C16">
        <v>177</v>
      </c>
      <c r="D16">
        <v>274</v>
      </c>
      <c r="E16">
        <v>64</v>
      </c>
      <c r="F16">
        <v>30</v>
      </c>
      <c r="G16">
        <v>8</v>
      </c>
      <c r="H16">
        <v>6</v>
      </c>
      <c r="I16">
        <v>107</v>
      </c>
    </row>
    <row r="17" spans="1:9">
      <c r="A17" s="14">
        <v>40467</v>
      </c>
      <c r="B17">
        <v>44</v>
      </c>
      <c r="C17">
        <v>110</v>
      </c>
      <c r="D17">
        <v>212</v>
      </c>
      <c r="E17">
        <v>52</v>
      </c>
      <c r="F17">
        <v>58</v>
      </c>
      <c r="G17">
        <v>8</v>
      </c>
      <c r="H17">
        <v>5</v>
      </c>
      <c r="I17">
        <v>107</v>
      </c>
    </row>
    <row r="18" spans="1:9">
      <c r="A18" s="14">
        <v>40468</v>
      </c>
      <c r="B18">
        <v>56</v>
      </c>
      <c r="C18">
        <v>144</v>
      </c>
      <c r="D18">
        <v>247</v>
      </c>
      <c r="E18">
        <v>43</v>
      </c>
      <c r="F18">
        <v>47</v>
      </c>
      <c r="G18">
        <v>8</v>
      </c>
      <c r="H18">
        <v>3</v>
      </c>
      <c r="I18">
        <v>107</v>
      </c>
    </row>
    <row r="19" spans="1:9">
      <c r="A19" s="14">
        <v>40469</v>
      </c>
      <c r="B19">
        <v>28</v>
      </c>
      <c r="C19">
        <v>112</v>
      </c>
      <c r="D19">
        <v>178</v>
      </c>
      <c r="E19">
        <v>74</v>
      </c>
      <c r="F19">
        <v>38</v>
      </c>
      <c r="G19">
        <v>14</v>
      </c>
      <c r="H19">
        <v>0</v>
      </c>
      <c r="I19">
        <v>107</v>
      </c>
    </row>
    <row r="20" spans="1:9">
      <c r="A20" s="14">
        <v>40470</v>
      </c>
      <c r="B20">
        <v>22</v>
      </c>
      <c r="C20">
        <v>121</v>
      </c>
      <c r="D20">
        <v>168</v>
      </c>
      <c r="E20">
        <v>50</v>
      </c>
      <c r="F20">
        <v>25</v>
      </c>
      <c r="G20">
        <v>10</v>
      </c>
      <c r="H20">
        <v>4</v>
      </c>
      <c r="I20">
        <v>107</v>
      </c>
    </row>
    <row r="21" spans="1:9">
      <c r="A21" s="14">
        <v>40471</v>
      </c>
      <c r="B21">
        <v>16</v>
      </c>
      <c r="C21">
        <v>161</v>
      </c>
      <c r="D21">
        <v>235</v>
      </c>
      <c r="E21">
        <v>62</v>
      </c>
      <c r="F21">
        <v>58</v>
      </c>
      <c r="G21">
        <v>14</v>
      </c>
      <c r="H21">
        <v>6</v>
      </c>
      <c r="I21">
        <v>107</v>
      </c>
    </row>
    <row r="22" spans="1:9">
      <c r="A22" s="14">
        <v>40472</v>
      </c>
      <c r="B22">
        <v>58</v>
      </c>
      <c r="C22">
        <v>171</v>
      </c>
      <c r="D22">
        <v>251</v>
      </c>
      <c r="E22">
        <v>65</v>
      </c>
      <c r="F22">
        <v>22</v>
      </c>
      <c r="G22">
        <v>14</v>
      </c>
      <c r="H22">
        <v>6</v>
      </c>
      <c r="I22">
        <v>107</v>
      </c>
    </row>
    <row r="23" spans="1:9">
      <c r="A23" s="14">
        <v>40473</v>
      </c>
      <c r="B23">
        <v>65</v>
      </c>
      <c r="C23">
        <v>191</v>
      </c>
      <c r="D23">
        <v>301</v>
      </c>
      <c r="E23">
        <v>65</v>
      </c>
      <c r="F23">
        <v>45</v>
      </c>
      <c r="G23">
        <v>7</v>
      </c>
      <c r="H23">
        <v>2</v>
      </c>
      <c r="I23">
        <v>107</v>
      </c>
    </row>
    <row r="24" spans="1:9">
      <c r="A24" s="14">
        <v>40474</v>
      </c>
      <c r="B24">
        <v>39</v>
      </c>
      <c r="C24">
        <v>165</v>
      </c>
      <c r="D24">
        <v>262</v>
      </c>
      <c r="E24">
        <v>46</v>
      </c>
      <c r="F24">
        <v>58</v>
      </c>
      <c r="G24">
        <v>4</v>
      </c>
      <c r="H24">
        <v>1</v>
      </c>
      <c r="I24">
        <v>107</v>
      </c>
    </row>
    <row r="25" spans="1:9">
      <c r="A25" s="14">
        <v>40475</v>
      </c>
      <c r="B25">
        <v>52</v>
      </c>
      <c r="C25">
        <v>101</v>
      </c>
      <c r="D25">
        <v>163</v>
      </c>
      <c r="E25">
        <v>72</v>
      </c>
      <c r="F25">
        <v>10</v>
      </c>
      <c r="G25">
        <v>8</v>
      </c>
      <c r="H25">
        <v>4</v>
      </c>
      <c r="I25">
        <v>107</v>
      </c>
    </row>
    <row r="26" spans="1:9">
      <c r="A26" s="14">
        <v>40476</v>
      </c>
      <c r="B26">
        <v>27</v>
      </c>
      <c r="C26">
        <v>184</v>
      </c>
      <c r="D26">
        <v>274</v>
      </c>
      <c r="E26">
        <v>41</v>
      </c>
      <c r="F26">
        <v>63</v>
      </c>
      <c r="G26">
        <v>12</v>
      </c>
      <c r="H26">
        <v>1</v>
      </c>
      <c r="I26">
        <v>107</v>
      </c>
    </row>
    <row r="27" spans="1:9">
      <c r="A27" s="14">
        <v>40477</v>
      </c>
      <c r="B27">
        <v>59</v>
      </c>
      <c r="C27">
        <v>123</v>
      </c>
      <c r="D27">
        <v>225</v>
      </c>
      <c r="E27">
        <v>71</v>
      </c>
      <c r="F27">
        <v>43</v>
      </c>
      <c r="G27">
        <v>3</v>
      </c>
      <c r="H27">
        <v>6</v>
      </c>
      <c r="I27">
        <v>107</v>
      </c>
    </row>
    <row r="28" spans="1:9">
      <c r="A28" s="14">
        <v>40478</v>
      </c>
      <c r="B28">
        <v>28</v>
      </c>
      <c r="C28">
        <v>106</v>
      </c>
      <c r="D28">
        <v>200</v>
      </c>
      <c r="E28">
        <v>67</v>
      </c>
      <c r="F28">
        <v>66</v>
      </c>
      <c r="G28">
        <v>6</v>
      </c>
      <c r="H28">
        <v>6</v>
      </c>
      <c r="I28">
        <v>107</v>
      </c>
    </row>
    <row r="29" spans="1:9">
      <c r="A29" s="14">
        <v>40479</v>
      </c>
      <c r="B29">
        <v>30</v>
      </c>
      <c r="C29">
        <v>159</v>
      </c>
      <c r="D29">
        <v>206</v>
      </c>
      <c r="E29">
        <v>55</v>
      </c>
      <c r="F29">
        <v>17</v>
      </c>
      <c r="G29">
        <v>7</v>
      </c>
      <c r="H29">
        <v>6</v>
      </c>
      <c r="I29">
        <v>107</v>
      </c>
    </row>
    <row r="30" spans="1:9">
      <c r="A30" s="14">
        <v>40480</v>
      </c>
      <c r="B30">
        <v>61</v>
      </c>
      <c r="C30">
        <v>154</v>
      </c>
      <c r="D30">
        <v>267</v>
      </c>
      <c r="E30">
        <v>63</v>
      </c>
      <c r="F30">
        <v>52</v>
      </c>
      <c r="G30">
        <v>3</v>
      </c>
      <c r="H30">
        <v>4</v>
      </c>
      <c r="I30">
        <v>107</v>
      </c>
    </row>
    <row r="31" spans="1:9">
      <c r="A31" s="14">
        <v>40481</v>
      </c>
      <c r="B31">
        <v>24</v>
      </c>
      <c r="C31">
        <v>197</v>
      </c>
      <c r="D31">
        <v>266</v>
      </c>
      <c r="E31">
        <v>60</v>
      </c>
      <c r="F31">
        <v>45</v>
      </c>
      <c r="G31">
        <v>2</v>
      </c>
      <c r="H31">
        <v>4</v>
      </c>
      <c r="I31">
        <v>107</v>
      </c>
    </row>
    <row r="32" spans="1:9">
      <c r="A32" s="14">
        <v>40482</v>
      </c>
      <c r="B32">
        <v>15</v>
      </c>
      <c r="C32">
        <v>167</v>
      </c>
      <c r="D32">
        <v>206</v>
      </c>
      <c r="E32">
        <v>61</v>
      </c>
      <c r="F32">
        <v>24</v>
      </c>
      <c r="G32">
        <v>0</v>
      </c>
      <c r="H32">
        <v>4</v>
      </c>
      <c r="I32">
        <v>107</v>
      </c>
    </row>
    <row r="33" spans="1:9">
      <c r="A33" s="14">
        <v>40452</v>
      </c>
      <c r="B33">
        <v>58</v>
      </c>
      <c r="C33">
        <v>119</v>
      </c>
      <c r="D33">
        <v>214</v>
      </c>
      <c r="E33">
        <v>72</v>
      </c>
      <c r="F33">
        <v>37</v>
      </c>
      <c r="G33">
        <v>0</v>
      </c>
      <c r="H33">
        <v>1</v>
      </c>
      <c r="I33">
        <v>108</v>
      </c>
    </row>
    <row r="34" spans="1:9">
      <c r="A34" s="14">
        <v>40453</v>
      </c>
      <c r="B34">
        <v>66</v>
      </c>
      <c r="C34">
        <v>153</v>
      </c>
      <c r="D34">
        <v>273</v>
      </c>
      <c r="E34">
        <v>63</v>
      </c>
      <c r="F34">
        <v>54</v>
      </c>
      <c r="G34">
        <v>5</v>
      </c>
      <c r="H34">
        <v>3</v>
      </c>
      <c r="I34">
        <v>108</v>
      </c>
    </row>
    <row r="35" spans="1:9">
      <c r="A35" s="14">
        <v>40454</v>
      </c>
      <c r="B35">
        <v>32</v>
      </c>
      <c r="C35">
        <v>158</v>
      </c>
      <c r="D35">
        <v>251</v>
      </c>
      <c r="E35">
        <v>45</v>
      </c>
      <c r="F35">
        <v>61</v>
      </c>
      <c r="G35">
        <v>5</v>
      </c>
      <c r="H35">
        <v>6</v>
      </c>
      <c r="I35">
        <v>108</v>
      </c>
    </row>
    <row r="36" spans="1:9">
      <c r="A36" s="14">
        <v>40455</v>
      </c>
      <c r="B36">
        <v>28</v>
      </c>
      <c r="C36">
        <v>151</v>
      </c>
      <c r="D36">
        <v>203</v>
      </c>
      <c r="E36">
        <v>77</v>
      </c>
      <c r="F36">
        <v>24</v>
      </c>
      <c r="G36">
        <v>7</v>
      </c>
      <c r="H36">
        <v>3</v>
      </c>
      <c r="I36">
        <v>108</v>
      </c>
    </row>
    <row r="37" spans="1:9">
      <c r="A37" s="14">
        <v>40456</v>
      </c>
      <c r="B37">
        <v>20</v>
      </c>
      <c r="C37">
        <v>120</v>
      </c>
      <c r="D37">
        <v>159</v>
      </c>
      <c r="E37">
        <v>73</v>
      </c>
      <c r="F37">
        <v>19</v>
      </c>
      <c r="G37">
        <v>1</v>
      </c>
      <c r="H37">
        <v>2</v>
      </c>
      <c r="I37">
        <v>108</v>
      </c>
    </row>
    <row r="38" spans="1:9">
      <c r="A38" s="14">
        <v>40457</v>
      </c>
      <c r="B38">
        <v>34</v>
      </c>
      <c r="C38">
        <v>185</v>
      </c>
      <c r="D38">
        <v>235</v>
      </c>
      <c r="E38">
        <v>68</v>
      </c>
      <c r="F38">
        <v>16</v>
      </c>
      <c r="G38">
        <v>8</v>
      </c>
      <c r="H38">
        <v>4</v>
      </c>
      <c r="I38">
        <v>108</v>
      </c>
    </row>
    <row r="39" spans="1:9">
      <c r="A39" s="14">
        <v>40458</v>
      </c>
      <c r="B39">
        <v>44</v>
      </c>
      <c r="C39">
        <v>113</v>
      </c>
      <c r="D39">
        <v>214</v>
      </c>
      <c r="E39">
        <v>66</v>
      </c>
      <c r="F39">
        <v>57</v>
      </c>
      <c r="G39">
        <v>7</v>
      </c>
      <c r="H39">
        <v>1</v>
      </c>
      <c r="I39">
        <v>108</v>
      </c>
    </row>
    <row r="40" spans="1:9">
      <c r="A40" s="14">
        <v>40459</v>
      </c>
      <c r="B40">
        <v>56</v>
      </c>
      <c r="C40">
        <v>103</v>
      </c>
      <c r="D40">
        <v>175</v>
      </c>
      <c r="E40">
        <v>72</v>
      </c>
      <c r="F40">
        <v>16</v>
      </c>
      <c r="G40">
        <v>6</v>
      </c>
      <c r="H40">
        <v>3</v>
      </c>
      <c r="I40">
        <v>108</v>
      </c>
    </row>
    <row r="41" spans="1:9">
      <c r="A41" s="14">
        <v>40460</v>
      </c>
      <c r="B41">
        <v>28</v>
      </c>
      <c r="C41">
        <v>179</v>
      </c>
      <c r="D41">
        <v>248</v>
      </c>
      <c r="E41">
        <v>66</v>
      </c>
      <c r="F41">
        <v>41</v>
      </c>
      <c r="G41">
        <v>4</v>
      </c>
      <c r="H41">
        <v>4</v>
      </c>
      <c r="I41">
        <v>108</v>
      </c>
    </row>
    <row r="42" spans="1:9">
      <c r="A42" s="14">
        <v>40461</v>
      </c>
      <c r="B42">
        <v>56</v>
      </c>
      <c r="C42">
        <v>128</v>
      </c>
      <c r="D42">
        <v>245</v>
      </c>
      <c r="E42">
        <v>60</v>
      </c>
      <c r="F42">
        <v>61</v>
      </c>
      <c r="G42">
        <v>0</v>
      </c>
      <c r="H42">
        <v>1</v>
      </c>
      <c r="I42">
        <v>108</v>
      </c>
    </row>
    <row r="43" spans="1:9">
      <c r="A43" s="14">
        <v>40462</v>
      </c>
      <c r="B43">
        <v>17</v>
      </c>
      <c r="C43">
        <v>169</v>
      </c>
      <c r="D43">
        <v>204</v>
      </c>
      <c r="E43">
        <v>77</v>
      </c>
      <c r="F43">
        <v>18</v>
      </c>
      <c r="G43">
        <v>5</v>
      </c>
      <c r="H43">
        <v>5</v>
      </c>
      <c r="I43">
        <v>108</v>
      </c>
    </row>
    <row r="44" spans="1:9">
      <c r="A44" s="14">
        <v>40463</v>
      </c>
      <c r="B44">
        <v>21</v>
      </c>
      <c r="C44">
        <v>102</v>
      </c>
      <c r="D44">
        <v>163</v>
      </c>
      <c r="E44">
        <v>64</v>
      </c>
      <c r="F44">
        <v>40</v>
      </c>
      <c r="G44">
        <v>1</v>
      </c>
      <c r="H44">
        <v>2</v>
      </c>
      <c r="I44">
        <v>108</v>
      </c>
    </row>
    <row r="45" spans="1:9">
      <c r="A45" s="14">
        <v>40464</v>
      </c>
      <c r="B45">
        <v>10</v>
      </c>
      <c r="C45">
        <v>135</v>
      </c>
      <c r="D45">
        <v>196</v>
      </c>
      <c r="E45">
        <v>60</v>
      </c>
      <c r="F45">
        <v>51</v>
      </c>
      <c r="G45">
        <v>10</v>
      </c>
      <c r="H45">
        <v>3</v>
      </c>
      <c r="I45">
        <v>108</v>
      </c>
    </row>
    <row r="46" spans="1:9">
      <c r="A46" s="14">
        <v>40465</v>
      </c>
      <c r="B46">
        <v>58</v>
      </c>
      <c r="C46">
        <v>126</v>
      </c>
      <c r="D46">
        <v>217</v>
      </c>
      <c r="E46">
        <v>61</v>
      </c>
      <c r="F46">
        <v>33</v>
      </c>
      <c r="G46">
        <v>8</v>
      </c>
      <c r="H46">
        <v>3</v>
      </c>
      <c r="I46">
        <v>108</v>
      </c>
    </row>
    <row r="47" spans="1:9">
      <c r="A47" s="14">
        <v>40466</v>
      </c>
      <c r="B47">
        <v>28</v>
      </c>
      <c r="C47">
        <v>119</v>
      </c>
      <c r="D47">
        <v>174</v>
      </c>
      <c r="E47">
        <v>51</v>
      </c>
      <c r="F47">
        <v>27</v>
      </c>
      <c r="G47">
        <v>4</v>
      </c>
      <c r="H47">
        <v>4</v>
      </c>
      <c r="I47">
        <v>108</v>
      </c>
    </row>
    <row r="48" spans="1:9">
      <c r="A48" s="14">
        <v>40467</v>
      </c>
      <c r="B48">
        <v>64</v>
      </c>
      <c r="C48">
        <v>100</v>
      </c>
      <c r="D48">
        <v>188</v>
      </c>
      <c r="E48">
        <v>68</v>
      </c>
      <c r="F48">
        <v>24</v>
      </c>
      <c r="G48">
        <v>13</v>
      </c>
      <c r="H48">
        <v>3</v>
      </c>
      <c r="I48">
        <v>108</v>
      </c>
    </row>
    <row r="49" spans="1:9">
      <c r="A49" s="14">
        <v>40468</v>
      </c>
      <c r="B49">
        <v>66</v>
      </c>
      <c r="C49">
        <v>110</v>
      </c>
      <c r="D49">
        <v>227</v>
      </c>
      <c r="E49">
        <v>68</v>
      </c>
      <c r="F49">
        <v>51</v>
      </c>
      <c r="G49">
        <v>0</v>
      </c>
      <c r="H49">
        <v>3</v>
      </c>
      <c r="I49">
        <v>108</v>
      </c>
    </row>
    <row r="50" spans="1:9">
      <c r="A50" s="14">
        <v>40469</v>
      </c>
      <c r="B50">
        <v>43</v>
      </c>
      <c r="C50">
        <v>156</v>
      </c>
      <c r="D50">
        <v>211</v>
      </c>
      <c r="E50">
        <v>52</v>
      </c>
      <c r="F50">
        <v>12</v>
      </c>
      <c r="G50">
        <v>1</v>
      </c>
      <c r="H50">
        <v>5</v>
      </c>
      <c r="I50">
        <v>108</v>
      </c>
    </row>
    <row r="51" spans="1:9">
      <c r="A51" s="14">
        <v>40470</v>
      </c>
      <c r="B51">
        <v>37</v>
      </c>
      <c r="C51">
        <v>148</v>
      </c>
      <c r="D51">
        <v>248</v>
      </c>
      <c r="E51">
        <v>67</v>
      </c>
      <c r="F51">
        <v>63</v>
      </c>
      <c r="G51">
        <v>7</v>
      </c>
      <c r="H51">
        <v>2</v>
      </c>
      <c r="I51">
        <v>108</v>
      </c>
    </row>
    <row r="52" spans="1:9">
      <c r="A52" s="14">
        <v>40471</v>
      </c>
      <c r="B52">
        <v>65</v>
      </c>
      <c r="C52">
        <v>195</v>
      </c>
      <c r="D52">
        <v>321</v>
      </c>
      <c r="E52">
        <v>60</v>
      </c>
      <c r="F52">
        <v>61</v>
      </c>
      <c r="G52">
        <v>8</v>
      </c>
      <c r="H52">
        <v>5</v>
      </c>
      <c r="I52">
        <v>108</v>
      </c>
    </row>
    <row r="53" spans="1:9">
      <c r="A53" s="14">
        <v>40472</v>
      </c>
      <c r="B53">
        <v>43</v>
      </c>
      <c r="C53">
        <v>179</v>
      </c>
      <c r="D53">
        <v>286</v>
      </c>
      <c r="E53">
        <v>52</v>
      </c>
      <c r="F53">
        <v>64</v>
      </c>
      <c r="G53">
        <v>0</v>
      </c>
      <c r="H53">
        <v>5</v>
      </c>
      <c r="I53">
        <v>108</v>
      </c>
    </row>
    <row r="54" spans="1:9">
      <c r="A54" s="14">
        <v>40473</v>
      </c>
      <c r="B54">
        <v>22</v>
      </c>
      <c r="C54">
        <v>148</v>
      </c>
      <c r="D54">
        <v>200</v>
      </c>
      <c r="E54">
        <v>48</v>
      </c>
      <c r="F54">
        <v>30</v>
      </c>
      <c r="G54">
        <v>2</v>
      </c>
      <c r="H54">
        <v>5</v>
      </c>
      <c r="I54">
        <v>108</v>
      </c>
    </row>
    <row r="55" spans="1:9">
      <c r="A55" s="14">
        <v>40474</v>
      </c>
      <c r="B55">
        <v>17</v>
      </c>
      <c r="C55">
        <v>180</v>
      </c>
      <c r="D55">
        <v>250</v>
      </c>
      <c r="E55">
        <v>66</v>
      </c>
      <c r="F55">
        <v>53</v>
      </c>
      <c r="G55">
        <v>12</v>
      </c>
      <c r="H55">
        <v>2</v>
      </c>
      <c r="I55">
        <v>108</v>
      </c>
    </row>
    <row r="56" spans="1:9">
      <c r="A56" s="14">
        <v>40475</v>
      </c>
      <c r="B56">
        <v>38</v>
      </c>
      <c r="C56">
        <v>185</v>
      </c>
      <c r="D56">
        <v>275</v>
      </c>
      <c r="E56">
        <v>72</v>
      </c>
      <c r="F56">
        <v>52</v>
      </c>
      <c r="G56">
        <v>4</v>
      </c>
      <c r="H56">
        <v>1</v>
      </c>
      <c r="I56">
        <v>108</v>
      </c>
    </row>
    <row r="57" spans="1:9">
      <c r="A57" s="14">
        <v>40476</v>
      </c>
      <c r="B57">
        <v>65</v>
      </c>
      <c r="C57">
        <v>104</v>
      </c>
      <c r="D57">
        <v>190</v>
      </c>
      <c r="E57">
        <v>49</v>
      </c>
      <c r="F57">
        <v>21</v>
      </c>
      <c r="G57">
        <v>10</v>
      </c>
      <c r="H57">
        <v>1</v>
      </c>
      <c r="I57">
        <v>108</v>
      </c>
    </row>
    <row r="58" spans="1:9">
      <c r="A58" s="14">
        <v>40477</v>
      </c>
      <c r="B58">
        <v>31</v>
      </c>
      <c r="C58">
        <v>153</v>
      </c>
      <c r="D58">
        <v>247</v>
      </c>
      <c r="E58">
        <v>77</v>
      </c>
      <c r="F58">
        <v>63</v>
      </c>
      <c r="G58">
        <v>10</v>
      </c>
      <c r="H58">
        <v>1</v>
      </c>
      <c r="I58">
        <v>108</v>
      </c>
    </row>
    <row r="59" spans="1:9">
      <c r="A59" s="14">
        <v>40478</v>
      </c>
      <c r="B59">
        <v>57</v>
      </c>
      <c r="C59">
        <v>152</v>
      </c>
      <c r="D59">
        <v>238</v>
      </c>
      <c r="E59">
        <v>79</v>
      </c>
      <c r="F59">
        <v>29</v>
      </c>
      <c r="G59">
        <v>6</v>
      </c>
      <c r="H59">
        <v>2</v>
      </c>
      <c r="I59">
        <v>108</v>
      </c>
    </row>
    <row r="60" spans="1:9">
      <c r="A60" s="14">
        <v>40479</v>
      </c>
      <c r="B60">
        <v>62</v>
      </c>
      <c r="C60">
        <v>135</v>
      </c>
      <c r="D60">
        <v>213</v>
      </c>
      <c r="E60">
        <v>50</v>
      </c>
      <c r="F60">
        <v>16</v>
      </c>
      <c r="G60">
        <v>6</v>
      </c>
      <c r="H60">
        <v>5</v>
      </c>
      <c r="I60">
        <v>108</v>
      </c>
    </row>
    <row r="61" spans="1:9">
      <c r="A61" s="14">
        <v>40480</v>
      </c>
      <c r="B61">
        <v>20</v>
      </c>
      <c r="C61">
        <v>118</v>
      </c>
      <c r="D61">
        <v>171</v>
      </c>
      <c r="E61">
        <v>68</v>
      </c>
      <c r="F61">
        <v>33</v>
      </c>
      <c r="G61">
        <v>3</v>
      </c>
      <c r="H61">
        <v>6</v>
      </c>
      <c r="I61">
        <v>108</v>
      </c>
    </row>
    <row r="62" spans="1:9">
      <c r="A62" s="14">
        <v>40481</v>
      </c>
      <c r="B62">
        <v>39</v>
      </c>
      <c r="C62">
        <v>142</v>
      </c>
      <c r="D62">
        <v>192</v>
      </c>
      <c r="E62">
        <v>66</v>
      </c>
      <c r="F62">
        <v>11</v>
      </c>
      <c r="G62">
        <v>10</v>
      </c>
      <c r="H62">
        <v>5</v>
      </c>
      <c r="I62">
        <v>108</v>
      </c>
    </row>
    <row r="63" spans="1:9">
      <c r="A63" s="14">
        <v>40482</v>
      </c>
      <c r="B63">
        <v>59</v>
      </c>
      <c r="C63">
        <v>129</v>
      </c>
      <c r="D63">
        <v>254</v>
      </c>
      <c r="E63">
        <v>44</v>
      </c>
      <c r="F63">
        <v>66</v>
      </c>
      <c r="G63">
        <v>14</v>
      </c>
      <c r="H63">
        <v>1</v>
      </c>
      <c r="I63">
        <v>108</v>
      </c>
    </row>
    <row r="64" spans="1:9">
      <c r="A64" s="14">
        <v>40452</v>
      </c>
      <c r="B64">
        <v>40</v>
      </c>
      <c r="C64">
        <v>183</v>
      </c>
      <c r="D64">
        <v>274</v>
      </c>
      <c r="E64">
        <v>50</v>
      </c>
      <c r="F64">
        <v>51</v>
      </c>
      <c r="G64">
        <v>0</v>
      </c>
      <c r="H64">
        <v>5</v>
      </c>
      <c r="I64">
        <v>109</v>
      </c>
    </row>
    <row r="65" spans="1:9">
      <c r="A65" s="14">
        <v>40453</v>
      </c>
      <c r="B65">
        <v>28</v>
      </c>
      <c r="C65">
        <v>108</v>
      </c>
      <c r="D65">
        <v>187</v>
      </c>
      <c r="E65">
        <v>64</v>
      </c>
      <c r="F65">
        <v>51</v>
      </c>
      <c r="G65">
        <v>9</v>
      </c>
      <c r="H65">
        <v>6</v>
      </c>
      <c r="I65">
        <v>109</v>
      </c>
    </row>
    <row r="66" spans="1:9">
      <c r="A66" s="14">
        <v>40454</v>
      </c>
      <c r="B66">
        <v>39</v>
      </c>
      <c r="C66">
        <v>185</v>
      </c>
      <c r="D66">
        <v>285</v>
      </c>
      <c r="E66">
        <v>58</v>
      </c>
      <c r="F66">
        <v>61</v>
      </c>
      <c r="G66">
        <v>3</v>
      </c>
      <c r="H66">
        <v>4</v>
      </c>
      <c r="I66">
        <v>109</v>
      </c>
    </row>
    <row r="67" spans="1:9">
      <c r="A67" s="14">
        <v>40455</v>
      </c>
      <c r="B67">
        <v>54</v>
      </c>
      <c r="C67">
        <v>152</v>
      </c>
      <c r="D67">
        <v>263</v>
      </c>
      <c r="E67">
        <v>50</v>
      </c>
      <c r="F67">
        <v>57</v>
      </c>
      <c r="G67">
        <v>3</v>
      </c>
      <c r="H67">
        <v>1</v>
      </c>
      <c r="I67">
        <v>109</v>
      </c>
    </row>
    <row r="68" spans="1:9">
      <c r="A68" s="14">
        <v>40456</v>
      </c>
      <c r="B68">
        <v>37</v>
      </c>
      <c r="C68">
        <v>193</v>
      </c>
      <c r="D68">
        <v>257</v>
      </c>
      <c r="E68">
        <v>54</v>
      </c>
      <c r="F68">
        <v>27</v>
      </c>
      <c r="G68">
        <v>7</v>
      </c>
      <c r="H68">
        <v>2</v>
      </c>
      <c r="I68">
        <v>109</v>
      </c>
    </row>
    <row r="69" spans="1:9">
      <c r="A69" s="14">
        <v>40457</v>
      </c>
      <c r="B69">
        <v>29</v>
      </c>
      <c r="C69">
        <v>169</v>
      </c>
      <c r="D69">
        <v>233</v>
      </c>
      <c r="E69">
        <v>62</v>
      </c>
      <c r="F69">
        <v>35</v>
      </c>
      <c r="G69">
        <v>2</v>
      </c>
      <c r="H69">
        <v>5</v>
      </c>
      <c r="I69">
        <v>109</v>
      </c>
    </row>
    <row r="70" spans="1:9">
      <c r="A70" s="14">
        <v>40458</v>
      </c>
      <c r="B70">
        <v>35</v>
      </c>
      <c r="C70">
        <v>125</v>
      </c>
      <c r="D70">
        <v>197</v>
      </c>
      <c r="E70">
        <v>73</v>
      </c>
      <c r="F70">
        <v>37</v>
      </c>
      <c r="G70">
        <v>12</v>
      </c>
      <c r="H70">
        <v>2</v>
      </c>
      <c r="I70">
        <v>109</v>
      </c>
    </row>
    <row r="71" spans="1:9">
      <c r="A71" s="14">
        <v>40459</v>
      </c>
      <c r="B71">
        <v>18</v>
      </c>
      <c r="C71">
        <v>118</v>
      </c>
      <c r="D71">
        <v>165</v>
      </c>
      <c r="E71">
        <v>64</v>
      </c>
      <c r="F71">
        <v>29</v>
      </c>
      <c r="G71">
        <v>11</v>
      </c>
      <c r="H71">
        <v>2</v>
      </c>
      <c r="I71">
        <v>109</v>
      </c>
    </row>
    <row r="72" spans="1:9">
      <c r="A72" s="14">
        <v>40460</v>
      </c>
      <c r="B72">
        <v>65</v>
      </c>
      <c r="C72">
        <v>117</v>
      </c>
      <c r="D72">
        <v>237</v>
      </c>
      <c r="E72">
        <v>65</v>
      </c>
      <c r="F72">
        <v>55</v>
      </c>
      <c r="G72">
        <v>7</v>
      </c>
      <c r="H72">
        <v>6</v>
      </c>
      <c r="I72">
        <v>109</v>
      </c>
    </row>
    <row r="73" spans="1:9">
      <c r="A73" s="14">
        <v>40461</v>
      </c>
      <c r="B73">
        <v>39</v>
      </c>
      <c r="C73">
        <v>108</v>
      </c>
      <c r="D73">
        <v>187</v>
      </c>
      <c r="E73">
        <v>69</v>
      </c>
      <c r="F73">
        <v>40</v>
      </c>
      <c r="G73">
        <v>0</v>
      </c>
      <c r="H73">
        <v>6</v>
      </c>
      <c r="I73">
        <v>109</v>
      </c>
    </row>
    <row r="74" spans="1:9">
      <c r="A74" s="14">
        <v>40462</v>
      </c>
      <c r="B74">
        <v>33</v>
      </c>
      <c r="C74">
        <v>191</v>
      </c>
      <c r="D74">
        <v>242</v>
      </c>
      <c r="E74">
        <v>42</v>
      </c>
      <c r="F74">
        <v>18</v>
      </c>
      <c r="G74">
        <v>13</v>
      </c>
      <c r="H74">
        <v>3</v>
      </c>
      <c r="I74">
        <v>109</v>
      </c>
    </row>
    <row r="75" spans="1:9">
      <c r="A75" s="14">
        <v>40463</v>
      </c>
      <c r="B75">
        <v>25</v>
      </c>
      <c r="C75">
        <v>162</v>
      </c>
      <c r="D75">
        <v>237</v>
      </c>
      <c r="E75">
        <v>51</v>
      </c>
      <c r="F75">
        <v>50</v>
      </c>
      <c r="G75">
        <v>12</v>
      </c>
      <c r="H75">
        <v>4</v>
      </c>
      <c r="I75">
        <v>109</v>
      </c>
    </row>
    <row r="76" spans="1:9">
      <c r="A76" s="14">
        <v>40464</v>
      </c>
      <c r="B76">
        <v>52</v>
      </c>
      <c r="C76">
        <v>141</v>
      </c>
      <c r="D76">
        <v>225</v>
      </c>
      <c r="E76">
        <v>62</v>
      </c>
      <c r="F76">
        <v>32</v>
      </c>
      <c r="G76">
        <v>10</v>
      </c>
      <c r="H76">
        <v>2</v>
      </c>
      <c r="I76">
        <v>109</v>
      </c>
    </row>
    <row r="77" spans="1:9">
      <c r="A77" s="14">
        <v>40465</v>
      </c>
      <c r="B77">
        <v>29</v>
      </c>
      <c r="C77">
        <v>158</v>
      </c>
      <c r="D77">
        <v>232</v>
      </c>
      <c r="E77">
        <v>55</v>
      </c>
      <c r="F77">
        <v>45</v>
      </c>
      <c r="G77">
        <v>5</v>
      </c>
      <c r="H77">
        <v>4</v>
      </c>
      <c r="I77">
        <v>109</v>
      </c>
    </row>
    <row r="78" spans="1:9">
      <c r="A78" s="14">
        <v>40466</v>
      </c>
      <c r="B78">
        <v>38</v>
      </c>
      <c r="C78">
        <v>199</v>
      </c>
      <c r="D78">
        <v>252</v>
      </c>
      <c r="E78">
        <v>60</v>
      </c>
      <c r="F78">
        <v>15</v>
      </c>
      <c r="G78">
        <v>13</v>
      </c>
      <c r="H78">
        <v>3</v>
      </c>
      <c r="I78">
        <v>109</v>
      </c>
    </row>
    <row r="79" spans="1:9">
      <c r="A79" s="14">
        <v>40467</v>
      </c>
      <c r="B79">
        <v>25</v>
      </c>
      <c r="C79">
        <v>118</v>
      </c>
      <c r="D79">
        <v>207</v>
      </c>
      <c r="E79">
        <v>67</v>
      </c>
      <c r="F79">
        <v>64</v>
      </c>
      <c r="G79">
        <v>2</v>
      </c>
      <c r="H79">
        <v>6</v>
      </c>
      <c r="I79">
        <v>109</v>
      </c>
    </row>
    <row r="80" spans="1:9">
      <c r="A80" s="14">
        <v>40468</v>
      </c>
      <c r="B80">
        <v>16</v>
      </c>
      <c r="C80">
        <v>148</v>
      </c>
      <c r="D80">
        <v>229</v>
      </c>
      <c r="E80">
        <v>73</v>
      </c>
      <c r="F80">
        <v>65</v>
      </c>
      <c r="G80">
        <v>13</v>
      </c>
      <c r="H80">
        <v>1</v>
      </c>
      <c r="I80">
        <v>109</v>
      </c>
    </row>
    <row r="81" spans="1:9">
      <c r="A81" s="14">
        <v>40469</v>
      </c>
      <c r="B81">
        <v>29</v>
      </c>
      <c r="C81">
        <v>146</v>
      </c>
      <c r="D81">
        <v>238</v>
      </c>
      <c r="E81">
        <v>78</v>
      </c>
      <c r="F81">
        <v>63</v>
      </c>
      <c r="G81">
        <v>5</v>
      </c>
      <c r="H81">
        <v>6</v>
      </c>
      <c r="I81">
        <v>109</v>
      </c>
    </row>
    <row r="82" spans="1:9">
      <c r="A82" s="14">
        <v>40470</v>
      </c>
      <c r="B82">
        <v>69</v>
      </c>
      <c r="C82">
        <v>158</v>
      </c>
      <c r="D82">
        <v>246</v>
      </c>
      <c r="E82">
        <v>45</v>
      </c>
      <c r="F82">
        <v>19</v>
      </c>
      <c r="G82">
        <v>11</v>
      </c>
      <c r="H82">
        <v>5</v>
      </c>
      <c r="I82">
        <v>109</v>
      </c>
    </row>
    <row r="83" spans="1:9">
      <c r="A83" s="14">
        <v>40471</v>
      </c>
      <c r="B83">
        <v>63</v>
      </c>
      <c r="C83">
        <v>159</v>
      </c>
      <c r="D83">
        <v>246</v>
      </c>
      <c r="E83">
        <v>79</v>
      </c>
      <c r="F83">
        <v>24</v>
      </c>
      <c r="G83">
        <v>8</v>
      </c>
      <c r="H83">
        <v>1</v>
      </c>
      <c r="I83">
        <v>109</v>
      </c>
    </row>
    <row r="84" spans="1:9">
      <c r="A84" s="14">
        <v>40472</v>
      </c>
      <c r="B84">
        <v>46</v>
      </c>
      <c r="C84">
        <v>173</v>
      </c>
      <c r="D84">
        <v>252</v>
      </c>
      <c r="E84">
        <v>57</v>
      </c>
      <c r="F84">
        <v>33</v>
      </c>
      <c r="G84">
        <v>7</v>
      </c>
      <c r="H84">
        <v>5</v>
      </c>
      <c r="I84">
        <v>109</v>
      </c>
    </row>
    <row r="85" spans="1:9">
      <c r="A85" s="14">
        <v>40473</v>
      </c>
      <c r="B85">
        <v>20</v>
      </c>
      <c r="C85">
        <v>103</v>
      </c>
      <c r="D85">
        <v>156</v>
      </c>
      <c r="E85">
        <v>57</v>
      </c>
      <c r="F85">
        <v>33</v>
      </c>
      <c r="G85">
        <v>8</v>
      </c>
      <c r="H85">
        <v>3</v>
      </c>
      <c r="I85">
        <v>109</v>
      </c>
    </row>
    <row r="86" spans="1:9">
      <c r="A86" s="14">
        <v>40474</v>
      </c>
      <c r="B86">
        <v>69</v>
      </c>
      <c r="C86">
        <v>187</v>
      </c>
      <c r="D86">
        <v>318</v>
      </c>
      <c r="E86">
        <v>41</v>
      </c>
      <c r="F86">
        <v>62</v>
      </c>
      <c r="G86">
        <v>8</v>
      </c>
      <c r="H86">
        <v>0</v>
      </c>
      <c r="I86">
        <v>109</v>
      </c>
    </row>
    <row r="87" spans="1:9">
      <c r="A87" s="14">
        <v>40475</v>
      </c>
      <c r="B87">
        <v>10</v>
      </c>
      <c r="C87">
        <v>174</v>
      </c>
      <c r="D87">
        <v>239</v>
      </c>
      <c r="E87">
        <v>49</v>
      </c>
      <c r="F87">
        <v>55</v>
      </c>
      <c r="G87">
        <v>0</v>
      </c>
      <c r="H87">
        <v>6</v>
      </c>
      <c r="I87">
        <v>109</v>
      </c>
    </row>
    <row r="88" spans="1:9">
      <c r="A88" s="14">
        <v>40476</v>
      </c>
      <c r="B88">
        <v>68</v>
      </c>
      <c r="C88">
        <v>192</v>
      </c>
      <c r="D88">
        <v>275</v>
      </c>
      <c r="E88">
        <v>53</v>
      </c>
      <c r="F88">
        <v>15</v>
      </c>
      <c r="G88">
        <v>1</v>
      </c>
      <c r="H88">
        <v>3</v>
      </c>
      <c r="I88">
        <v>109</v>
      </c>
    </row>
    <row r="89" spans="1:9">
      <c r="A89" s="14">
        <v>40477</v>
      </c>
      <c r="B89">
        <v>51</v>
      </c>
      <c r="C89">
        <v>142</v>
      </c>
      <c r="D89">
        <v>227</v>
      </c>
      <c r="E89">
        <v>77</v>
      </c>
      <c r="F89">
        <v>34</v>
      </c>
      <c r="G89">
        <v>3</v>
      </c>
      <c r="H89">
        <v>3</v>
      </c>
      <c r="I89">
        <v>109</v>
      </c>
    </row>
    <row r="90" spans="1:9">
      <c r="A90" s="14">
        <v>40478</v>
      </c>
      <c r="B90">
        <v>35</v>
      </c>
      <c r="C90">
        <v>118</v>
      </c>
      <c r="D90">
        <v>213</v>
      </c>
      <c r="E90">
        <v>46</v>
      </c>
      <c r="F90">
        <v>60</v>
      </c>
      <c r="G90">
        <v>14</v>
      </c>
      <c r="H90">
        <v>0</v>
      </c>
      <c r="I90">
        <v>109</v>
      </c>
    </row>
    <row r="91" spans="1:9">
      <c r="A91" s="14">
        <v>40479</v>
      </c>
      <c r="B91">
        <v>64</v>
      </c>
      <c r="C91">
        <v>190</v>
      </c>
      <c r="D91">
        <v>319</v>
      </c>
      <c r="E91">
        <v>59</v>
      </c>
      <c r="F91">
        <v>65</v>
      </c>
      <c r="G91">
        <v>4</v>
      </c>
      <c r="H91">
        <v>4</v>
      </c>
      <c r="I91">
        <v>109</v>
      </c>
    </row>
    <row r="92" spans="1:9">
      <c r="A92" s="14">
        <v>40480</v>
      </c>
      <c r="B92">
        <v>68</v>
      </c>
      <c r="C92">
        <v>169</v>
      </c>
      <c r="D92">
        <v>285</v>
      </c>
      <c r="E92">
        <v>53</v>
      </c>
      <c r="F92">
        <v>48</v>
      </c>
      <c r="G92">
        <v>4</v>
      </c>
      <c r="H92">
        <v>5</v>
      </c>
      <c r="I92">
        <v>109</v>
      </c>
    </row>
    <row r="93" spans="1:9">
      <c r="A93" s="14">
        <v>40481</v>
      </c>
      <c r="B93">
        <v>59</v>
      </c>
      <c r="C93">
        <v>169</v>
      </c>
      <c r="D93">
        <v>261</v>
      </c>
      <c r="E93">
        <v>62</v>
      </c>
      <c r="F93">
        <v>33</v>
      </c>
      <c r="G93">
        <v>12</v>
      </c>
      <c r="H93">
        <v>5</v>
      </c>
      <c r="I93">
        <v>109</v>
      </c>
    </row>
    <row r="94" spans="1:9">
      <c r="A94" s="14">
        <v>40482</v>
      </c>
      <c r="B94">
        <v>56</v>
      </c>
      <c r="C94">
        <v>145</v>
      </c>
      <c r="D94">
        <v>231</v>
      </c>
      <c r="E94">
        <v>42</v>
      </c>
      <c r="F94">
        <v>30</v>
      </c>
      <c r="G94">
        <v>3</v>
      </c>
      <c r="H94">
        <v>1</v>
      </c>
      <c r="I94">
        <v>109</v>
      </c>
    </row>
    <row r="95" spans="1:9">
      <c r="A95" s="14">
        <v>40452</v>
      </c>
      <c r="B95">
        <v>32</v>
      </c>
      <c r="C95">
        <v>117</v>
      </c>
      <c r="D95">
        <v>187</v>
      </c>
      <c r="E95">
        <v>64</v>
      </c>
      <c r="F95">
        <v>38</v>
      </c>
      <c r="G95">
        <v>2</v>
      </c>
      <c r="H95">
        <v>4</v>
      </c>
      <c r="I95">
        <v>110</v>
      </c>
    </row>
    <row r="96" spans="1:9">
      <c r="A96" s="14">
        <v>40453</v>
      </c>
      <c r="B96">
        <v>27</v>
      </c>
      <c r="C96">
        <v>132</v>
      </c>
      <c r="D96">
        <v>184</v>
      </c>
      <c r="E96">
        <v>67</v>
      </c>
      <c r="F96">
        <v>25</v>
      </c>
      <c r="G96">
        <v>6</v>
      </c>
      <c r="H96">
        <v>0</v>
      </c>
      <c r="I96">
        <v>110</v>
      </c>
    </row>
    <row r="97" spans="1:9">
      <c r="A97" s="14">
        <v>40454</v>
      </c>
      <c r="B97">
        <v>58</v>
      </c>
      <c r="C97">
        <v>173</v>
      </c>
      <c r="D97">
        <v>288</v>
      </c>
      <c r="E97">
        <v>72</v>
      </c>
      <c r="F97">
        <v>57</v>
      </c>
      <c r="G97">
        <v>7</v>
      </c>
      <c r="H97">
        <v>4</v>
      </c>
      <c r="I97">
        <v>110</v>
      </c>
    </row>
    <row r="98" spans="1:9">
      <c r="A98" s="14">
        <v>40455</v>
      </c>
      <c r="B98">
        <v>27</v>
      </c>
      <c r="C98">
        <v>139</v>
      </c>
      <c r="D98">
        <v>207</v>
      </c>
      <c r="E98">
        <v>53</v>
      </c>
      <c r="F98">
        <v>41</v>
      </c>
      <c r="G98">
        <v>11</v>
      </c>
      <c r="H98">
        <v>4</v>
      </c>
      <c r="I98">
        <v>110</v>
      </c>
    </row>
    <row r="99" spans="1:9">
      <c r="A99" s="14">
        <v>40456</v>
      </c>
      <c r="B99">
        <v>63</v>
      </c>
      <c r="C99">
        <v>120</v>
      </c>
      <c r="D99">
        <v>202</v>
      </c>
      <c r="E99">
        <v>58</v>
      </c>
      <c r="F99">
        <v>19</v>
      </c>
      <c r="G99">
        <v>7</v>
      </c>
      <c r="H99">
        <v>3</v>
      </c>
      <c r="I99">
        <v>110</v>
      </c>
    </row>
    <row r="100" spans="1:9">
      <c r="A100" s="14">
        <v>40457</v>
      </c>
      <c r="B100">
        <v>29</v>
      </c>
      <c r="C100">
        <v>178</v>
      </c>
      <c r="D100">
        <v>228</v>
      </c>
      <c r="E100">
        <v>61</v>
      </c>
      <c r="F100">
        <v>21</v>
      </c>
      <c r="G100">
        <v>8</v>
      </c>
      <c r="H100">
        <v>5</v>
      </c>
      <c r="I100">
        <v>110</v>
      </c>
    </row>
    <row r="101" spans="1:9">
      <c r="A101" s="14">
        <v>40458</v>
      </c>
      <c r="B101">
        <v>21</v>
      </c>
      <c r="C101">
        <v>110</v>
      </c>
      <c r="D101">
        <v>164</v>
      </c>
      <c r="E101">
        <v>64</v>
      </c>
      <c r="F101">
        <v>33</v>
      </c>
      <c r="G101">
        <v>10</v>
      </c>
      <c r="H101">
        <v>1</v>
      </c>
      <c r="I101">
        <v>110</v>
      </c>
    </row>
    <row r="102" spans="1:9">
      <c r="A102" s="14">
        <v>40459</v>
      </c>
      <c r="B102">
        <v>31</v>
      </c>
      <c r="C102">
        <v>125</v>
      </c>
      <c r="D102">
        <v>167</v>
      </c>
      <c r="E102">
        <v>53</v>
      </c>
      <c r="F102">
        <v>11</v>
      </c>
      <c r="G102">
        <v>0</v>
      </c>
      <c r="H102">
        <v>1</v>
      </c>
      <c r="I102">
        <v>110</v>
      </c>
    </row>
    <row r="103" spans="1:9">
      <c r="A103" s="14">
        <v>40460</v>
      </c>
      <c r="B103">
        <v>46</v>
      </c>
      <c r="C103">
        <v>134</v>
      </c>
      <c r="D103">
        <v>214</v>
      </c>
      <c r="E103">
        <v>68</v>
      </c>
      <c r="F103">
        <v>34</v>
      </c>
      <c r="G103">
        <v>12</v>
      </c>
      <c r="H103">
        <v>4</v>
      </c>
      <c r="I103">
        <v>110</v>
      </c>
    </row>
    <row r="104" spans="1:9">
      <c r="A104" s="14">
        <v>40461</v>
      </c>
      <c r="B104">
        <v>34</v>
      </c>
      <c r="C104">
        <v>148</v>
      </c>
      <c r="D104">
        <v>235</v>
      </c>
      <c r="E104">
        <v>65</v>
      </c>
      <c r="F104">
        <v>53</v>
      </c>
      <c r="G104">
        <v>14</v>
      </c>
      <c r="H104">
        <v>5</v>
      </c>
      <c r="I104">
        <v>110</v>
      </c>
    </row>
    <row r="105" spans="1:9">
      <c r="A105" s="14">
        <v>40462</v>
      </c>
      <c r="B105">
        <v>36</v>
      </c>
      <c r="C105">
        <v>163</v>
      </c>
      <c r="D105">
        <v>221</v>
      </c>
      <c r="E105">
        <v>53</v>
      </c>
      <c r="F105">
        <v>22</v>
      </c>
      <c r="G105">
        <v>2</v>
      </c>
      <c r="H105">
        <v>2</v>
      </c>
      <c r="I105">
        <v>110</v>
      </c>
    </row>
    <row r="106" spans="1:9">
      <c r="A106" s="14">
        <v>40463</v>
      </c>
      <c r="B106">
        <v>22</v>
      </c>
      <c r="C106">
        <v>152</v>
      </c>
      <c r="D106">
        <v>237</v>
      </c>
      <c r="E106">
        <v>40</v>
      </c>
      <c r="F106">
        <v>63</v>
      </c>
      <c r="G106">
        <v>8</v>
      </c>
      <c r="H106">
        <v>2</v>
      </c>
      <c r="I106">
        <v>110</v>
      </c>
    </row>
    <row r="107" spans="1:9">
      <c r="A107" s="14">
        <v>40464</v>
      </c>
      <c r="B107">
        <v>45</v>
      </c>
      <c r="C107">
        <v>153</v>
      </c>
      <c r="D107">
        <v>255</v>
      </c>
      <c r="E107">
        <v>62</v>
      </c>
      <c r="F107">
        <v>57</v>
      </c>
      <c r="G107">
        <v>0</v>
      </c>
      <c r="H107">
        <v>3</v>
      </c>
      <c r="I107">
        <v>110</v>
      </c>
    </row>
    <row r="108" spans="1:9">
      <c r="A108" s="14">
        <v>40465</v>
      </c>
      <c r="B108">
        <v>46</v>
      </c>
      <c r="C108">
        <v>173</v>
      </c>
      <c r="D108">
        <v>277</v>
      </c>
      <c r="E108">
        <v>54</v>
      </c>
      <c r="F108">
        <v>58</v>
      </c>
      <c r="G108">
        <v>8</v>
      </c>
      <c r="H108">
        <v>4</v>
      </c>
      <c r="I108">
        <v>110</v>
      </c>
    </row>
    <row r="109" spans="1:9">
      <c r="A109" s="14">
        <v>40466</v>
      </c>
      <c r="B109">
        <v>50</v>
      </c>
      <c r="C109">
        <v>119</v>
      </c>
      <c r="D109">
        <v>201</v>
      </c>
      <c r="E109">
        <v>63</v>
      </c>
      <c r="F109">
        <v>32</v>
      </c>
      <c r="G109">
        <v>7</v>
      </c>
      <c r="H109">
        <v>1</v>
      </c>
      <c r="I109">
        <v>110</v>
      </c>
    </row>
    <row r="110" spans="1:9">
      <c r="A110" s="14">
        <v>40467</v>
      </c>
      <c r="B110">
        <v>30</v>
      </c>
      <c r="C110">
        <v>145</v>
      </c>
      <c r="D110">
        <v>194</v>
      </c>
      <c r="E110">
        <v>68</v>
      </c>
      <c r="F110">
        <v>19</v>
      </c>
      <c r="G110">
        <v>4</v>
      </c>
      <c r="H110">
        <v>0</v>
      </c>
      <c r="I110">
        <v>110</v>
      </c>
    </row>
    <row r="111" spans="1:9">
      <c r="A111" s="14">
        <v>40468</v>
      </c>
      <c r="B111">
        <v>11</v>
      </c>
      <c r="C111">
        <v>151</v>
      </c>
      <c r="D111">
        <v>221</v>
      </c>
      <c r="E111">
        <v>42</v>
      </c>
      <c r="F111">
        <v>59</v>
      </c>
      <c r="G111">
        <v>1</v>
      </c>
      <c r="H111">
        <v>0</v>
      </c>
      <c r="I111">
        <v>110</v>
      </c>
    </row>
    <row r="112" spans="1:9">
      <c r="A112" s="14">
        <v>40469</v>
      </c>
      <c r="B112">
        <v>52</v>
      </c>
      <c r="C112">
        <v>113</v>
      </c>
      <c r="D112">
        <v>176</v>
      </c>
      <c r="E112">
        <v>51</v>
      </c>
      <c r="F112">
        <v>11</v>
      </c>
      <c r="G112">
        <v>5</v>
      </c>
      <c r="H112">
        <v>5</v>
      </c>
      <c r="I112">
        <v>110</v>
      </c>
    </row>
    <row r="113" spans="1:9">
      <c r="A113" s="14">
        <v>40470</v>
      </c>
      <c r="B113">
        <v>40</v>
      </c>
      <c r="C113">
        <v>162</v>
      </c>
      <c r="D113">
        <v>231</v>
      </c>
      <c r="E113">
        <v>68</v>
      </c>
      <c r="F113">
        <v>29</v>
      </c>
      <c r="G113">
        <v>9</v>
      </c>
      <c r="H113">
        <v>1</v>
      </c>
      <c r="I113">
        <v>110</v>
      </c>
    </row>
    <row r="114" spans="1:9">
      <c r="A114" s="14">
        <v>40471</v>
      </c>
      <c r="B114">
        <v>64</v>
      </c>
      <c r="C114">
        <v>178</v>
      </c>
      <c r="D114">
        <v>266</v>
      </c>
      <c r="E114">
        <v>45</v>
      </c>
      <c r="F114">
        <v>24</v>
      </c>
      <c r="G114">
        <v>8</v>
      </c>
      <c r="H114">
        <v>5</v>
      </c>
      <c r="I114">
        <v>110</v>
      </c>
    </row>
    <row r="115" spans="1:9">
      <c r="A115" s="14">
        <v>40472</v>
      </c>
      <c r="B115">
        <v>20</v>
      </c>
      <c r="C115">
        <v>120</v>
      </c>
      <c r="D115">
        <v>208</v>
      </c>
      <c r="E115">
        <v>68</v>
      </c>
      <c r="F115">
        <v>68</v>
      </c>
      <c r="G115">
        <v>2</v>
      </c>
      <c r="H115">
        <v>0</v>
      </c>
      <c r="I115">
        <v>110</v>
      </c>
    </row>
    <row r="116" spans="1:9">
      <c r="A116" s="14">
        <v>40473</v>
      </c>
      <c r="B116">
        <v>49</v>
      </c>
      <c r="C116">
        <v>182</v>
      </c>
      <c r="D116">
        <v>289</v>
      </c>
      <c r="E116">
        <v>76</v>
      </c>
      <c r="F116">
        <v>58</v>
      </c>
      <c r="G116">
        <v>13</v>
      </c>
      <c r="H116">
        <v>5</v>
      </c>
      <c r="I116">
        <v>110</v>
      </c>
    </row>
    <row r="117" spans="1:9">
      <c r="A117" s="14">
        <v>40474</v>
      </c>
      <c r="B117">
        <v>30</v>
      </c>
      <c r="C117">
        <v>174</v>
      </c>
      <c r="D117">
        <v>232</v>
      </c>
      <c r="E117">
        <v>46</v>
      </c>
      <c r="F117">
        <v>28</v>
      </c>
      <c r="G117">
        <v>1</v>
      </c>
      <c r="H117">
        <v>3</v>
      </c>
      <c r="I117">
        <v>110</v>
      </c>
    </row>
    <row r="118" spans="1:9">
      <c r="A118" s="14">
        <v>40475</v>
      </c>
      <c r="B118">
        <v>59</v>
      </c>
      <c r="C118">
        <v>124</v>
      </c>
      <c r="D118">
        <v>202</v>
      </c>
      <c r="E118">
        <v>53</v>
      </c>
      <c r="F118">
        <v>19</v>
      </c>
      <c r="G118">
        <v>9</v>
      </c>
      <c r="H118">
        <v>2</v>
      </c>
      <c r="I118">
        <v>110</v>
      </c>
    </row>
    <row r="119" spans="1:9">
      <c r="A119" s="14">
        <v>40476</v>
      </c>
      <c r="B119">
        <v>36</v>
      </c>
      <c r="C119">
        <v>168</v>
      </c>
      <c r="D119">
        <v>270</v>
      </c>
      <c r="E119">
        <v>52</v>
      </c>
      <c r="F119">
        <v>66</v>
      </c>
      <c r="G119">
        <v>0</v>
      </c>
      <c r="H119">
        <v>5</v>
      </c>
      <c r="I119">
        <v>110</v>
      </c>
    </row>
    <row r="120" spans="1:9">
      <c r="A120" s="14">
        <v>40477</v>
      </c>
      <c r="B120">
        <v>54</v>
      </c>
      <c r="C120">
        <v>170</v>
      </c>
      <c r="D120">
        <v>270</v>
      </c>
      <c r="E120">
        <v>74</v>
      </c>
      <c r="F120">
        <v>46</v>
      </c>
      <c r="G120">
        <v>2</v>
      </c>
      <c r="H120">
        <v>4</v>
      </c>
      <c r="I120">
        <v>110</v>
      </c>
    </row>
    <row r="121" spans="1:9">
      <c r="A121" s="14">
        <v>40478</v>
      </c>
      <c r="B121">
        <v>41</v>
      </c>
      <c r="C121">
        <v>103</v>
      </c>
      <c r="D121">
        <v>177</v>
      </c>
      <c r="E121">
        <v>73</v>
      </c>
      <c r="F121">
        <v>33</v>
      </c>
      <c r="G121">
        <v>12</v>
      </c>
      <c r="H121">
        <v>3</v>
      </c>
      <c r="I121">
        <v>110</v>
      </c>
    </row>
    <row r="122" spans="1:9">
      <c r="A122" s="14">
        <v>40479</v>
      </c>
      <c r="B122">
        <v>30</v>
      </c>
      <c r="C122">
        <v>140</v>
      </c>
      <c r="D122">
        <v>216</v>
      </c>
      <c r="E122">
        <v>76</v>
      </c>
      <c r="F122">
        <v>46</v>
      </c>
      <c r="G122">
        <v>13</v>
      </c>
      <c r="H122">
        <v>4</v>
      </c>
      <c r="I122">
        <v>110</v>
      </c>
    </row>
    <row r="123" spans="1:9">
      <c r="A123" s="14">
        <v>40480</v>
      </c>
      <c r="B123">
        <v>34</v>
      </c>
      <c r="C123">
        <v>102</v>
      </c>
      <c r="D123">
        <v>155</v>
      </c>
      <c r="E123">
        <v>51</v>
      </c>
      <c r="F123">
        <v>19</v>
      </c>
      <c r="G123">
        <v>8</v>
      </c>
      <c r="H123">
        <v>4</v>
      </c>
      <c r="I123">
        <v>110</v>
      </c>
    </row>
    <row r="124" spans="1:9">
      <c r="A124" s="14">
        <v>40481</v>
      </c>
      <c r="B124">
        <v>21</v>
      </c>
      <c r="C124">
        <v>193</v>
      </c>
      <c r="D124">
        <v>263</v>
      </c>
      <c r="E124">
        <v>44</v>
      </c>
      <c r="F124">
        <v>49</v>
      </c>
      <c r="G124">
        <v>8</v>
      </c>
      <c r="H124">
        <v>6</v>
      </c>
      <c r="I124">
        <v>110</v>
      </c>
    </row>
    <row r="125" spans="1:9">
      <c r="A125" s="14">
        <v>40482</v>
      </c>
      <c r="B125">
        <v>32</v>
      </c>
      <c r="C125">
        <v>168</v>
      </c>
      <c r="D125">
        <v>232</v>
      </c>
      <c r="E125">
        <v>79</v>
      </c>
      <c r="F125">
        <v>32</v>
      </c>
      <c r="G125">
        <v>1</v>
      </c>
      <c r="H125">
        <v>1</v>
      </c>
      <c r="I125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" sqref="B1"/>
    </sheetView>
  </sheetViews>
  <sheetFormatPr baseColWidth="10" defaultRowHeight="15"/>
  <cols>
    <col min="1" max="1" width="12.42578125" bestFit="1" customWidth="1"/>
    <col min="3" max="3" width="23.140625" bestFit="1" customWidth="1"/>
  </cols>
  <sheetData>
    <row r="1" spans="1:3">
      <c r="A1">
        <f>SUM(Hoja2!H2:'Hoja2'!H32)</f>
        <v>112</v>
      </c>
      <c r="B1">
        <f>SUM(Hoja2!E2:'Hoja2'!E32)</f>
        <v>1818</v>
      </c>
      <c r="C1">
        <f>+A1/B1*100</f>
        <v>6.1606160616061603</v>
      </c>
    </row>
    <row r="2" spans="1:3">
      <c r="A2">
        <f>SUM(Hoja2!H33:'Hoja2'!H63)</f>
        <v>97</v>
      </c>
      <c r="B2">
        <f>SUM(Hoja2!E33:'Hoja2'!E63)</f>
        <v>1961</v>
      </c>
      <c r="C2">
        <f>+A2/B2*100</f>
        <v>4.9464558898521167</v>
      </c>
    </row>
    <row r="3" spans="1:3">
      <c r="A3">
        <f>SUM(Hoja2!H64:'Hoja2'!H94)</f>
        <v>109</v>
      </c>
      <c r="B3">
        <f>SUM(Hoja2!E64:'Hoja2'!E94)</f>
        <v>1817</v>
      </c>
      <c r="C3">
        <f>+A3/B3*100</f>
        <v>5.9988992845349474</v>
      </c>
    </row>
    <row r="4" spans="1:3">
      <c r="A4">
        <f>SUM(Hoja2!H95:'Hoja2'!H125)</f>
        <v>91</v>
      </c>
      <c r="B4">
        <f>SUM(Hoja2!E95:'Hoja2'!E125)</f>
        <v>1863</v>
      </c>
      <c r="C4">
        <f>+A4/B4*100</f>
        <v>4.8845947396672038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7"/>
  <sheetViews>
    <sheetView workbookViewId="0">
      <selection activeCell="I32" sqref="I32"/>
    </sheetView>
  </sheetViews>
  <sheetFormatPr baseColWidth="10" defaultRowHeight="15"/>
  <cols>
    <col min="1" max="2" width="18.140625" bestFit="1" customWidth="1"/>
    <col min="3" max="3" width="18.85546875" bestFit="1" customWidth="1"/>
    <col min="4" max="4" width="20.85546875" bestFit="1" customWidth="1"/>
    <col min="5" max="5" width="8" bestFit="1" customWidth="1"/>
    <col min="7" max="7" width="9.42578125" bestFit="1" customWidth="1"/>
    <col min="8" max="8" width="10.85546875" bestFit="1" customWidth="1"/>
  </cols>
  <sheetData>
    <row r="1" spans="1:9">
      <c r="A1" t="s">
        <v>6</v>
      </c>
      <c r="B1" t="s">
        <v>32</v>
      </c>
      <c r="C1" t="s">
        <v>33</v>
      </c>
      <c r="D1" t="s">
        <v>34</v>
      </c>
      <c r="E1" t="s">
        <v>14</v>
      </c>
      <c r="G1" t="s">
        <v>154</v>
      </c>
      <c r="H1" t="s">
        <v>155</v>
      </c>
      <c r="I1" t="s">
        <v>156</v>
      </c>
    </row>
    <row r="2" spans="1:9">
      <c r="A2" t="s">
        <v>35</v>
      </c>
      <c r="B2" t="s">
        <v>35</v>
      </c>
      <c r="C2" s="17" t="s">
        <v>36</v>
      </c>
      <c r="D2" s="15">
        <v>0.85625000000000007</v>
      </c>
      <c r="E2">
        <v>107</v>
      </c>
      <c r="G2">
        <f>IF(C2&gt;Hoja7!C2,TEXT(C2-Hoja7!C2,"h:mm"),"0")*1440</f>
        <v>23.000000000000004</v>
      </c>
      <c r="H2">
        <f>IF(D2&lt;Hoja7!D2,TEXT(Hoja7!D2-D2,"h:mm"),"0")*1440</f>
        <v>0</v>
      </c>
      <c r="I2">
        <f>+G2+H2</f>
        <v>23.000000000000004</v>
      </c>
    </row>
    <row r="3" spans="1:9">
      <c r="A3" t="s">
        <v>37</v>
      </c>
      <c r="B3" t="s">
        <v>37</v>
      </c>
      <c r="C3" s="18" t="s">
        <v>38</v>
      </c>
      <c r="D3" s="15">
        <v>0.84444444444444444</v>
      </c>
      <c r="E3">
        <v>107</v>
      </c>
      <c r="G3">
        <f>IF(C3&gt;Hoja7!C3,TEXT(C3-Hoja7!C3,"h:mm"),"0")*1440</f>
        <v>53</v>
      </c>
      <c r="H3">
        <f>IF(D3&lt;Hoja7!D3,TEXT(Hoja7!D3-D3,"h:mm"),"0")*1440</f>
        <v>0</v>
      </c>
      <c r="I3">
        <f t="shared" ref="I3:I66" si="0">+G3+H3</f>
        <v>53</v>
      </c>
    </row>
    <row r="4" spans="1:9">
      <c r="A4" t="s">
        <v>39</v>
      </c>
      <c r="B4" t="s">
        <v>39</v>
      </c>
      <c r="C4" s="18" t="s">
        <v>40</v>
      </c>
      <c r="D4" s="15">
        <v>0.79722222222222217</v>
      </c>
      <c r="E4">
        <v>107</v>
      </c>
      <c r="G4">
        <f>IF(C4&gt;Hoja7!C4,TEXT(C4-Hoja7!C4,"h:mm"),"0")*1440</f>
        <v>0</v>
      </c>
      <c r="H4">
        <f>IF(D4&lt;Hoja7!D4,TEXT(Hoja7!D4-D4,"h:mm"),"0")*1440</f>
        <v>52.000000000000007</v>
      </c>
      <c r="I4">
        <f t="shared" si="0"/>
        <v>52.000000000000007</v>
      </c>
    </row>
    <row r="5" spans="1:9">
      <c r="A5" t="s">
        <v>41</v>
      </c>
      <c r="B5" t="s">
        <v>41</v>
      </c>
      <c r="C5" s="18" t="s">
        <v>42</v>
      </c>
      <c r="D5" s="15">
        <v>0.81944444444444453</v>
      </c>
      <c r="E5">
        <v>107</v>
      </c>
      <c r="G5">
        <f>IF(C5&gt;Hoja7!C5,TEXT(C5-Hoja7!C5,"h:mm"),"0")*1440</f>
        <v>0</v>
      </c>
      <c r="H5">
        <f>IF(D5&lt;Hoja7!D5,TEXT(Hoja7!D5-D5,"h:mm"),"0")*1440</f>
        <v>20</v>
      </c>
      <c r="I5">
        <f t="shared" si="0"/>
        <v>20</v>
      </c>
    </row>
    <row r="6" spans="1:9">
      <c r="A6" t="s">
        <v>43</v>
      </c>
      <c r="B6" t="s">
        <v>43</v>
      </c>
      <c r="C6" s="18" t="s">
        <v>44</v>
      </c>
      <c r="D6" s="15">
        <v>0.79513888888888884</v>
      </c>
      <c r="E6">
        <v>107</v>
      </c>
      <c r="G6">
        <f>IF(C6&gt;Hoja7!C6,TEXT(C6-Hoja7!C6,"h:mm"),"0")*1440</f>
        <v>0</v>
      </c>
      <c r="H6">
        <f>IF(D6&lt;Hoja7!D6,TEXT(Hoja7!D6-D6,"h:mm"),"0")*1440</f>
        <v>54.999999999999993</v>
      </c>
      <c r="I6">
        <f t="shared" si="0"/>
        <v>54.999999999999993</v>
      </c>
    </row>
    <row r="7" spans="1:9">
      <c r="A7" t="s">
        <v>45</v>
      </c>
      <c r="B7" t="s">
        <v>45</v>
      </c>
      <c r="C7" s="18" t="s">
        <v>46</v>
      </c>
      <c r="D7" s="15">
        <v>0.87291666666666667</v>
      </c>
      <c r="E7">
        <v>107</v>
      </c>
      <c r="G7">
        <f>IF(C7&gt;Hoja7!C7,TEXT(C7-Hoja7!C7,"h:mm"),"0")*1440</f>
        <v>57</v>
      </c>
      <c r="H7">
        <f>IF(D7&lt;Hoja7!D7,TEXT(Hoja7!D7-D7,"h:mm"),"0")*1440</f>
        <v>0</v>
      </c>
      <c r="I7">
        <f t="shared" si="0"/>
        <v>57</v>
      </c>
    </row>
    <row r="8" spans="1:9">
      <c r="A8" t="s">
        <v>47</v>
      </c>
      <c r="B8" t="s">
        <v>47</v>
      </c>
      <c r="C8" s="18" t="s">
        <v>48</v>
      </c>
      <c r="D8" s="15">
        <v>0.8618055555555556</v>
      </c>
      <c r="E8">
        <v>107</v>
      </c>
      <c r="G8">
        <f>IF(C8&gt;Hoja7!C8,TEXT(C8-Hoja7!C8,"h:mm"),"0")*1440</f>
        <v>45</v>
      </c>
      <c r="H8">
        <f>IF(D8&lt;Hoja7!D8,TEXT(Hoja7!D8-D8,"h:mm"),"0")*1440</f>
        <v>0</v>
      </c>
      <c r="I8">
        <f t="shared" si="0"/>
        <v>45</v>
      </c>
    </row>
    <row r="9" spans="1:9">
      <c r="A9" t="s">
        <v>49</v>
      </c>
      <c r="B9" t="s">
        <v>49</v>
      </c>
      <c r="C9" s="18" t="s">
        <v>50</v>
      </c>
      <c r="D9" s="15">
        <v>0.87222222222222223</v>
      </c>
      <c r="E9">
        <v>107</v>
      </c>
      <c r="G9">
        <f>IF(C9&gt;Hoja7!C9,TEXT(C9-Hoja7!C9,"h:mm"),"0")*1440</f>
        <v>11</v>
      </c>
      <c r="H9">
        <f>IF(D9&lt;Hoja7!D9,TEXT(Hoja7!D9-D9,"h:mm"),"0")*1440</f>
        <v>0</v>
      </c>
      <c r="I9">
        <f t="shared" si="0"/>
        <v>11</v>
      </c>
    </row>
    <row r="10" spans="1:9">
      <c r="A10" t="s">
        <v>51</v>
      </c>
      <c r="B10" t="s">
        <v>51</v>
      </c>
      <c r="C10" s="18" t="s">
        <v>52</v>
      </c>
      <c r="D10" s="15">
        <v>0.84722222222222221</v>
      </c>
      <c r="E10">
        <v>107</v>
      </c>
      <c r="G10">
        <f>IF(C10&gt;Hoja7!C10,TEXT(C10-Hoja7!C10,"h:mm"),"0")*1440</f>
        <v>50</v>
      </c>
      <c r="H10">
        <f>IF(D10&lt;Hoja7!D10,TEXT(Hoja7!D10-D10,"h:mm"),"0")*1440</f>
        <v>0</v>
      </c>
      <c r="I10">
        <f t="shared" si="0"/>
        <v>50</v>
      </c>
    </row>
    <row r="11" spans="1:9">
      <c r="A11" t="s">
        <v>53</v>
      </c>
      <c r="B11" t="s">
        <v>53</v>
      </c>
      <c r="C11" s="18" t="s">
        <v>44</v>
      </c>
      <c r="D11" s="15">
        <v>0.8208333333333333</v>
      </c>
      <c r="E11">
        <v>107</v>
      </c>
      <c r="G11">
        <f>IF(C11&gt;Hoja7!C11,TEXT(C11-Hoja7!C11,"h:mm"),"0")*1440</f>
        <v>0</v>
      </c>
      <c r="H11">
        <f>IF(D11&lt;Hoja7!D11,TEXT(Hoja7!D11-D11,"h:mm"),"0")*1440</f>
        <v>18</v>
      </c>
      <c r="I11">
        <f t="shared" si="0"/>
        <v>18</v>
      </c>
    </row>
    <row r="12" spans="1:9">
      <c r="A12" t="s">
        <v>54</v>
      </c>
      <c r="B12" t="s">
        <v>54</v>
      </c>
      <c r="C12" s="18" t="s">
        <v>55</v>
      </c>
      <c r="D12" s="15">
        <v>0.81388888888888899</v>
      </c>
      <c r="E12">
        <v>107</v>
      </c>
      <c r="G12">
        <f>IF(C12&gt;Hoja7!C12,TEXT(C12-Hoja7!C12,"h:mm"),"0")*1440</f>
        <v>0</v>
      </c>
      <c r="H12">
        <f>IF(D12&lt;Hoja7!D12,TEXT(Hoja7!D12-D12,"h:mm"),"0")*1440</f>
        <v>28</v>
      </c>
      <c r="I12">
        <f t="shared" si="0"/>
        <v>28</v>
      </c>
    </row>
    <row r="13" spans="1:9">
      <c r="A13" t="s">
        <v>56</v>
      </c>
      <c r="B13" t="s">
        <v>56</v>
      </c>
      <c r="C13" s="18" t="s">
        <v>57</v>
      </c>
      <c r="D13" s="15">
        <v>0.7944444444444444</v>
      </c>
      <c r="E13">
        <v>107</v>
      </c>
      <c r="G13">
        <f>IF(C13&gt;Hoja7!C13,TEXT(C13-Hoja7!C13,"h:mm"),"0")*1440</f>
        <v>0</v>
      </c>
      <c r="H13">
        <f>IF(D13&lt;Hoja7!D13,TEXT(Hoja7!D13-D13,"h:mm"),"0")*1440</f>
        <v>56</v>
      </c>
      <c r="I13">
        <f t="shared" si="0"/>
        <v>56</v>
      </c>
    </row>
    <row r="14" spans="1:9">
      <c r="A14" t="s">
        <v>58</v>
      </c>
      <c r="B14" t="s">
        <v>58</v>
      </c>
      <c r="C14" s="18" t="s">
        <v>59</v>
      </c>
      <c r="D14" s="15">
        <v>0.81388888888888899</v>
      </c>
      <c r="E14">
        <v>107</v>
      </c>
      <c r="G14">
        <f>IF(C14&gt;Hoja7!C14,TEXT(C14-Hoja7!C14,"h:mm"),"0")*1440</f>
        <v>0</v>
      </c>
      <c r="H14">
        <f>IF(D14&lt;Hoja7!D14,TEXT(Hoja7!D14-D14,"h:mm"),"0")*1440</f>
        <v>28</v>
      </c>
      <c r="I14">
        <f t="shared" si="0"/>
        <v>28</v>
      </c>
    </row>
    <row r="15" spans="1:9">
      <c r="A15" t="s">
        <v>60</v>
      </c>
      <c r="B15" t="s">
        <v>60</v>
      </c>
      <c r="C15" s="18" t="s">
        <v>61</v>
      </c>
      <c r="D15" s="15">
        <v>0.81597222222222221</v>
      </c>
      <c r="E15">
        <v>107</v>
      </c>
      <c r="G15">
        <f>IF(C15&gt;Hoja7!C15,TEXT(C15-Hoja7!C15,"h:mm"),"0")*1440</f>
        <v>0</v>
      </c>
      <c r="H15">
        <f>IF(D15&lt;Hoja7!D15,TEXT(Hoja7!D15-D15,"h:mm"),"0")*1440</f>
        <v>25</v>
      </c>
      <c r="I15">
        <f t="shared" si="0"/>
        <v>25</v>
      </c>
    </row>
    <row r="16" spans="1:9">
      <c r="A16" t="s">
        <v>62</v>
      </c>
      <c r="B16" t="s">
        <v>62</v>
      </c>
      <c r="C16" s="18" t="s">
        <v>63</v>
      </c>
      <c r="D16" s="15">
        <v>0.80763888888888891</v>
      </c>
      <c r="E16">
        <v>107</v>
      </c>
      <c r="G16">
        <f>IF(C16&gt;Hoja7!C16,TEXT(C16-Hoja7!C16,"h:mm"),"0")*1440</f>
        <v>0</v>
      </c>
      <c r="H16">
        <f>IF(D16&lt;Hoja7!D16,TEXT(Hoja7!D16-D16,"h:mm"),"0")*1440</f>
        <v>37</v>
      </c>
      <c r="I16">
        <f t="shared" si="0"/>
        <v>37</v>
      </c>
    </row>
    <row r="17" spans="1:9">
      <c r="A17" t="s">
        <v>64</v>
      </c>
      <c r="B17" t="s">
        <v>64</v>
      </c>
      <c r="C17" s="18" t="s">
        <v>65</v>
      </c>
      <c r="D17" s="15">
        <v>0.85069444444444453</v>
      </c>
      <c r="E17">
        <v>107</v>
      </c>
      <c r="G17">
        <f>IF(C17&gt;Hoja7!C17,TEXT(C17-Hoja7!C17,"h:mm"),"0")*1440</f>
        <v>33</v>
      </c>
      <c r="H17">
        <f>IF(D17&lt;Hoja7!D17,TEXT(Hoja7!D17-D17,"h:mm"),"0")*1440</f>
        <v>0</v>
      </c>
      <c r="I17">
        <f t="shared" si="0"/>
        <v>33</v>
      </c>
    </row>
    <row r="18" spans="1:9">
      <c r="A18" t="s">
        <v>66</v>
      </c>
      <c r="B18" t="s">
        <v>66</v>
      </c>
      <c r="C18" s="18" t="s">
        <v>67</v>
      </c>
      <c r="D18" s="15">
        <v>0.82916666666666661</v>
      </c>
      <c r="E18">
        <v>107</v>
      </c>
      <c r="G18">
        <f>IF(C18&gt;Hoja7!C18,TEXT(C18-Hoja7!C18,"h:mm"),"0")*1440</f>
        <v>0</v>
      </c>
      <c r="H18">
        <f>IF(D18&lt;Hoja7!D18,TEXT(Hoja7!D18-D18,"h:mm"),"0")*1440</f>
        <v>6</v>
      </c>
      <c r="I18">
        <f t="shared" si="0"/>
        <v>6</v>
      </c>
    </row>
    <row r="19" spans="1:9">
      <c r="A19" t="s">
        <v>68</v>
      </c>
      <c r="B19" t="s">
        <v>68</v>
      </c>
      <c r="C19" s="18" t="s">
        <v>69</v>
      </c>
      <c r="D19" s="15">
        <v>0.87222222222222223</v>
      </c>
      <c r="E19">
        <v>107</v>
      </c>
      <c r="G19">
        <f>IF(C19&gt;Hoja7!C19,TEXT(C19-Hoja7!C19,"h:mm"),"0")*1440</f>
        <v>44</v>
      </c>
      <c r="H19">
        <f>IF(D19&lt;Hoja7!D19,TEXT(Hoja7!D19-D19,"h:mm"),"0")*1440</f>
        <v>0</v>
      </c>
      <c r="I19">
        <f t="shared" si="0"/>
        <v>44</v>
      </c>
    </row>
    <row r="20" spans="1:9">
      <c r="A20" t="s">
        <v>70</v>
      </c>
      <c r="B20" t="s">
        <v>70</v>
      </c>
      <c r="C20" s="18" t="s">
        <v>55</v>
      </c>
      <c r="D20" s="15">
        <v>0.79513888888888884</v>
      </c>
      <c r="E20">
        <v>107</v>
      </c>
      <c r="G20">
        <f>IF(C20&gt;Hoja7!C20,TEXT(C20-Hoja7!C20,"h:mm"),"0")*1440</f>
        <v>0</v>
      </c>
      <c r="H20">
        <f>IF(D20&lt;Hoja7!D20,TEXT(Hoja7!D20-D20,"h:mm"),"0")*1440</f>
        <v>54.999999999999993</v>
      </c>
      <c r="I20">
        <f t="shared" si="0"/>
        <v>54.999999999999993</v>
      </c>
    </row>
    <row r="21" spans="1:9">
      <c r="A21" t="s">
        <v>71</v>
      </c>
      <c r="B21" t="s">
        <v>71</v>
      </c>
      <c r="C21" s="18" t="s">
        <v>72</v>
      </c>
      <c r="D21" s="15">
        <v>0.81319444444444444</v>
      </c>
      <c r="E21">
        <v>107</v>
      </c>
      <c r="G21">
        <f>IF(C21&gt;Hoja7!C21,TEXT(C21-Hoja7!C21,"h:mm"),"0")*1440</f>
        <v>0</v>
      </c>
      <c r="H21">
        <f>IF(D21&lt;Hoja7!D21,TEXT(Hoja7!D21-D21,"h:mm"),"0")*1440</f>
        <v>29.000000000000004</v>
      </c>
      <c r="I21">
        <f t="shared" si="0"/>
        <v>29.000000000000004</v>
      </c>
    </row>
    <row r="22" spans="1:9">
      <c r="A22" t="s">
        <v>73</v>
      </c>
      <c r="B22" t="s">
        <v>73</v>
      </c>
      <c r="C22" s="18" t="s">
        <v>74</v>
      </c>
      <c r="D22" s="15">
        <v>0.85763888888888884</v>
      </c>
      <c r="E22">
        <v>107</v>
      </c>
      <c r="G22">
        <f>IF(C22&gt;Hoja7!C22,TEXT(C22-Hoja7!C22,"h:mm"),"0")*1440</f>
        <v>43</v>
      </c>
      <c r="H22">
        <f>IF(D22&lt;Hoja7!D22,TEXT(Hoja7!D22-D22,"h:mm"),"0")*1440</f>
        <v>0</v>
      </c>
      <c r="I22">
        <f t="shared" si="0"/>
        <v>43</v>
      </c>
    </row>
    <row r="23" spans="1:9">
      <c r="A23" t="s">
        <v>75</v>
      </c>
      <c r="B23" t="s">
        <v>75</v>
      </c>
      <c r="C23" s="18" t="s">
        <v>76</v>
      </c>
      <c r="D23" s="15">
        <v>0.8534722222222223</v>
      </c>
      <c r="E23">
        <v>107</v>
      </c>
      <c r="G23">
        <f>IF(C23&gt;Hoja7!C23,TEXT(C23-Hoja7!C23,"h:mm"),"0")*1440</f>
        <v>59</v>
      </c>
      <c r="H23">
        <f>IF(D23&lt;Hoja7!D23,TEXT(Hoja7!D23-D23,"h:mm"),"0")*1440</f>
        <v>0</v>
      </c>
      <c r="I23">
        <f t="shared" si="0"/>
        <v>59</v>
      </c>
    </row>
    <row r="24" spans="1:9">
      <c r="A24" t="s">
        <v>77</v>
      </c>
      <c r="B24" t="s">
        <v>77</v>
      </c>
      <c r="C24" s="18" t="s">
        <v>74</v>
      </c>
      <c r="D24" s="15">
        <v>0.83750000000000002</v>
      </c>
      <c r="E24">
        <v>107</v>
      </c>
      <c r="G24">
        <f>IF(C24&gt;Hoja7!C24,TEXT(C24-Hoja7!C24,"h:mm"),"0")*1440</f>
        <v>43</v>
      </c>
      <c r="H24">
        <f>IF(D24&lt;Hoja7!D24,TEXT(Hoja7!D24-D24,"h:mm"),"0")*1440</f>
        <v>0</v>
      </c>
      <c r="I24">
        <f t="shared" si="0"/>
        <v>43</v>
      </c>
    </row>
    <row r="25" spans="1:9">
      <c r="A25" t="s">
        <v>78</v>
      </c>
      <c r="B25" t="s">
        <v>78</v>
      </c>
      <c r="C25" s="18" t="s">
        <v>79</v>
      </c>
      <c r="D25" s="15">
        <v>0.86736111111111114</v>
      </c>
      <c r="E25">
        <v>107</v>
      </c>
      <c r="G25">
        <f>IF(C25&gt;Hoja7!C25,TEXT(C25-Hoja7!C25,"h:mm"),"0")*1440</f>
        <v>56</v>
      </c>
      <c r="H25">
        <f>IF(D25&lt;Hoja7!D25,TEXT(Hoja7!D25-D25,"h:mm"),"0")*1440</f>
        <v>0</v>
      </c>
      <c r="I25">
        <f t="shared" si="0"/>
        <v>56</v>
      </c>
    </row>
    <row r="26" spans="1:9">
      <c r="A26" t="s">
        <v>80</v>
      </c>
      <c r="B26" t="s">
        <v>80</v>
      </c>
      <c r="C26" s="18" t="s">
        <v>81</v>
      </c>
      <c r="D26" s="15">
        <v>0.8222222222222223</v>
      </c>
      <c r="E26">
        <v>107</v>
      </c>
      <c r="G26">
        <f>IF(C26&gt;Hoja7!C26,TEXT(C26-Hoja7!C26,"h:mm"),"0")*1440</f>
        <v>0</v>
      </c>
      <c r="H26">
        <f>IF(D26&lt;Hoja7!D26,TEXT(Hoja7!D26-D26,"h:mm"),"0")*1440</f>
        <v>16</v>
      </c>
      <c r="I26">
        <f t="shared" si="0"/>
        <v>16</v>
      </c>
    </row>
    <row r="27" spans="1:9">
      <c r="A27" t="s">
        <v>82</v>
      </c>
      <c r="B27" t="s">
        <v>82</v>
      </c>
      <c r="C27" s="18" t="s">
        <v>83</v>
      </c>
      <c r="D27" s="15">
        <v>0.8125</v>
      </c>
      <c r="E27">
        <v>107</v>
      </c>
      <c r="G27">
        <f>IF(C27&gt;Hoja7!C27,TEXT(C27-Hoja7!C27,"h:mm"),"0")*1440</f>
        <v>0</v>
      </c>
      <c r="H27">
        <f>IF(D27&lt;Hoja7!D27,TEXT(Hoja7!D27-D27,"h:mm"),"0")*1440</f>
        <v>30</v>
      </c>
      <c r="I27">
        <f t="shared" si="0"/>
        <v>30</v>
      </c>
    </row>
    <row r="28" spans="1:9">
      <c r="A28" t="s">
        <v>84</v>
      </c>
      <c r="B28" t="s">
        <v>84</v>
      </c>
      <c r="C28" s="18" t="s">
        <v>85</v>
      </c>
      <c r="D28" s="15">
        <v>0.86388888888888893</v>
      </c>
      <c r="E28">
        <v>107</v>
      </c>
      <c r="G28">
        <f>IF(C28&gt;Hoja7!C28,TEXT(C28-Hoja7!C28,"h:mm"),"0")*1440</f>
        <v>1</v>
      </c>
      <c r="H28">
        <f>IF(D28&lt;Hoja7!D28,TEXT(Hoja7!D28-D28,"h:mm"),"0")*1440</f>
        <v>0</v>
      </c>
      <c r="I28">
        <f t="shared" si="0"/>
        <v>1</v>
      </c>
    </row>
    <row r="29" spans="1:9">
      <c r="A29" t="s">
        <v>86</v>
      </c>
      <c r="B29" t="s">
        <v>86</v>
      </c>
      <c r="C29" s="18" t="s">
        <v>87</v>
      </c>
      <c r="D29" s="15">
        <v>0.83124999999999993</v>
      </c>
      <c r="E29">
        <v>107</v>
      </c>
      <c r="G29">
        <f>IF(C29&gt;Hoja7!C29,TEXT(C29-Hoja7!C29,"h:mm"),"0")*1440</f>
        <v>0</v>
      </c>
      <c r="H29">
        <f>IF(D29&lt;Hoja7!D29,TEXT(Hoja7!D29-D29,"h:mm"),"0")*1440</f>
        <v>3</v>
      </c>
      <c r="I29">
        <f t="shared" si="0"/>
        <v>3</v>
      </c>
    </row>
    <row r="30" spans="1:9">
      <c r="A30" t="s">
        <v>88</v>
      </c>
      <c r="B30" t="s">
        <v>88</v>
      </c>
      <c r="C30" s="18" t="s">
        <v>89</v>
      </c>
      <c r="D30" s="15">
        <v>0.82430555555555562</v>
      </c>
      <c r="E30">
        <v>107</v>
      </c>
      <c r="G30">
        <f>IF(C30&gt;Hoja7!C30,TEXT(C30-Hoja7!C30,"h:mm"),"0")*1440</f>
        <v>0</v>
      </c>
      <c r="H30">
        <f>IF(D30&lt;Hoja7!D30,TEXT(Hoja7!D30-D30,"h:mm"),"0")*1440</f>
        <v>13.000000000000002</v>
      </c>
      <c r="I30">
        <f t="shared" si="0"/>
        <v>13.000000000000002</v>
      </c>
    </row>
    <row r="31" spans="1:9">
      <c r="A31" t="s">
        <v>90</v>
      </c>
      <c r="B31" t="s">
        <v>90</v>
      </c>
      <c r="C31" s="18" t="s">
        <v>91</v>
      </c>
      <c r="D31" s="15">
        <v>0.8125</v>
      </c>
      <c r="E31">
        <v>107</v>
      </c>
      <c r="G31">
        <f>IF(C31&gt;Hoja7!C31,TEXT(C31-Hoja7!C31,"h:mm"),"0")*1440</f>
        <v>0</v>
      </c>
      <c r="H31">
        <f>IF(D31&lt;Hoja7!D31,TEXT(Hoja7!D31-D31,"h:mm"),"0")*1440</f>
        <v>30</v>
      </c>
      <c r="I31">
        <f t="shared" si="0"/>
        <v>30</v>
      </c>
    </row>
    <row r="32" spans="1:9">
      <c r="A32" t="s">
        <v>92</v>
      </c>
      <c r="B32" t="s">
        <v>92</v>
      </c>
      <c r="C32" s="18" t="s">
        <v>61</v>
      </c>
      <c r="D32" s="15">
        <v>0.82430555555555562</v>
      </c>
      <c r="E32">
        <v>107</v>
      </c>
      <c r="G32">
        <f>IF(C32&gt;Hoja7!C32,TEXT(C32-Hoja7!C32,"h:mm"),"0")*1440</f>
        <v>0</v>
      </c>
      <c r="H32">
        <f>IF(D32&lt;Hoja7!D32,TEXT(Hoja7!D32-D32,"h:mm"),"0")*1440</f>
        <v>13.000000000000002</v>
      </c>
      <c r="I32">
        <f t="shared" si="0"/>
        <v>13.000000000000002</v>
      </c>
    </row>
    <row r="33" spans="1:9">
      <c r="A33" t="s">
        <v>35</v>
      </c>
      <c r="B33" t="s">
        <v>35</v>
      </c>
      <c r="C33" s="18" t="s">
        <v>93</v>
      </c>
      <c r="D33" s="15">
        <v>0.6</v>
      </c>
      <c r="E33">
        <v>108</v>
      </c>
      <c r="G33">
        <f>IF(C33&gt;Hoja7!C33,TEXT(C33-Hoja7!C33,"h:mm"),"0")*1440</f>
        <v>37</v>
      </c>
      <c r="H33">
        <f>IF(D33&lt;Hoja7!D33,TEXT(Hoja7!D33-D33,"h:mm"),"0")*1440</f>
        <v>0</v>
      </c>
      <c r="I33">
        <f t="shared" si="0"/>
        <v>37</v>
      </c>
    </row>
    <row r="34" spans="1:9">
      <c r="A34" t="s">
        <v>37</v>
      </c>
      <c r="B34" t="s">
        <v>37</v>
      </c>
      <c r="C34" s="18" t="s">
        <v>94</v>
      </c>
      <c r="D34" s="15">
        <v>0.60138888888888886</v>
      </c>
      <c r="E34">
        <v>108</v>
      </c>
      <c r="G34">
        <f>IF(C34&gt;Hoja7!C34,TEXT(C34-Hoja7!C34,"h:mm"),"0")*1440</f>
        <v>41.999999999999993</v>
      </c>
      <c r="H34">
        <f>IF(D34&lt;Hoja7!D34,TEXT(Hoja7!D34-D34,"h:mm"),"0")*1440</f>
        <v>0</v>
      </c>
      <c r="I34">
        <f t="shared" si="0"/>
        <v>41.999999999999993</v>
      </c>
    </row>
    <row r="35" spans="1:9">
      <c r="A35" t="s">
        <v>39</v>
      </c>
      <c r="B35" t="s">
        <v>39</v>
      </c>
      <c r="C35" s="18" t="s">
        <v>95</v>
      </c>
      <c r="D35" s="15">
        <v>0.59930555555555554</v>
      </c>
      <c r="E35">
        <v>108</v>
      </c>
      <c r="G35">
        <f>IF(C35&gt;Hoja7!C35,TEXT(C35-Hoja7!C35,"h:mm"),"0")*1440</f>
        <v>57</v>
      </c>
      <c r="H35">
        <f>IF(D35&lt;Hoja7!D35,TEXT(Hoja7!D35-D35,"h:mm"),"0")*1440</f>
        <v>0</v>
      </c>
      <c r="I35">
        <f t="shared" si="0"/>
        <v>57</v>
      </c>
    </row>
    <row r="36" spans="1:9">
      <c r="A36" t="s">
        <v>41</v>
      </c>
      <c r="B36" t="s">
        <v>41</v>
      </c>
      <c r="C36" s="18" t="s">
        <v>96</v>
      </c>
      <c r="D36" s="15">
        <v>0.56111111111111112</v>
      </c>
      <c r="E36">
        <v>108</v>
      </c>
      <c r="G36">
        <f>IF(C36&gt;Hoja7!C36,TEXT(C36-Hoja7!C36,"h:mm"),"0")*1440</f>
        <v>0</v>
      </c>
      <c r="H36">
        <f>IF(D36&lt;Hoja7!D36,TEXT(Hoja7!D36-D36,"h:mm"),"0")*1440</f>
        <v>32</v>
      </c>
      <c r="I36">
        <f t="shared" si="0"/>
        <v>32</v>
      </c>
    </row>
    <row r="37" spans="1:9">
      <c r="A37" t="s">
        <v>43</v>
      </c>
      <c r="B37" t="s">
        <v>43</v>
      </c>
      <c r="C37" s="18" t="s">
        <v>97</v>
      </c>
      <c r="D37" s="15">
        <v>0.59513888888888888</v>
      </c>
      <c r="E37">
        <v>108</v>
      </c>
      <c r="G37">
        <f>IF(C37&gt;Hoja7!C37,TEXT(C37-Hoja7!C37,"h:mm"),"0")*1440</f>
        <v>58.000000000000007</v>
      </c>
      <c r="H37">
        <f>IF(D37&lt;Hoja7!D37,TEXT(Hoja7!D37-D37,"h:mm"),"0")*1440</f>
        <v>0</v>
      </c>
      <c r="I37">
        <f t="shared" si="0"/>
        <v>58.000000000000007</v>
      </c>
    </row>
    <row r="38" spans="1:9">
      <c r="A38" t="s">
        <v>45</v>
      </c>
      <c r="B38" t="s">
        <v>45</v>
      </c>
      <c r="C38" s="18" t="s">
        <v>98</v>
      </c>
      <c r="D38" s="15">
        <v>0.54861111111111105</v>
      </c>
      <c r="E38">
        <v>108</v>
      </c>
      <c r="G38">
        <f>IF(C38&gt;Hoja7!C38,TEXT(C38-Hoja7!C38,"h:mm"),"0")*1440</f>
        <v>0</v>
      </c>
      <c r="H38">
        <f>IF(D38&lt;Hoja7!D38,TEXT(Hoja7!D38-D38,"h:mm"),"0")*1440</f>
        <v>50</v>
      </c>
      <c r="I38">
        <f t="shared" si="0"/>
        <v>50</v>
      </c>
    </row>
    <row r="39" spans="1:9">
      <c r="A39" t="s">
        <v>47</v>
      </c>
      <c r="B39" t="s">
        <v>47</v>
      </c>
      <c r="C39" s="18" t="s">
        <v>99</v>
      </c>
      <c r="D39" s="15">
        <v>0.58888888888888891</v>
      </c>
      <c r="E39">
        <v>108</v>
      </c>
      <c r="G39">
        <f>IF(C39&gt;Hoja7!C39,TEXT(C39-Hoja7!C39,"h:mm"),"0")*1440</f>
        <v>30</v>
      </c>
      <c r="H39">
        <f>IF(D39&lt;Hoja7!D39,TEXT(Hoja7!D39-D39,"h:mm"),"0")*1440</f>
        <v>0</v>
      </c>
      <c r="I39">
        <f t="shared" si="0"/>
        <v>30</v>
      </c>
    </row>
    <row r="40" spans="1:9">
      <c r="A40" t="s">
        <v>49</v>
      </c>
      <c r="B40" t="s">
        <v>49</v>
      </c>
      <c r="C40" s="18" t="s">
        <v>95</v>
      </c>
      <c r="D40" s="15">
        <v>0.60833333333333328</v>
      </c>
      <c r="E40">
        <v>108</v>
      </c>
      <c r="G40">
        <f>IF(C40&gt;Hoja7!C40,TEXT(C40-Hoja7!C40,"h:mm"),"0")*1440</f>
        <v>57</v>
      </c>
      <c r="H40">
        <f>IF(D40&lt;Hoja7!D40,TEXT(Hoja7!D40-D40,"h:mm"),"0")*1440</f>
        <v>0</v>
      </c>
      <c r="I40">
        <f t="shared" si="0"/>
        <v>57</v>
      </c>
    </row>
    <row r="41" spans="1:9">
      <c r="A41" t="s">
        <v>51</v>
      </c>
      <c r="B41" t="s">
        <v>51</v>
      </c>
      <c r="C41" s="18" t="s">
        <v>100</v>
      </c>
      <c r="D41" s="15">
        <v>0.56180555555555556</v>
      </c>
      <c r="E41">
        <v>108</v>
      </c>
      <c r="G41">
        <f>IF(C41&gt;Hoja7!C41,TEXT(C41-Hoja7!C41,"h:mm"),"0")*1440</f>
        <v>0</v>
      </c>
      <c r="H41">
        <f>IF(D41&lt;Hoja7!D41,TEXT(Hoja7!D41-D41,"h:mm"),"0")*1440</f>
        <v>31.000000000000004</v>
      </c>
      <c r="I41">
        <f t="shared" si="0"/>
        <v>31.000000000000004</v>
      </c>
    </row>
    <row r="42" spans="1:9">
      <c r="A42" t="s">
        <v>53</v>
      </c>
      <c r="B42" t="s">
        <v>53</v>
      </c>
      <c r="C42" s="18" t="s">
        <v>94</v>
      </c>
      <c r="D42" s="15">
        <v>0.61944444444444446</v>
      </c>
      <c r="E42">
        <v>108</v>
      </c>
      <c r="G42">
        <f>IF(C42&gt;Hoja7!C42,TEXT(C42-Hoja7!C42,"h:mm"),"0")*1440</f>
        <v>41.999999999999993</v>
      </c>
      <c r="H42">
        <f>IF(D42&lt;Hoja7!D42,TEXT(Hoja7!D42-D42,"h:mm"),"0")*1440</f>
        <v>0</v>
      </c>
      <c r="I42">
        <f t="shared" si="0"/>
        <v>41.999999999999993</v>
      </c>
    </row>
    <row r="43" spans="1:9">
      <c r="A43" t="s">
        <v>54</v>
      </c>
      <c r="B43" t="s">
        <v>54</v>
      </c>
      <c r="C43" s="18" t="s">
        <v>101</v>
      </c>
      <c r="D43" s="15">
        <v>0.59791666666666665</v>
      </c>
      <c r="E43">
        <v>108</v>
      </c>
      <c r="G43">
        <f>IF(C43&gt;Hoja7!C43,TEXT(C43-Hoja7!C43,"h:mm"),"0")*1440</f>
        <v>14</v>
      </c>
      <c r="H43">
        <f>IF(D43&lt;Hoja7!D43,TEXT(Hoja7!D43-D43,"h:mm"),"0")*1440</f>
        <v>0</v>
      </c>
      <c r="I43">
        <f t="shared" si="0"/>
        <v>14</v>
      </c>
    </row>
    <row r="44" spans="1:9">
      <c r="A44" t="s">
        <v>56</v>
      </c>
      <c r="B44" t="s">
        <v>56</v>
      </c>
      <c r="C44" s="18" t="s">
        <v>102</v>
      </c>
      <c r="D44" s="15">
        <v>0.6020833333333333</v>
      </c>
      <c r="E44">
        <v>108</v>
      </c>
      <c r="G44">
        <f>IF(C44&gt;Hoja7!C44,TEXT(C44-Hoja7!C44,"h:mm"),"0")*1440</f>
        <v>48.999999999999993</v>
      </c>
      <c r="H44">
        <f>IF(D44&lt;Hoja7!D44,TEXT(Hoja7!D44-D44,"h:mm"),"0")*1440</f>
        <v>0</v>
      </c>
      <c r="I44">
        <f t="shared" si="0"/>
        <v>48.999999999999993</v>
      </c>
    </row>
    <row r="45" spans="1:9">
      <c r="A45" t="s">
        <v>58</v>
      </c>
      <c r="B45" t="s">
        <v>58</v>
      </c>
      <c r="C45" s="18" t="s">
        <v>103</v>
      </c>
      <c r="D45" s="15">
        <v>0.60625000000000007</v>
      </c>
      <c r="E45">
        <v>108</v>
      </c>
      <c r="G45">
        <f>IF(C45&gt;Hoja7!C45,TEXT(C45-Hoja7!C45,"h:mm"),"0")*1440</f>
        <v>27</v>
      </c>
      <c r="H45">
        <f>IF(D45&lt;Hoja7!D45,TEXT(Hoja7!D45-D45,"h:mm"),"0")*1440</f>
        <v>0</v>
      </c>
      <c r="I45">
        <f t="shared" si="0"/>
        <v>27</v>
      </c>
    </row>
    <row r="46" spans="1:9">
      <c r="A46" t="s">
        <v>60</v>
      </c>
      <c r="B46" t="s">
        <v>60</v>
      </c>
      <c r="C46" s="18" t="s">
        <v>104</v>
      </c>
      <c r="D46" s="15">
        <v>0.58888888888888891</v>
      </c>
      <c r="E46">
        <v>108</v>
      </c>
      <c r="G46">
        <f>IF(C46&gt;Hoja7!C46,TEXT(C46-Hoja7!C46,"h:mm"),"0")*1440</f>
        <v>46.000000000000007</v>
      </c>
      <c r="H46">
        <f>IF(D46&lt;Hoja7!D46,TEXT(Hoja7!D46-D46,"h:mm"),"0")*1440</f>
        <v>0</v>
      </c>
      <c r="I46">
        <f t="shared" si="0"/>
        <v>46.000000000000007</v>
      </c>
    </row>
    <row r="47" spans="1:9">
      <c r="A47" t="s">
        <v>62</v>
      </c>
      <c r="B47" t="s">
        <v>62</v>
      </c>
      <c r="C47" s="18" t="s">
        <v>105</v>
      </c>
      <c r="D47" s="15">
        <v>0.61041666666666672</v>
      </c>
      <c r="E47">
        <v>108</v>
      </c>
      <c r="G47">
        <f>IF(C47&gt;Hoja7!C47,TEXT(C47-Hoja7!C47,"h:mm"),"0")*1440</f>
        <v>48</v>
      </c>
      <c r="H47">
        <f>IF(D47&lt;Hoja7!D47,TEXT(Hoja7!D47-D47,"h:mm"),"0")*1440</f>
        <v>0</v>
      </c>
      <c r="I47">
        <f t="shared" si="0"/>
        <v>48</v>
      </c>
    </row>
    <row r="48" spans="1:9">
      <c r="A48" t="s">
        <v>64</v>
      </c>
      <c r="B48" t="s">
        <v>64</v>
      </c>
      <c r="C48" s="18" t="s">
        <v>106</v>
      </c>
      <c r="D48" s="15">
        <v>0.56458333333333333</v>
      </c>
      <c r="E48">
        <v>108</v>
      </c>
      <c r="G48">
        <f>IF(C48&gt;Hoja7!C48,TEXT(C48-Hoja7!C48,"h:mm"),"0")*1440</f>
        <v>0</v>
      </c>
      <c r="H48">
        <f>IF(D48&lt;Hoja7!D48,TEXT(Hoja7!D48-D48,"h:mm"),"0")*1440</f>
        <v>27</v>
      </c>
      <c r="I48">
        <f t="shared" si="0"/>
        <v>27</v>
      </c>
    </row>
    <row r="49" spans="1:9">
      <c r="A49" t="s">
        <v>66</v>
      </c>
      <c r="B49" t="s">
        <v>66</v>
      </c>
      <c r="C49" s="18" t="s">
        <v>107</v>
      </c>
      <c r="D49" s="15">
        <v>0.54999999999999993</v>
      </c>
      <c r="E49">
        <v>108</v>
      </c>
      <c r="G49">
        <f>IF(C49&gt;Hoja7!C49,TEXT(C49-Hoja7!C49,"h:mm"),"0")*1440</f>
        <v>0</v>
      </c>
      <c r="H49">
        <f>IF(D49&lt;Hoja7!D49,TEXT(Hoja7!D49-D49,"h:mm"),"0")*1440</f>
        <v>48</v>
      </c>
      <c r="I49">
        <f t="shared" si="0"/>
        <v>48</v>
      </c>
    </row>
    <row r="50" spans="1:9">
      <c r="A50" t="s">
        <v>68</v>
      </c>
      <c r="B50" t="s">
        <v>68</v>
      </c>
      <c r="C50" s="18" t="s">
        <v>108</v>
      </c>
      <c r="D50" s="15">
        <v>0.59930555555555554</v>
      </c>
      <c r="E50">
        <v>108</v>
      </c>
      <c r="G50">
        <f>IF(C50&gt;Hoja7!C50,TEXT(C50-Hoja7!C50,"h:mm"),"0")*1440</f>
        <v>0</v>
      </c>
      <c r="H50">
        <f>IF(D50&lt;Hoja7!D50,TEXT(Hoja7!D50-D50,"h:mm"),"0")*1440</f>
        <v>0</v>
      </c>
      <c r="I50">
        <f t="shared" si="0"/>
        <v>0</v>
      </c>
    </row>
    <row r="51" spans="1:9">
      <c r="A51" t="s">
        <v>70</v>
      </c>
      <c r="B51" t="s">
        <v>70</v>
      </c>
      <c r="C51" s="18" t="s">
        <v>109</v>
      </c>
      <c r="D51" s="15">
        <v>0.6166666666666667</v>
      </c>
      <c r="E51">
        <v>108</v>
      </c>
      <c r="G51">
        <f>IF(C51&gt;Hoja7!C51,TEXT(C51-Hoja7!C51,"h:mm"),"0")*1440</f>
        <v>11</v>
      </c>
      <c r="H51">
        <f>IF(D51&lt;Hoja7!D51,TEXT(Hoja7!D51-D51,"h:mm"),"0")*1440</f>
        <v>0</v>
      </c>
      <c r="I51">
        <f t="shared" si="0"/>
        <v>11</v>
      </c>
    </row>
    <row r="52" spans="1:9">
      <c r="A52" t="s">
        <v>71</v>
      </c>
      <c r="B52" t="s">
        <v>71</v>
      </c>
      <c r="C52" s="18" t="s">
        <v>110</v>
      </c>
      <c r="D52" s="15">
        <v>0.5625</v>
      </c>
      <c r="E52">
        <v>108</v>
      </c>
      <c r="G52">
        <f>IF(C52&gt;Hoja7!C52,TEXT(C52-Hoja7!C52,"h:mm"),"0")*1440</f>
        <v>0</v>
      </c>
      <c r="H52">
        <f>IF(D52&lt;Hoja7!D52,TEXT(Hoja7!D52-D52,"h:mm"),"0")*1440</f>
        <v>30</v>
      </c>
      <c r="I52">
        <f t="shared" si="0"/>
        <v>30</v>
      </c>
    </row>
    <row r="53" spans="1:9">
      <c r="A53" t="s">
        <v>73</v>
      </c>
      <c r="B53" t="s">
        <v>73</v>
      </c>
      <c r="C53" s="18" t="s">
        <v>111</v>
      </c>
      <c r="D53" s="15">
        <v>0.55208333333333337</v>
      </c>
      <c r="E53">
        <v>108</v>
      </c>
      <c r="G53">
        <f>IF(C53&gt;Hoja7!C53,TEXT(C53-Hoja7!C53,"h:mm"),"0")*1440</f>
        <v>0</v>
      </c>
      <c r="H53">
        <f>IF(D53&lt;Hoja7!D53,TEXT(Hoja7!D53-D53,"h:mm"),"0")*1440</f>
        <v>45</v>
      </c>
      <c r="I53">
        <f t="shared" si="0"/>
        <v>45</v>
      </c>
    </row>
    <row r="54" spans="1:9">
      <c r="A54" t="s">
        <v>75</v>
      </c>
      <c r="B54" t="s">
        <v>75</v>
      </c>
      <c r="C54" s="18" t="s">
        <v>112</v>
      </c>
      <c r="D54" s="15">
        <v>0.5756944444444444</v>
      </c>
      <c r="E54">
        <v>108</v>
      </c>
      <c r="G54">
        <f>IF(C54&gt;Hoja7!C54,TEXT(C54-Hoja7!C54,"h:mm"),"0")*1440</f>
        <v>0</v>
      </c>
      <c r="H54">
        <f>IF(D54&lt;Hoja7!D54,TEXT(Hoja7!D54-D54,"h:mm"),"0")*1440</f>
        <v>11</v>
      </c>
      <c r="I54">
        <f t="shared" si="0"/>
        <v>11</v>
      </c>
    </row>
    <row r="55" spans="1:9">
      <c r="A55" t="s">
        <v>77</v>
      </c>
      <c r="B55" t="s">
        <v>77</v>
      </c>
      <c r="C55" s="18" t="s">
        <v>113</v>
      </c>
      <c r="D55" s="15">
        <v>0.59027777777777779</v>
      </c>
      <c r="E55">
        <v>108</v>
      </c>
      <c r="G55">
        <f>IF(C55&gt;Hoja7!C55,TEXT(C55-Hoja7!C55,"h:mm"),"0")*1440</f>
        <v>3</v>
      </c>
      <c r="H55">
        <f>IF(D55&lt;Hoja7!D55,TEXT(Hoja7!D55-D55,"h:mm"),"0")*1440</f>
        <v>0</v>
      </c>
      <c r="I55">
        <f t="shared" si="0"/>
        <v>3</v>
      </c>
    </row>
    <row r="56" spans="1:9">
      <c r="A56" t="s">
        <v>78</v>
      </c>
      <c r="B56" t="s">
        <v>78</v>
      </c>
      <c r="C56" s="18" t="s">
        <v>108</v>
      </c>
      <c r="D56" s="15">
        <v>0.61875000000000002</v>
      </c>
      <c r="E56">
        <v>108</v>
      </c>
      <c r="G56">
        <f>IF(C56&gt;Hoja7!C56,TEXT(C56-Hoja7!C56,"h:mm"),"0")*1440</f>
        <v>0</v>
      </c>
      <c r="H56">
        <f>IF(D56&lt;Hoja7!D56,TEXT(Hoja7!D56-D56,"h:mm"),"0")*1440</f>
        <v>0</v>
      </c>
      <c r="I56">
        <f t="shared" si="0"/>
        <v>0</v>
      </c>
    </row>
    <row r="57" spans="1:9">
      <c r="A57" t="s">
        <v>80</v>
      </c>
      <c r="B57" t="s">
        <v>80</v>
      </c>
      <c r="C57" s="18" t="s">
        <v>114</v>
      </c>
      <c r="D57" s="15">
        <v>0.61111111111111105</v>
      </c>
      <c r="E57">
        <v>108</v>
      </c>
      <c r="G57">
        <f>IF(C57&gt;Hoja7!C57,TEXT(C57-Hoja7!C57,"h:mm"),"0")*1440</f>
        <v>19</v>
      </c>
      <c r="H57">
        <f>IF(D57&lt;Hoja7!D57,TEXT(Hoja7!D57-D57,"h:mm"),"0")*1440</f>
        <v>0</v>
      </c>
      <c r="I57">
        <f t="shared" si="0"/>
        <v>19</v>
      </c>
    </row>
    <row r="58" spans="1:9">
      <c r="A58" t="s">
        <v>82</v>
      </c>
      <c r="B58" t="s">
        <v>82</v>
      </c>
      <c r="C58" s="18" t="s">
        <v>115</v>
      </c>
      <c r="D58" s="15">
        <v>0.55347222222222225</v>
      </c>
      <c r="E58">
        <v>108</v>
      </c>
      <c r="G58">
        <f>IF(C58&gt;Hoja7!C58,TEXT(C58-Hoja7!C58,"h:mm"),"0")*1440</f>
        <v>0</v>
      </c>
      <c r="H58">
        <f>IF(D58&lt;Hoja7!D58,TEXT(Hoja7!D58-D58,"h:mm"),"0")*1440</f>
        <v>43</v>
      </c>
      <c r="I58">
        <f t="shared" si="0"/>
        <v>43</v>
      </c>
    </row>
    <row r="59" spans="1:9">
      <c r="A59" t="s">
        <v>84</v>
      </c>
      <c r="B59" t="s">
        <v>84</v>
      </c>
      <c r="C59" s="18" t="s">
        <v>116</v>
      </c>
      <c r="D59" s="15">
        <v>0.56527777777777777</v>
      </c>
      <c r="E59">
        <v>108</v>
      </c>
      <c r="G59">
        <f>IF(C59&gt;Hoja7!C59,TEXT(C59-Hoja7!C59,"h:mm"),"0")*1440</f>
        <v>0</v>
      </c>
      <c r="H59">
        <f>IF(D59&lt;Hoja7!D59,TEXT(Hoja7!D59-D59,"h:mm"),"0")*1440</f>
        <v>26.000000000000004</v>
      </c>
      <c r="I59">
        <f t="shared" si="0"/>
        <v>26.000000000000004</v>
      </c>
    </row>
    <row r="60" spans="1:9">
      <c r="A60" t="s">
        <v>86</v>
      </c>
      <c r="B60" t="s">
        <v>86</v>
      </c>
      <c r="C60" s="18" t="s">
        <v>117</v>
      </c>
      <c r="D60" s="15">
        <v>0.57500000000000007</v>
      </c>
      <c r="E60">
        <v>108</v>
      </c>
      <c r="G60">
        <f>IF(C60&gt;Hoja7!C60,TEXT(C60-Hoja7!C60,"h:mm"),"0")*1440</f>
        <v>0</v>
      </c>
      <c r="H60">
        <f>IF(D60&lt;Hoja7!D60,TEXT(Hoja7!D60-D60,"h:mm"),"0")*1440</f>
        <v>12</v>
      </c>
      <c r="I60">
        <f t="shared" si="0"/>
        <v>12</v>
      </c>
    </row>
    <row r="61" spans="1:9">
      <c r="A61" t="s">
        <v>88</v>
      </c>
      <c r="B61" t="s">
        <v>88</v>
      </c>
      <c r="C61" s="18" t="s">
        <v>118</v>
      </c>
      <c r="D61" s="15">
        <v>0.56180555555555556</v>
      </c>
      <c r="E61">
        <v>108</v>
      </c>
      <c r="G61">
        <f>IF(C61&gt;Hoja7!C61,TEXT(C61-Hoja7!C61,"h:mm"),"0")*1440</f>
        <v>0</v>
      </c>
      <c r="H61">
        <f>IF(D61&lt;Hoja7!D61,TEXT(Hoja7!D61-D61,"h:mm"),"0")*1440</f>
        <v>31.000000000000004</v>
      </c>
      <c r="I61">
        <f t="shared" si="0"/>
        <v>31.000000000000004</v>
      </c>
    </row>
    <row r="62" spans="1:9">
      <c r="A62" t="s">
        <v>90</v>
      </c>
      <c r="B62" t="s">
        <v>90</v>
      </c>
      <c r="C62" s="18" t="s">
        <v>100</v>
      </c>
      <c r="D62" s="15">
        <v>0.54791666666666672</v>
      </c>
      <c r="E62">
        <v>108</v>
      </c>
      <c r="G62">
        <f>IF(C62&gt;Hoja7!C62,TEXT(C62-Hoja7!C62,"h:mm"),"0")*1440</f>
        <v>0</v>
      </c>
      <c r="H62">
        <f>IF(D62&lt;Hoja7!D62,TEXT(Hoja7!D62-D62,"h:mm"),"0")*1440</f>
        <v>51</v>
      </c>
      <c r="I62">
        <f t="shared" si="0"/>
        <v>51</v>
      </c>
    </row>
    <row r="63" spans="1:9">
      <c r="A63" t="s">
        <v>92</v>
      </c>
      <c r="B63" t="s">
        <v>92</v>
      </c>
      <c r="C63" s="18" t="s">
        <v>119</v>
      </c>
      <c r="D63" s="15">
        <v>0.61875000000000002</v>
      </c>
      <c r="E63">
        <v>108</v>
      </c>
      <c r="G63">
        <f>IF(C63&gt;Hoja7!C63,TEXT(C63-Hoja7!C63,"h:mm"),"0")*1440</f>
        <v>7</v>
      </c>
      <c r="H63">
        <f>IF(D63&lt;Hoja7!D63,TEXT(Hoja7!D63-D63,"h:mm"),"0")*1440</f>
        <v>0</v>
      </c>
      <c r="I63">
        <f t="shared" si="0"/>
        <v>7</v>
      </c>
    </row>
    <row r="64" spans="1:9">
      <c r="A64" t="s">
        <v>35</v>
      </c>
      <c r="B64" t="s">
        <v>35</v>
      </c>
      <c r="C64" s="18" t="s">
        <v>120</v>
      </c>
      <c r="D64" s="15">
        <v>0.55486111111111114</v>
      </c>
      <c r="E64">
        <v>109</v>
      </c>
      <c r="G64">
        <f>IF(C64&gt;Hoja7!C64,TEXT(C64-Hoja7!C64,"h:mm"),"0")*1440</f>
        <v>0</v>
      </c>
      <c r="H64">
        <f>IF(D64&lt;Hoja7!D64,TEXT(Hoja7!D64-D64,"h:mm"),"0")*1440</f>
        <v>41</v>
      </c>
      <c r="I64">
        <f t="shared" si="0"/>
        <v>41</v>
      </c>
    </row>
    <row r="65" spans="1:9">
      <c r="A65" t="s">
        <v>37</v>
      </c>
      <c r="B65" t="s">
        <v>37</v>
      </c>
      <c r="C65" s="18" t="s">
        <v>121</v>
      </c>
      <c r="D65" s="15">
        <v>0.5493055555555556</v>
      </c>
      <c r="E65">
        <v>109</v>
      </c>
      <c r="G65">
        <f>IF(C65&gt;Hoja7!C65,TEXT(C65-Hoja7!C65,"h:mm"),"0")*1440</f>
        <v>0</v>
      </c>
      <c r="H65">
        <f>IF(D65&lt;Hoja7!D65,TEXT(Hoja7!D65-D65,"h:mm"),"0")*1440</f>
        <v>48.999999999999993</v>
      </c>
      <c r="I65">
        <f t="shared" si="0"/>
        <v>48.999999999999993</v>
      </c>
    </row>
    <row r="66" spans="1:9">
      <c r="A66" t="s">
        <v>39</v>
      </c>
      <c r="B66" t="s">
        <v>39</v>
      </c>
      <c r="C66" s="18" t="s">
        <v>122</v>
      </c>
      <c r="D66" s="15">
        <v>0.6020833333333333</v>
      </c>
      <c r="E66">
        <v>109</v>
      </c>
      <c r="G66">
        <f>IF(C66&gt;Hoja7!C66,TEXT(C66-Hoja7!C66,"h:mm"),"0")*1440</f>
        <v>23.000000000000004</v>
      </c>
      <c r="H66">
        <f>IF(D66&lt;Hoja7!D66,TEXT(Hoja7!D66-D66,"h:mm"),"0")*1440</f>
        <v>0</v>
      </c>
      <c r="I66">
        <f t="shared" si="0"/>
        <v>23.000000000000004</v>
      </c>
    </row>
    <row r="67" spans="1:9">
      <c r="A67" t="s">
        <v>41</v>
      </c>
      <c r="B67" t="s">
        <v>41</v>
      </c>
      <c r="C67" s="18" t="s">
        <v>95</v>
      </c>
      <c r="D67" s="15">
        <v>0.59861111111111109</v>
      </c>
      <c r="E67">
        <v>109</v>
      </c>
      <c r="G67">
        <f>IF(C67&gt;Hoja7!C67,TEXT(C67-Hoja7!C67,"h:mm"),"0")*1440</f>
        <v>57</v>
      </c>
      <c r="H67">
        <f>IF(D67&lt;Hoja7!D67,TEXT(Hoja7!D67-D67,"h:mm"),"0")*1440</f>
        <v>0</v>
      </c>
      <c r="I67">
        <f t="shared" ref="I67:I125" si="1">+G67+H67</f>
        <v>57</v>
      </c>
    </row>
    <row r="68" spans="1:9">
      <c r="A68" t="s">
        <v>43</v>
      </c>
      <c r="B68" t="s">
        <v>43</v>
      </c>
      <c r="C68" s="18" t="s">
        <v>123</v>
      </c>
      <c r="D68" s="15">
        <v>0.57222222222222219</v>
      </c>
      <c r="E68">
        <v>109</v>
      </c>
      <c r="G68">
        <f>IF(C68&gt;Hoja7!C68,TEXT(C68-Hoja7!C68,"h:mm"),"0")*1440</f>
        <v>0</v>
      </c>
      <c r="H68">
        <f>IF(D68&lt;Hoja7!D68,TEXT(Hoja7!D68-D68,"h:mm"),"0")*1440</f>
        <v>16</v>
      </c>
      <c r="I68">
        <f t="shared" si="1"/>
        <v>16</v>
      </c>
    </row>
    <row r="69" spans="1:9">
      <c r="A69" t="s">
        <v>45</v>
      </c>
      <c r="B69" t="s">
        <v>45</v>
      </c>
      <c r="C69" s="18" t="s">
        <v>110</v>
      </c>
      <c r="D69" s="15">
        <v>0.54722222222222217</v>
      </c>
      <c r="E69">
        <v>109</v>
      </c>
      <c r="G69">
        <f>IF(C69&gt;Hoja7!C69,TEXT(C69-Hoja7!C69,"h:mm"),"0")*1440</f>
        <v>0</v>
      </c>
      <c r="H69">
        <f>IF(D69&lt;Hoja7!D69,TEXT(Hoja7!D69-D69,"h:mm"),"0")*1440</f>
        <v>52.000000000000007</v>
      </c>
      <c r="I69">
        <f t="shared" si="1"/>
        <v>52.000000000000007</v>
      </c>
    </row>
    <row r="70" spans="1:9">
      <c r="A70" t="s">
        <v>47</v>
      </c>
      <c r="B70" t="s">
        <v>47</v>
      </c>
      <c r="C70" s="18" t="s">
        <v>124</v>
      </c>
      <c r="D70" s="15">
        <v>0.5493055555555556</v>
      </c>
      <c r="E70">
        <v>109</v>
      </c>
      <c r="G70">
        <f>IF(C70&gt;Hoja7!C70,TEXT(C70-Hoja7!C70,"h:mm"),"0")*1440</f>
        <v>0</v>
      </c>
      <c r="H70">
        <f>IF(D70&lt;Hoja7!D70,TEXT(Hoja7!D70-D70,"h:mm"),"0")*1440</f>
        <v>48.999999999999993</v>
      </c>
      <c r="I70">
        <f t="shared" si="1"/>
        <v>48.999999999999993</v>
      </c>
    </row>
    <row r="71" spans="1:9">
      <c r="A71" t="s">
        <v>49</v>
      </c>
      <c r="B71" t="s">
        <v>49</v>
      </c>
      <c r="C71" s="18" t="s">
        <v>113</v>
      </c>
      <c r="D71" s="15">
        <v>0.59305555555555556</v>
      </c>
      <c r="E71">
        <v>109</v>
      </c>
      <c r="G71">
        <f>IF(C71&gt;Hoja7!C71,TEXT(C71-Hoja7!C71,"h:mm"),"0")*1440</f>
        <v>3</v>
      </c>
      <c r="H71">
        <f>IF(D71&lt;Hoja7!D71,TEXT(Hoja7!D71-D71,"h:mm"),"0")*1440</f>
        <v>0</v>
      </c>
      <c r="I71">
        <f t="shared" si="1"/>
        <v>3</v>
      </c>
    </row>
    <row r="72" spans="1:9">
      <c r="A72" t="s">
        <v>51</v>
      </c>
      <c r="B72" t="s">
        <v>51</v>
      </c>
      <c r="C72" s="18" t="s">
        <v>96</v>
      </c>
      <c r="D72" s="15">
        <v>0.5708333333333333</v>
      </c>
      <c r="E72">
        <v>109</v>
      </c>
      <c r="G72">
        <f>IF(C72&gt;Hoja7!C72,TEXT(C72-Hoja7!C72,"h:mm"),"0")*1440</f>
        <v>0</v>
      </c>
      <c r="H72">
        <f>IF(D72&lt;Hoja7!D72,TEXT(Hoja7!D72-D72,"h:mm"),"0")*1440</f>
        <v>18</v>
      </c>
      <c r="I72">
        <f t="shared" si="1"/>
        <v>18</v>
      </c>
    </row>
    <row r="73" spans="1:9">
      <c r="A73" t="s">
        <v>53</v>
      </c>
      <c r="B73" t="s">
        <v>53</v>
      </c>
      <c r="C73" s="18" t="s">
        <v>125</v>
      </c>
      <c r="D73" s="15">
        <v>0.57638888888888895</v>
      </c>
      <c r="E73">
        <v>109</v>
      </c>
      <c r="G73">
        <f>IF(C73&gt;Hoja7!C73,TEXT(C73-Hoja7!C73,"h:mm"),"0")*1440</f>
        <v>0</v>
      </c>
      <c r="H73">
        <f>IF(D73&lt;Hoja7!D73,TEXT(Hoja7!D73-D73,"h:mm"),"0")*1440</f>
        <v>10</v>
      </c>
      <c r="I73">
        <f t="shared" si="1"/>
        <v>10</v>
      </c>
    </row>
    <row r="74" spans="1:9">
      <c r="A74" t="s">
        <v>54</v>
      </c>
      <c r="B74" t="s">
        <v>54</v>
      </c>
      <c r="C74" s="18" t="s">
        <v>126</v>
      </c>
      <c r="D74" s="15">
        <v>0.62083333333333335</v>
      </c>
      <c r="E74">
        <v>109</v>
      </c>
      <c r="G74">
        <f>IF(C74&gt;Hoja7!C74,TEXT(C74-Hoja7!C74,"h:mm"),"0")*1440</f>
        <v>41</v>
      </c>
      <c r="H74">
        <f>IF(D74&lt;Hoja7!D74,TEXT(Hoja7!D74-D74,"h:mm"),"0")*1440</f>
        <v>0</v>
      </c>
      <c r="I74">
        <f t="shared" si="1"/>
        <v>41</v>
      </c>
    </row>
    <row r="75" spans="1:9">
      <c r="A75" t="s">
        <v>56</v>
      </c>
      <c r="B75" t="s">
        <v>56</v>
      </c>
      <c r="C75" s="18" t="s">
        <v>127</v>
      </c>
      <c r="D75" s="15">
        <v>0.59027777777777779</v>
      </c>
      <c r="E75">
        <v>109</v>
      </c>
      <c r="G75">
        <f>IF(C75&gt;Hoja7!C75,TEXT(C75-Hoja7!C75,"h:mm"),"0")*1440</f>
        <v>40</v>
      </c>
      <c r="H75">
        <f>IF(D75&lt;Hoja7!D75,TEXT(Hoja7!D75-D75,"h:mm"),"0")*1440</f>
        <v>0</v>
      </c>
      <c r="I75">
        <f t="shared" si="1"/>
        <v>40</v>
      </c>
    </row>
    <row r="76" spans="1:9">
      <c r="A76" t="s">
        <v>58</v>
      </c>
      <c r="B76" t="s">
        <v>58</v>
      </c>
      <c r="C76" s="18" t="s">
        <v>128</v>
      </c>
      <c r="D76" s="15">
        <v>0.61388888888888882</v>
      </c>
      <c r="E76">
        <v>109</v>
      </c>
      <c r="G76">
        <f>IF(C76&gt;Hoja7!C76,TEXT(C76-Hoja7!C76,"h:mm"),"0")*1440</f>
        <v>56</v>
      </c>
      <c r="H76">
        <f>IF(D76&lt;Hoja7!D76,TEXT(Hoja7!D76-D76,"h:mm"),"0")*1440</f>
        <v>0</v>
      </c>
      <c r="I76">
        <f t="shared" si="1"/>
        <v>56</v>
      </c>
    </row>
    <row r="77" spans="1:9">
      <c r="A77" t="s">
        <v>60</v>
      </c>
      <c r="B77" t="s">
        <v>60</v>
      </c>
      <c r="C77" s="18" t="s">
        <v>129</v>
      </c>
      <c r="D77" s="15">
        <v>0.56874999999999998</v>
      </c>
      <c r="E77">
        <v>109</v>
      </c>
      <c r="G77">
        <f>IF(C77&gt;Hoja7!C77,TEXT(C77-Hoja7!C77,"h:mm"),"0")*1440</f>
        <v>0</v>
      </c>
      <c r="H77">
        <f>IF(D77&lt;Hoja7!D77,TEXT(Hoja7!D77-D77,"h:mm"),"0")*1440</f>
        <v>20.999999999999996</v>
      </c>
      <c r="I77">
        <f t="shared" si="1"/>
        <v>20.999999999999996</v>
      </c>
    </row>
    <row r="78" spans="1:9">
      <c r="A78" t="s">
        <v>62</v>
      </c>
      <c r="B78" t="s">
        <v>62</v>
      </c>
      <c r="C78" s="18" t="s">
        <v>96</v>
      </c>
      <c r="D78" s="15">
        <v>0.56527777777777777</v>
      </c>
      <c r="E78">
        <v>109</v>
      </c>
      <c r="G78">
        <f>IF(C78&gt;Hoja7!C78,TEXT(C78-Hoja7!C78,"h:mm"),"0")*1440</f>
        <v>0</v>
      </c>
      <c r="H78">
        <f>IF(D78&lt;Hoja7!D78,TEXT(Hoja7!D78-D78,"h:mm"),"0")*1440</f>
        <v>26.000000000000004</v>
      </c>
      <c r="I78">
        <f t="shared" si="1"/>
        <v>26.000000000000004</v>
      </c>
    </row>
    <row r="79" spans="1:9">
      <c r="A79" t="s">
        <v>64</v>
      </c>
      <c r="B79" t="s">
        <v>64</v>
      </c>
      <c r="C79" s="18" t="s">
        <v>102</v>
      </c>
      <c r="D79" s="15">
        <v>0.60555555555555551</v>
      </c>
      <c r="E79">
        <v>109</v>
      </c>
      <c r="G79">
        <f>IF(C79&gt;Hoja7!C79,TEXT(C79-Hoja7!C79,"h:mm"),"0")*1440</f>
        <v>48.999999999999993</v>
      </c>
      <c r="H79">
        <f>IF(D79&lt;Hoja7!D79,TEXT(Hoja7!D79-D79,"h:mm"),"0")*1440</f>
        <v>0</v>
      </c>
      <c r="I79">
        <f t="shared" si="1"/>
        <v>48.999999999999993</v>
      </c>
    </row>
    <row r="80" spans="1:9">
      <c r="A80" t="s">
        <v>66</v>
      </c>
      <c r="B80" t="s">
        <v>66</v>
      </c>
      <c r="C80" s="18" t="s">
        <v>130</v>
      </c>
      <c r="D80" s="15">
        <v>0.61944444444444446</v>
      </c>
      <c r="E80">
        <v>109</v>
      </c>
      <c r="G80">
        <f>IF(C80&gt;Hoja7!C80,TEXT(C80-Hoja7!C80,"h:mm"),"0")*1440</f>
        <v>33</v>
      </c>
      <c r="H80">
        <f>IF(D80&lt;Hoja7!D80,TEXT(Hoja7!D80-D80,"h:mm"),"0")*1440</f>
        <v>0</v>
      </c>
      <c r="I80">
        <f t="shared" si="1"/>
        <v>33</v>
      </c>
    </row>
    <row r="81" spans="1:10">
      <c r="A81" t="s">
        <v>68</v>
      </c>
      <c r="B81" t="s">
        <v>68</v>
      </c>
      <c r="C81" s="18" t="s">
        <v>131</v>
      </c>
      <c r="D81" s="15">
        <v>0.59722222222222221</v>
      </c>
      <c r="E81">
        <v>109</v>
      </c>
      <c r="G81">
        <f>IF(C81&gt;Hoja7!C81,TEXT(C81-Hoja7!C81,"h:mm"),"0")*1440</f>
        <v>52.000000000000007</v>
      </c>
      <c r="H81">
        <f>IF(D81&lt;Hoja7!D81,TEXT(Hoja7!D81-D81,"h:mm"),"0")*1440</f>
        <v>0</v>
      </c>
      <c r="I81">
        <f t="shared" si="1"/>
        <v>52.000000000000007</v>
      </c>
    </row>
    <row r="82" spans="1:10">
      <c r="A82" t="s">
        <v>70</v>
      </c>
      <c r="B82" t="s">
        <v>70</v>
      </c>
      <c r="C82" s="18" t="s">
        <v>132</v>
      </c>
      <c r="D82" s="15">
        <v>0.59444444444444444</v>
      </c>
      <c r="E82">
        <v>109</v>
      </c>
      <c r="G82">
        <f>IF(C82&gt;Hoja7!C82,TEXT(C82-Hoja7!C82,"h:mm"),"0")*1440</f>
        <v>28</v>
      </c>
      <c r="H82">
        <f>IF(D82&lt;Hoja7!D82,TEXT(Hoja7!D82-D82,"h:mm"),"0")*1440</f>
        <v>0</v>
      </c>
      <c r="I82">
        <f t="shared" si="1"/>
        <v>28</v>
      </c>
    </row>
    <row r="83" spans="1:10">
      <c r="A83" t="s">
        <v>71</v>
      </c>
      <c r="B83" t="s">
        <v>71</v>
      </c>
      <c r="C83" s="18" t="s">
        <v>96</v>
      </c>
      <c r="D83" s="15">
        <v>0.54652777777777783</v>
      </c>
      <c r="E83">
        <v>109</v>
      </c>
      <c r="G83">
        <f>IF(C83&gt;Hoja7!C83,TEXT(C83-Hoja7!C83,"h:mm"),"0")*1440</f>
        <v>0</v>
      </c>
      <c r="H83">
        <f>IF(D83&lt;Hoja7!D83,TEXT(Hoja7!D83-D83,"h:mm"),"0")*1440</f>
        <v>53</v>
      </c>
      <c r="I83">
        <f t="shared" si="1"/>
        <v>53</v>
      </c>
    </row>
    <row r="84" spans="1:10">
      <c r="A84" t="s">
        <v>73</v>
      </c>
      <c r="B84" t="s">
        <v>73</v>
      </c>
      <c r="C84" s="18" t="s">
        <v>133</v>
      </c>
      <c r="D84" s="15">
        <v>0.59166666666666667</v>
      </c>
      <c r="E84">
        <v>109</v>
      </c>
      <c r="G84">
        <f>IF(C84&gt;Hoja7!C84,TEXT(C84-Hoja7!C84,"h:mm"),"0")*1440</f>
        <v>31.000000000000004</v>
      </c>
      <c r="H84">
        <f>IF(D84&lt;Hoja7!D84,TEXT(Hoja7!D84-D84,"h:mm"),"0")*1440</f>
        <v>0</v>
      </c>
      <c r="I84">
        <f t="shared" si="1"/>
        <v>31.000000000000004</v>
      </c>
    </row>
    <row r="85" spans="1:10">
      <c r="A85" t="s">
        <v>75</v>
      </c>
      <c r="B85" t="s">
        <v>75</v>
      </c>
      <c r="C85" s="18" t="s">
        <v>134</v>
      </c>
      <c r="D85" s="15">
        <v>0.5854166666666667</v>
      </c>
      <c r="E85">
        <v>109</v>
      </c>
      <c r="G85">
        <f>IF(C85&gt;Hoja7!C85,TEXT(C85-Hoja7!C85,"h:mm"),"0")*1440</f>
        <v>2</v>
      </c>
      <c r="H85">
        <f>IF(D85&lt;Hoja7!D85,TEXT(Hoja7!D85-D85,"h:mm"),"0")*1440</f>
        <v>0</v>
      </c>
      <c r="I85">
        <f t="shared" si="1"/>
        <v>2</v>
      </c>
      <c r="J85" s="15"/>
    </row>
    <row r="86" spans="1:10">
      <c r="A86" t="s">
        <v>77</v>
      </c>
      <c r="B86" t="s">
        <v>77</v>
      </c>
      <c r="C86" s="18" t="s">
        <v>100</v>
      </c>
      <c r="D86" s="15">
        <v>0.55555555555555558</v>
      </c>
      <c r="E86">
        <v>109</v>
      </c>
      <c r="G86">
        <f>IF(C86&gt;Hoja7!C86,TEXT(C86-Hoja7!C86,"h:mm"),"0")*1440</f>
        <v>0</v>
      </c>
      <c r="H86">
        <f>IF(D86&lt;Hoja7!D86,TEXT(Hoja7!D86-D86,"h:mm"),"0")*1440</f>
        <v>40</v>
      </c>
      <c r="I86">
        <f t="shared" si="1"/>
        <v>40</v>
      </c>
      <c r="J86" s="15"/>
    </row>
    <row r="87" spans="1:10">
      <c r="A87" t="s">
        <v>78</v>
      </c>
      <c r="B87" t="s">
        <v>78</v>
      </c>
      <c r="C87" s="18" t="s">
        <v>135</v>
      </c>
      <c r="D87" s="15">
        <v>0.56111111111111112</v>
      </c>
      <c r="E87">
        <v>109</v>
      </c>
      <c r="G87">
        <f>IF(C87&gt;Hoja7!C87,TEXT(C87-Hoja7!C87,"h:mm"),"0")*1440</f>
        <v>0</v>
      </c>
      <c r="H87">
        <f>IF(D87&lt;Hoja7!D87,TEXT(Hoja7!D87-D87,"h:mm"),"0")*1440</f>
        <v>32</v>
      </c>
      <c r="I87">
        <f t="shared" si="1"/>
        <v>32</v>
      </c>
    </row>
    <row r="88" spans="1:10">
      <c r="A88" t="s">
        <v>80</v>
      </c>
      <c r="B88" t="s">
        <v>80</v>
      </c>
      <c r="C88" s="18" t="s">
        <v>110</v>
      </c>
      <c r="D88" s="15">
        <v>0.56874999999999998</v>
      </c>
      <c r="E88">
        <v>109</v>
      </c>
      <c r="G88">
        <f>IF(C88&gt;Hoja7!C88,TEXT(C88-Hoja7!C88,"h:mm"),"0")*1440</f>
        <v>0</v>
      </c>
      <c r="H88">
        <f>IF(D88&lt;Hoja7!D88,TEXT(Hoja7!D88-D88,"h:mm"),"0")*1440</f>
        <v>20.999999999999996</v>
      </c>
      <c r="I88">
        <f t="shared" si="1"/>
        <v>20.999999999999996</v>
      </c>
    </row>
    <row r="89" spans="1:10">
      <c r="A89" t="s">
        <v>82</v>
      </c>
      <c r="B89" t="s">
        <v>82</v>
      </c>
      <c r="C89" s="18" t="s">
        <v>136</v>
      </c>
      <c r="D89" s="15">
        <v>0.59722222222222221</v>
      </c>
      <c r="E89">
        <v>109</v>
      </c>
      <c r="G89">
        <f>IF(C89&gt;Hoja7!C89,TEXT(C89-Hoja7!C89,"h:mm"),"0")*1440</f>
        <v>18</v>
      </c>
      <c r="H89">
        <f>IF(D89&lt;Hoja7!D89,TEXT(Hoja7!D89-D89,"h:mm"),"0")*1440</f>
        <v>0</v>
      </c>
      <c r="I89">
        <f t="shared" si="1"/>
        <v>18</v>
      </c>
    </row>
    <row r="90" spans="1:10">
      <c r="A90" t="s">
        <v>84</v>
      </c>
      <c r="B90" t="s">
        <v>84</v>
      </c>
      <c r="C90" s="18" t="s">
        <v>101</v>
      </c>
      <c r="D90" s="15">
        <v>0.60555555555555551</v>
      </c>
      <c r="E90">
        <v>109</v>
      </c>
      <c r="G90">
        <f>IF(C90&gt;Hoja7!C90,TEXT(C90-Hoja7!C90,"h:mm"),"0")*1440</f>
        <v>14</v>
      </c>
      <c r="H90">
        <f>IF(D90&lt;Hoja7!D90,TEXT(Hoja7!D90-D90,"h:mm"),"0")*1440</f>
        <v>0</v>
      </c>
      <c r="I90">
        <f t="shared" si="1"/>
        <v>14</v>
      </c>
    </row>
    <row r="91" spans="1:10">
      <c r="A91" t="s">
        <v>86</v>
      </c>
      <c r="B91" t="s">
        <v>86</v>
      </c>
      <c r="C91" s="18" t="s">
        <v>137</v>
      </c>
      <c r="D91" s="15">
        <v>0.54999999999999993</v>
      </c>
      <c r="E91">
        <v>109</v>
      </c>
      <c r="G91">
        <f>IF(C91&gt;Hoja7!C91,TEXT(C91-Hoja7!C91,"h:mm"),"0")*1440</f>
        <v>0</v>
      </c>
      <c r="H91">
        <f>IF(D91&lt;Hoja7!D91,TEXT(Hoja7!D91-D91,"h:mm"),"0")*1440</f>
        <v>48</v>
      </c>
      <c r="I91">
        <f t="shared" si="1"/>
        <v>48</v>
      </c>
    </row>
    <row r="92" spans="1:10">
      <c r="A92" t="s">
        <v>88</v>
      </c>
      <c r="B92" t="s">
        <v>88</v>
      </c>
      <c r="C92" s="18" t="s">
        <v>138</v>
      </c>
      <c r="D92" s="15">
        <v>0.55208333333333337</v>
      </c>
      <c r="E92">
        <v>109</v>
      </c>
      <c r="G92">
        <f>IF(C92&gt;Hoja7!C92,TEXT(C92-Hoja7!C92,"h:mm"),"0")*1440</f>
        <v>0</v>
      </c>
      <c r="H92">
        <f>IF(D92&lt;Hoja7!D92,TEXT(Hoja7!D92-D92,"h:mm"),"0")*1440</f>
        <v>45</v>
      </c>
      <c r="I92">
        <f t="shared" si="1"/>
        <v>45</v>
      </c>
    </row>
    <row r="93" spans="1:10">
      <c r="A93" t="s">
        <v>90</v>
      </c>
      <c r="B93" t="s">
        <v>90</v>
      </c>
      <c r="C93" s="18" t="s">
        <v>103</v>
      </c>
      <c r="D93" s="15">
        <v>0.6166666666666667</v>
      </c>
      <c r="E93">
        <v>109</v>
      </c>
      <c r="G93">
        <f>IF(C93&gt;Hoja7!C93,TEXT(C93-Hoja7!C93,"h:mm"),"0")*1440</f>
        <v>27</v>
      </c>
      <c r="H93">
        <f>IF(D93&lt;Hoja7!D93,TEXT(Hoja7!D93-D93,"h:mm"),"0")*1440</f>
        <v>0</v>
      </c>
      <c r="I93">
        <f t="shared" si="1"/>
        <v>27</v>
      </c>
    </row>
    <row r="94" spans="1:10">
      <c r="A94" t="s">
        <v>92</v>
      </c>
      <c r="B94" t="s">
        <v>92</v>
      </c>
      <c r="C94" s="18" t="s">
        <v>139</v>
      </c>
      <c r="D94" s="15">
        <v>0.54513888888888895</v>
      </c>
      <c r="E94">
        <v>109</v>
      </c>
      <c r="G94">
        <f>IF(C94&gt;Hoja7!C94,TEXT(C94-Hoja7!C94,"h:mm"),"0")*1440</f>
        <v>0</v>
      </c>
      <c r="H94">
        <f>IF(D94&lt;Hoja7!D94,TEXT(Hoja7!D94-D94,"h:mm"),"0")*1440</f>
        <v>54.999999999999993</v>
      </c>
      <c r="I94">
        <f t="shared" si="1"/>
        <v>54.999999999999993</v>
      </c>
    </row>
    <row r="95" spans="1:10">
      <c r="A95" t="s">
        <v>35</v>
      </c>
      <c r="B95" t="s">
        <v>35</v>
      </c>
      <c r="C95" s="19">
        <v>0.40208333333333335</v>
      </c>
      <c r="D95" s="15">
        <v>0.62777777777777777</v>
      </c>
      <c r="E95">
        <v>110</v>
      </c>
      <c r="G95">
        <f>IF(C95&gt;Hoja7!C95,TEXT(C95-Hoja7!C95,"h:mm"),"0")*1440</f>
        <v>0</v>
      </c>
      <c r="H95">
        <f>IF(D95&lt;Hoja7!D95,TEXT(Hoja7!D95-D95,"h:mm"),"0")*1440</f>
        <v>56</v>
      </c>
      <c r="I95">
        <f t="shared" si="1"/>
        <v>56</v>
      </c>
    </row>
    <row r="96" spans="1:10">
      <c r="A96" t="s">
        <v>37</v>
      </c>
      <c r="B96" t="s">
        <v>37</v>
      </c>
      <c r="C96" s="19">
        <v>0.40902777777777777</v>
      </c>
      <c r="D96" s="15">
        <v>0.64166666666666672</v>
      </c>
      <c r="E96">
        <v>110</v>
      </c>
      <c r="G96">
        <f>IF(C96&gt;Hoja7!C96,TEXT(C96-Hoja7!C96,"h:mm"),"0")*1440</f>
        <v>0</v>
      </c>
      <c r="H96">
        <f>IF(D96&lt;Hoja7!D96,TEXT(Hoja7!D96-D96,"h:mm"),"0")*1440</f>
        <v>36</v>
      </c>
      <c r="I96">
        <f t="shared" si="1"/>
        <v>36</v>
      </c>
    </row>
    <row r="97" spans="1:9">
      <c r="A97" t="s">
        <v>39</v>
      </c>
      <c r="B97" t="s">
        <v>39</v>
      </c>
      <c r="C97" s="18" t="s">
        <v>140</v>
      </c>
      <c r="D97" s="15">
        <v>0.70277777777777783</v>
      </c>
      <c r="E97">
        <v>110</v>
      </c>
      <c r="G97">
        <f>IF(C97&gt;Hoja7!C97,TEXT(C97-Hoja7!C97,"h:mm"),"0")*1440</f>
        <v>54</v>
      </c>
      <c r="H97">
        <f>IF(D97&lt;Hoja7!D97,TEXT(Hoja7!D97-D97,"h:mm"),"0")*1440</f>
        <v>0</v>
      </c>
      <c r="I97">
        <f t="shared" si="1"/>
        <v>54</v>
      </c>
    </row>
    <row r="98" spans="1:9">
      <c r="A98" t="s">
        <v>41</v>
      </c>
      <c r="B98" t="s">
        <v>41</v>
      </c>
      <c r="C98" s="18" t="s">
        <v>141</v>
      </c>
      <c r="D98" s="15">
        <v>0.69236111111111109</v>
      </c>
      <c r="E98">
        <v>110</v>
      </c>
      <c r="G98">
        <f>IF(C98&gt;Hoja7!C98,TEXT(C98-Hoja7!C98,"h:mm"),"0")*1440</f>
        <v>3</v>
      </c>
      <c r="H98">
        <f>IF(D98&lt;Hoja7!D98,TEXT(Hoja7!D98-D98,"h:mm"),"0")*1440</f>
        <v>0</v>
      </c>
      <c r="I98">
        <f t="shared" si="1"/>
        <v>3</v>
      </c>
    </row>
    <row r="99" spans="1:9">
      <c r="A99" t="s">
        <v>43</v>
      </c>
      <c r="B99" t="s">
        <v>43</v>
      </c>
      <c r="C99" s="19">
        <v>0.38055555555555554</v>
      </c>
      <c r="D99" s="15">
        <v>0.63680555555555551</v>
      </c>
      <c r="E99">
        <v>110</v>
      </c>
      <c r="G99">
        <f>IF(C99&gt;Hoja7!C99,TEXT(C99-Hoja7!C99,"h:mm"),"0")*1440</f>
        <v>0</v>
      </c>
      <c r="H99">
        <f>IF(D99&lt;Hoja7!D99,TEXT(Hoja7!D99-D99,"h:mm"),"0")*1440</f>
        <v>43</v>
      </c>
      <c r="I99">
        <f t="shared" si="1"/>
        <v>43</v>
      </c>
    </row>
    <row r="100" spans="1:9">
      <c r="A100" t="s">
        <v>45</v>
      </c>
      <c r="B100" t="s">
        <v>45</v>
      </c>
      <c r="C100" s="18" t="s">
        <v>142</v>
      </c>
      <c r="D100" s="15">
        <v>0.69791666666666663</v>
      </c>
      <c r="E100">
        <v>110</v>
      </c>
      <c r="G100">
        <f>IF(C100&gt;Hoja7!C100,TEXT(C100-Hoja7!C100,"h:mm"),"0")*1440</f>
        <v>6</v>
      </c>
      <c r="H100">
        <f>IF(D100&lt;Hoja7!D100,TEXT(Hoja7!D100-D100,"h:mm"),"0")*1440</f>
        <v>0</v>
      </c>
      <c r="I100">
        <f t="shared" si="1"/>
        <v>6</v>
      </c>
    </row>
    <row r="101" spans="1:9">
      <c r="A101" t="s">
        <v>47</v>
      </c>
      <c r="B101" t="s">
        <v>47</v>
      </c>
      <c r="C101" s="18" t="s">
        <v>143</v>
      </c>
      <c r="D101" s="15">
        <v>0.66805555555555562</v>
      </c>
      <c r="E101">
        <v>110</v>
      </c>
      <c r="G101">
        <f>IF(C101&gt;Hoja7!C101,TEXT(C101-Hoja7!C101,"h:mm"),"0")*1440</f>
        <v>39</v>
      </c>
      <c r="H101">
        <f>IF(D101&lt;Hoja7!D101,TEXT(Hoja7!D101-D101,"h:mm"),"0")*1440</f>
        <v>0</v>
      </c>
      <c r="I101">
        <f t="shared" si="1"/>
        <v>39</v>
      </c>
    </row>
    <row r="102" spans="1:9">
      <c r="A102" t="s">
        <v>49</v>
      </c>
      <c r="B102" t="s">
        <v>49</v>
      </c>
      <c r="C102" s="19">
        <v>0.40208333333333335</v>
      </c>
      <c r="D102" s="15">
        <v>0.66319444444444442</v>
      </c>
      <c r="E102">
        <v>110</v>
      </c>
      <c r="G102">
        <f>IF(C102&gt;Hoja7!C102,TEXT(C102-Hoja7!C102,"h:mm"),"0")*1440</f>
        <v>0</v>
      </c>
      <c r="H102">
        <f>IF(D102&lt;Hoja7!D102,TEXT(Hoja7!D102-D102,"h:mm"),"0")*1440</f>
        <v>5</v>
      </c>
      <c r="I102">
        <f t="shared" si="1"/>
        <v>5</v>
      </c>
    </row>
    <row r="103" spans="1:9">
      <c r="A103" t="s">
        <v>51</v>
      </c>
      <c r="B103" t="s">
        <v>51</v>
      </c>
      <c r="C103" s="19">
        <v>0.41180555555555554</v>
      </c>
      <c r="D103" s="15">
        <v>0.62847222222222221</v>
      </c>
      <c r="E103">
        <v>110</v>
      </c>
      <c r="G103">
        <f>IF(C103&gt;Hoja7!C103,TEXT(C103-Hoja7!C103,"h:mm"),"0")*1440</f>
        <v>0</v>
      </c>
      <c r="H103">
        <f>IF(D103&lt;Hoja7!D103,TEXT(Hoja7!D103-D103,"h:mm"),"0")*1440</f>
        <v>54.999999999999993</v>
      </c>
      <c r="I103">
        <f t="shared" si="1"/>
        <v>54.999999999999993</v>
      </c>
    </row>
    <row r="104" spans="1:9">
      <c r="A104" t="s">
        <v>53</v>
      </c>
      <c r="B104" t="s">
        <v>53</v>
      </c>
      <c r="C104" s="19">
        <v>0.40138888888888885</v>
      </c>
      <c r="D104" s="15">
        <v>0.65486111111111112</v>
      </c>
      <c r="E104">
        <v>110</v>
      </c>
      <c r="G104">
        <f>IF(C104&gt;Hoja7!C104,TEXT(C104-Hoja7!C104,"h:mm"),"0")*1440</f>
        <v>0</v>
      </c>
      <c r="H104">
        <f>IF(D104&lt;Hoja7!D104,TEXT(Hoja7!D104-D104,"h:mm"),"0")*1440</f>
        <v>17</v>
      </c>
      <c r="I104">
        <f t="shared" si="1"/>
        <v>17</v>
      </c>
    </row>
    <row r="105" spans="1:9">
      <c r="A105" t="s">
        <v>54</v>
      </c>
      <c r="B105" t="s">
        <v>54</v>
      </c>
      <c r="C105" s="19">
        <v>0.40277777777777773</v>
      </c>
      <c r="D105" s="15">
        <v>0.65555555555555556</v>
      </c>
      <c r="E105">
        <v>110</v>
      </c>
      <c r="G105">
        <f>IF(C105&gt;Hoja7!C105,TEXT(C105-Hoja7!C105,"h:mm"),"0")*1440</f>
        <v>0</v>
      </c>
      <c r="H105">
        <f>IF(D105&lt;Hoja7!D105,TEXT(Hoja7!D105-D105,"h:mm"),"0")*1440</f>
        <v>16</v>
      </c>
      <c r="I105">
        <f t="shared" si="1"/>
        <v>16</v>
      </c>
    </row>
    <row r="106" spans="1:9">
      <c r="A106" t="s">
        <v>56</v>
      </c>
      <c r="B106" t="s">
        <v>56</v>
      </c>
      <c r="C106" s="18" t="s">
        <v>144</v>
      </c>
      <c r="D106" s="15">
        <v>0.68125000000000002</v>
      </c>
      <c r="E106">
        <v>110</v>
      </c>
      <c r="G106">
        <f>IF(C106&gt;Hoja7!C106,TEXT(C106-Hoja7!C106,"h:mm"),"0")*1440</f>
        <v>11</v>
      </c>
      <c r="H106">
        <f>IF(D106&lt;Hoja7!D106,TEXT(Hoja7!D106-D106,"h:mm"),"0")*1440</f>
        <v>0</v>
      </c>
      <c r="I106">
        <f t="shared" si="1"/>
        <v>11</v>
      </c>
    </row>
    <row r="107" spans="1:9">
      <c r="A107" t="s">
        <v>58</v>
      </c>
      <c r="B107" t="s">
        <v>58</v>
      </c>
      <c r="C107" s="18" t="s">
        <v>145</v>
      </c>
      <c r="D107" s="15">
        <v>0.70277777777777783</v>
      </c>
      <c r="E107">
        <v>110</v>
      </c>
      <c r="G107">
        <f>IF(C107&gt;Hoja7!C107,TEXT(C107-Hoja7!C107,"h:mm"),"0")*1440</f>
        <v>29.000000000000004</v>
      </c>
      <c r="H107">
        <f>IF(D107&lt;Hoja7!D107,TEXT(Hoja7!D107-D107,"h:mm"),"0")*1440</f>
        <v>0</v>
      </c>
      <c r="I107">
        <f t="shared" si="1"/>
        <v>29.000000000000004</v>
      </c>
    </row>
    <row r="108" spans="1:9">
      <c r="A108" t="s">
        <v>60</v>
      </c>
      <c r="B108" t="s">
        <v>60</v>
      </c>
      <c r="C108" s="18" t="s">
        <v>146</v>
      </c>
      <c r="D108" s="15">
        <v>0.69791666666666663</v>
      </c>
      <c r="E108">
        <v>110</v>
      </c>
      <c r="G108">
        <f>IF(C108&gt;Hoja7!C108,TEXT(C108-Hoja7!C108,"h:mm"),"0")*1440</f>
        <v>51</v>
      </c>
      <c r="H108">
        <f>IF(D108&lt;Hoja7!D108,TEXT(Hoja7!D108-D108,"h:mm"),"0")*1440</f>
        <v>0</v>
      </c>
      <c r="I108">
        <f t="shared" si="1"/>
        <v>51</v>
      </c>
    </row>
    <row r="109" spans="1:9">
      <c r="A109" t="s">
        <v>62</v>
      </c>
      <c r="B109" t="s">
        <v>62</v>
      </c>
      <c r="C109" s="18" t="s">
        <v>147</v>
      </c>
      <c r="D109" s="15">
        <v>0.67222222222222217</v>
      </c>
      <c r="E109">
        <v>110</v>
      </c>
      <c r="G109">
        <f>IF(C109&gt;Hoja7!C109,TEXT(C109-Hoja7!C109,"h:mm"),"0")*1440</f>
        <v>10</v>
      </c>
      <c r="H109">
        <f>IF(D109&lt;Hoja7!D109,TEXT(Hoja7!D109-D109,"h:mm"),"0")*1440</f>
        <v>0</v>
      </c>
      <c r="I109">
        <f t="shared" si="1"/>
        <v>10</v>
      </c>
    </row>
    <row r="110" spans="1:9">
      <c r="A110" t="s">
        <v>64</v>
      </c>
      <c r="B110" t="s">
        <v>64</v>
      </c>
      <c r="C110" s="19">
        <v>0.39097222222222222</v>
      </c>
      <c r="D110" s="15">
        <v>0.65416666666666667</v>
      </c>
      <c r="E110">
        <v>110</v>
      </c>
      <c r="G110">
        <f>IF(C110&gt;Hoja7!C110,TEXT(C110-Hoja7!C110,"h:mm"),"0")*1440</f>
        <v>0</v>
      </c>
      <c r="H110">
        <f>IF(D110&lt;Hoja7!D110,TEXT(Hoja7!D110-D110,"h:mm"),"0")*1440</f>
        <v>18</v>
      </c>
      <c r="I110">
        <f t="shared" si="1"/>
        <v>18</v>
      </c>
    </row>
    <row r="111" spans="1:9">
      <c r="A111" t="s">
        <v>66</v>
      </c>
      <c r="B111" t="s">
        <v>66</v>
      </c>
      <c r="C111" s="19">
        <v>0.37916666666666665</v>
      </c>
      <c r="D111" s="15">
        <v>0.65416666666666667</v>
      </c>
      <c r="E111">
        <v>110</v>
      </c>
      <c r="G111">
        <f>IF(C111&gt;Hoja7!C111,TEXT(C111-Hoja7!C111,"h:mm"),"0")*1440</f>
        <v>0</v>
      </c>
      <c r="H111">
        <f>IF(D111&lt;Hoja7!D111,TEXT(Hoja7!D111-D111,"h:mm"),"0")*1440</f>
        <v>18</v>
      </c>
      <c r="I111">
        <f t="shared" si="1"/>
        <v>18</v>
      </c>
    </row>
    <row r="112" spans="1:9">
      <c r="A112" t="s">
        <v>68</v>
      </c>
      <c r="B112" t="s">
        <v>68</v>
      </c>
      <c r="C112" s="18" t="s">
        <v>145</v>
      </c>
      <c r="D112" s="15">
        <v>0.6958333333333333</v>
      </c>
      <c r="E112">
        <v>110</v>
      </c>
      <c r="G112">
        <f>IF(C112&gt;Hoja7!C112,TEXT(C112-Hoja7!C112,"h:mm"),"0")*1440</f>
        <v>29.000000000000004</v>
      </c>
      <c r="H112">
        <f>IF(D112&lt;Hoja7!D112,TEXT(Hoja7!D112-D112,"h:mm"),"0")*1440</f>
        <v>0</v>
      </c>
      <c r="I112">
        <f t="shared" si="1"/>
        <v>29.000000000000004</v>
      </c>
    </row>
    <row r="113" spans="1:11">
      <c r="A113" t="s">
        <v>70</v>
      </c>
      <c r="B113" t="s">
        <v>70</v>
      </c>
      <c r="C113" s="19">
        <v>0.38472222222222219</v>
      </c>
      <c r="D113" s="15">
        <v>0.66319444444444442</v>
      </c>
      <c r="E113">
        <v>110</v>
      </c>
      <c r="G113">
        <f>IF(C113&gt;Hoja7!C113,TEXT(C113-Hoja7!C113,"h:mm"),"0")*1440</f>
        <v>0</v>
      </c>
      <c r="H113">
        <f>IF(D113&lt;Hoja7!D113,TEXT(Hoja7!D113-D113,"h:mm"),"0")*1440</f>
        <v>5</v>
      </c>
      <c r="I113">
        <f t="shared" si="1"/>
        <v>5</v>
      </c>
    </row>
    <row r="114" spans="1:11">
      <c r="A114" t="s">
        <v>71</v>
      </c>
      <c r="B114" t="s">
        <v>71</v>
      </c>
      <c r="C114" s="19">
        <v>0.37777777777777777</v>
      </c>
      <c r="D114" s="15">
        <v>0.64027777777777783</v>
      </c>
      <c r="E114">
        <v>110</v>
      </c>
      <c r="G114">
        <f>IF(C114&gt;Hoja7!C114,TEXT(C114-Hoja7!C114,"h:mm"),"0")*1440</f>
        <v>0</v>
      </c>
      <c r="H114">
        <f>IF(D114&lt;Hoja7!D114,TEXT(Hoja7!D114-D114,"h:mm"),"0")*1440</f>
        <v>38</v>
      </c>
      <c r="I114">
        <f t="shared" si="1"/>
        <v>38</v>
      </c>
    </row>
    <row r="115" spans="1:11">
      <c r="A115" t="s">
        <v>73</v>
      </c>
      <c r="B115" t="s">
        <v>73</v>
      </c>
      <c r="C115" s="18" t="s">
        <v>148</v>
      </c>
      <c r="D115" s="15">
        <v>0.68541666666666667</v>
      </c>
      <c r="E115">
        <v>110</v>
      </c>
      <c r="G115">
        <f>IF(C115&gt;Hoja7!C115,TEXT(C115-Hoja7!C115,"h:mm"),"0")*1440</f>
        <v>37</v>
      </c>
      <c r="H115">
        <f>IF(D115&lt;Hoja7!D115,TEXT(Hoja7!D115-D115,"h:mm"),"0")*1440</f>
        <v>0</v>
      </c>
      <c r="I115">
        <f t="shared" si="1"/>
        <v>37</v>
      </c>
    </row>
    <row r="116" spans="1:11">
      <c r="A116" t="s">
        <v>75</v>
      </c>
      <c r="B116" t="s">
        <v>75</v>
      </c>
      <c r="C116" s="19">
        <v>0.39583333333333331</v>
      </c>
      <c r="D116" s="15">
        <v>0.62986111111111109</v>
      </c>
      <c r="E116">
        <v>110</v>
      </c>
      <c r="G116">
        <f>IF(C116&gt;Hoja7!C116,TEXT(C116-Hoja7!C116,"h:mm"),"0")*1440</f>
        <v>0</v>
      </c>
      <c r="H116">
        <f>IF(D116&lt;Hoja7!D116,TEXT(Hoja7!D116-D116,"h:mm"),"0")*1440</f>
        <v>53</v>
      </c>
      <c r="I116">
        <f t="shared" si="1"/>
        <v>53</v>
      </c>
    </row>
    <row r="117" spans="1:11">
      <c r="A117" t="s">
        <v>77</v>
      </c>
      <c r="B117" t="s">
        <v>77</v>
      </c>
      <c r="C117" s="19">
        <v>0.38541666666666669</v>
      </c>
      <c r="D117" s="15">
        <v>0.66111111111111109</v>
      </c>
      <c r="E117">
        <v>110</v>
      </c>
      <c r="G117">
        <f>IF(C117&gt;Hoja7!C117,TEXT(C117-Hoja7!C117,"h:mm"),"0")*1440</f>
        <v>0</v>
      </c>
      <c r="H117">
        <f>IF(D117&lt;Hoja7!D117,TEXT(Hoja7!D117-D117,"h:mm"),"0")*1440</f>
        <v>8</v>
      </c>
      <c r="I117">
        <f t="shared" si="1"/>
        <v>8</v>
      </c>
    </row>
    <row r="118" spans="1:11">
      <c r="A118" t="s">
        <v>78</v>
      </c>
      <c r="B118" t="s">
        <v>78</v>
      </c>
      <c r="C118" s="18" t="s">
        <v>149</v>
      </c>
      <c r="D118" s="15">
        <v>0.68125000000000002</v>
      </c>
      <c r="E118">
        <v>110</v>
      </c>
      <c r="G118">
        <f>IF(C118&gt;Hoja7!C118,TEXT(C118-Hoja7!C118,"h:mm"),"0")*1440</f>
        <v>31.000000000000004</v>
      </c>
      <c r="H118">
        <f>IF(D118&lt;Hoja7!D118,TEXT(Hoja7!D118-D118,"h:mm"),"0")*1440</f>
        <v>0</v>
      </c>
      <c r="I118">
        <f t="shared" si="1"/>
        <v>31.000000000000004</v>
      </c>
    </row>
    <row r="119" spans="1:11">
      <c r="A119" t="s">
        <v>80</v>
      </c>
      <c r="B119" t="s">
        <v>80</v>
      </c>
      <c r="C119" s="19">
        <v>0.39166666666666666</v>
      </c>
      <c r="D119" s="15">
        <v>0.62986111111111109</v>
      </c>
      <c r="E119">
        <v>110</v>
      </c>
      <c r="G119">
        <f>IF(C119&gt;Hoja7!C119,TEXT(C119-Hoja7!C119,"h:mm"),"0")*1440</f>
        <v>0</v>
      </c>
      <c r="H119">
        <f>IF(D119&lt;Hoja7!D119,TEXT(Hoja7!D119-D119,"h:mm"),"0")*1440</f>
        <v>53</v>
      </c>
      <c r="I119">
        <f t="shared" si="1"/>
        <v>53</v>
      </c>
    </row>
    <row r="120" spans="1:11">
      <c r="A120" t="s">
        <v>82</v>
      </c>
      <c r="B120" t="s">
        <v>82</v>
      </c>
      <c r="C120" s="18" t="s">
        <v>146</v>
      </c>
      <c r="D120" s="15">
        <v>0.67152777777777783</v>
      </c>
      <c r="E120">
        <v>110</v>
      </c>
      <c r="G120">
        <f>IF(C120&gt;Hoja7!C120,TEXT(C120-Hoja7!C120,"h:mm"),"0")*1440</f>
        <v>51</v>
      </c>
      <c r="H120">
        <f>IF(D120&lt;Hoja7!D120,TEXT(Hoja7!D120-D120,"h:mm"),"0")*1440</f>
        <v>0</v>
      </c>
      <c r="I120">
        <f t="shared" si="1"/>
        <v>51</v>
      </c>
    </row>
    <row r="121" spans="1:11">
      <c r="A121" t="s">
        <v>84</v>
      </c>
      <c r="B121" t="s">
        <v>84</v>
      </c>
      <c r="C121" s="18" t="s">
        <v>150</v>
      </c>
      <c r="D121" s="15">
        <v>0.70624999999999993</v>
      </c>
      <c r="E121">
        <v>110</v>
      </c>
      <c r="G121">
        <f>IF(C121&gt;Hoja7!C121,TEXT(C121-Hoja7!C121,"h:mm"),"0")*1440</f>
        <v>34</v>
      </c>
      <c r="H121">
        <f>IF(D121&lt;Hoja7!D121,TEXT(Hoja7!D121-D121,"h:mm"),"0")*1440</f>
        <v>0</v>
      </c>
      <c r="I121">
        <f t="shared" si="1"/>
        <v>34</v>
      </c>
    </row>
    <row r="122" spans="1:11">
      <c r="A122" t="s">
        <v>86</v>
      </c>
      <c r="B122" t="s">
        <v>86</v>
      </c>
      <c r="C122" s="18" t="s">
        <v>151</v>
      </c>
      <c r="D122" s="15">
        <v>0.67847222222222225</v>
      </c>
      <c r="E122">
        <v>110</v>
      </c>
      <c r="G122">
        <f>IF(C122&gt;Hoja7!C122,TEXT(C122-Hoja7!C122,"h:mm"),"0")*1440</f>
        <v>36</v>
      </c>
      <c r="H122">
        <f>IF(D122&lt;Hoja7!D122,TEXT(Hoja7!D122-D122,"h:mm"),"0")*1440</f>
        <v>0</v>
      </c>
      <c r="I122">
        <f t="shared" si="1"/>
        <v>36</v>
      </c>
    </row>
    <row r="123" spans="1:11">
      <c r="A123" t="s">
        <v>88</v>
      </c>
      <c r="B123" t="s">
        <v>88</v>
      </c>
      <c r="C123" s="15">
        <v>0.37847222222222227</v>
      </c>
      <c r="D123" s="15">
        <v>0.64861111111111114</v>
      </c>
      <c r="E123">
        <v>110</v>
      </c>
      <c r="G123">
        <f>IF(C123&gt;Hoja7!C123,TEXT(C123-Hoja7!C123,"h:mm"),"0")*1440</f>
        <v>0</v>
      </c>
      <c r="H123">
        <f>IF(D123&lt;Hoja7!D123,TEXT(Hoja7!D123-D123,"h:mm"),"0")*1440</f>
        <v>26.000000000000004</v>
      </c>
      <c r="I123">
        <f t="shared" si="1"/>
        <v>26.000000000000004</v>
      </c>
    </row>
    <row r="124" spans="1:11">
      <c r="A124" t="s">
        <v>90</v>
      </c>
      <c r="B124" t="s">
        <v>90</v>
      </c>
      <c r="C124" s="15">
        <v>0.4055555555555555</v>
      </c>
      <c r="D124" s="15">
        <v>0.65694444444444444</v>
      </c>
      <c r="E124">
        <v>110</v>
      </c>
      <c r="G124">
        <f>IF(C124&gt;Hoja7!C124,TEXT(C124-Hoja7!C124,"h:mm"),"0")*1440</f>
        <v>0</v>
      </c>
      <c r="H124">
        <f>IF(D124&lt;Hoja7!D124,TEXT(Hoja7!D124-D124,"h:mm"),"0")*1440</f>
        <v>14</v>
      </c>
      <c r="I124">
        <f t="shared" si="1"/>
        <v>14</v>
      </c>
    </row>
    <row r="125" spans="1:11">
      <c r="A125" t="s">
        <v>92</v>
      </c>
      <c r="B125" t="s">
        <v>92</v>
      </c>
      <c r="C125" s="15">
        <v>0.39999999999999997</v>
      </c>
      <c r="D125" s="20">
        <v>0.6645833333333333</v>
      </c>
      <c r="E125">
        <v>110</v>
      </c>
      <c r="G125">
        <f>IF(C125&gt;Hoja7!C125,TEXT(C125-Hoja7!C125,"h:mm"),"0")*1440</f>
        <v>0</v>
      </c>
      <c r="H125">
        <f>IF(D125&lt;Hoja7!D125,TEXT(Hoja7!D125-D125,"h:mm"),"0")*1440</f>
        <v>3</v>
      </c>
      <c r="I125">
        <f t="shared" si="1"/>
        <v>3</v>
      </c>
      <c r="K125" s="16"/>
    </row>
    <row r="126" spans="1:11">
      <c r="J126" s="15"/>
    </row>
    <row r="127" spans="1:11">
      <c r="H127" s="16"/>
      <c r="I127" s="15"/>
      <c r="J12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5"/>
  <sheetViews>
    <sheetView topLeftCell="A107" workbookViewId="0">
      <selection activeCell="D124" sqref="D124"/>
    </sheetView>
  </sheetViews>
  <sheetFormatPr baseColWidth="10" defaultRowHeight="15"/>
  <cols>
    <col min="1" max="2" width="18.140625" bestFit="1" customWidth="1"/>
    <col min="3" max="3" width="18.85546875" bestFit="1" customWidth="1"/>
    <col min="4" max="4" width="20.85546875" bestFit="1" customWidth="1"/>
    <col min="5" max="5" width="8" bestFit="1" customWidth="1"/>
  </cols>
  <sheetData>
    <row r="1" spans="1:5">
      <c r="A1" t="s">
        <v>6</v>
      </c>
      <c r="B1" t="s">
        <v>32</v>
      </c>
      <c r="C1" t="s">
        <v>33</v>
      </c>
      <c r="D1" t="s">
        <v>34</v>
      </c>
      <c r="E1" t="s">
        <v>14</v>
      </c>
    </row>
    <row r="2" spans="1:5">
      <c r="A2" t="s">
        <v>35</v>
      </c>
      <c r="B2" t="s">
        <v>35</v>
      </c>
      <c r="C2" t="s">
        <v>152</v>
      </c>
      <c r="D2" s="15">
        <v>0.83333333333333337</v>
      </c>
      <c r="E2">
        <v>107</v>
      </c>
    </row>
    <row r="3" spans="1:5">
      <c r="A3" t="s">
        <v>37</v>
      </c>
      <c r="B3" t="s">
        <v>37</v>
      </c>
      <c r="C3" t="s">
        <v>152</v>
      </c>
      <c r="D3" s="15">
        <v>0.83333333333333337</v>
      </c>
      <c r="E3">
        <v>107</v>
      </c>
    </row>
    <row r="4" spans="1:5">
      <c r="A4" t="s">
        <v>39</v>
      </c>
      <c r="B4" t="s">
        <v>39</v>
      </c>
      <c r="C4" t="s">
        <v>152</v>
      </c>
      <c r="D4" s="15">
        <v>0.83333333333333337</v>
      </c>
      <c r="E4">
        <v>107</v>
      </c>
    </row>
    <row r="5" spans="1:5">
      <c r="A5" t="s">
        <v>41</v>
      </c>
      <c r="B5" t="s">
        <v>41</v>
      </c>
      <c r="C5" t="s">
        <v>152</v>
      </c>
      <c r="D5" s="15">
        <v>0.83333333333333337</v>
      </c>
      <c r="E5">
        <v>107</v>
      </c>
    </row>
    <row r="6" spans="1:5">
      <c r="A6" t="s">
        <v>43</v>
      </c>
      <c r="B6" t="s">
        <v>43</v>
      </c>
      <c r="C6" t="s">
        <v>152</v>
      </c>
      <c r="D6" s="15">
        <v>0.83333333333333337</v>
      </c>
      <c r="E6">
        <v>107</v>
      </c>
    </row>
    <row r="7" spans="1:5">
      <c r="A7" t="s">
        <v>45</v>
      </c>
      <c r="B7" t="s">
        <v>45</v>
      </c>
      <c r="C7" t="s">
        <v>152</v>
      </c>
      <c r="D7" s="15">
        <v>0.83333333333333337</v>
      </c>
      <c r="E7">
        <v>107</v>
      </c>
    </row>
    <row r="8" spans="1:5">
      <c r="A8" t="s">
        <v>47</v>
      </c>
      <c r="B8" t="s">
        <v>47</v>
      </c>
      <c r="C8" t="s">
        <v>152</v>
      </c>
      <c r="D8" s="15">
        <v>0.83333333333333337</v>
      </c>
      <c r="E8">
        <v>107</v>
      </c>
    </row>
    <row r="9" spans="1:5">
      <c r="A9" t="s">
        <v>49</v>
      </c>
      <c r="B9" t="s">
        <v>49</v>
      </c>
      <c r="C9" t="s">
        <v>152</v>
      </c>
      <c r="D9" s="15">
        <v>0.83333333333333304</v>
      </c>
      <c r="E9">
        <v>107</v>
      </c>
    </row>
    <row r="10" spans="1:5">
      <c r="A10" t="s">
        <v>51</v>
      </c>
      <c r="B10" t="s">
        <v>51</v>
      </c>
      <c r="C10" t="s">
        <v>152</v>
      </c>
      <c r="D10" s="15">
        <v>0.83333333333333304</v>
      </c>
      <c r="E10">
        <v>107</v>
      </c>
    </row>
    <row r="11" spans="1:5">
      <c r="A11" t="s">
        <v>53</v>
      </c>
      <c r="B11" t="s">
        <v>53</v>
      </c>
      <c r="C11" t="s">
        <v>152</v>
      </c>
      <c r="D11" s="15">
        <v>0.83333333333333304</v>
      </c>
      <c r="E11">
        <v>107</v>
      </c>
    </row>
    <row r="12" spans="1:5">
      <c r="A12" t="s">
        <v>54</v>
      </c>
      <c r="B12" t="s">
        <v>54</v>
      </c>
      <c r="C12" t="s">
        <v>152</v>
      </c>
      <c r="D12" s="15">
        <v>0.83333333333333304</v>
      </c>
      <c r="E12">
        <v>107</v>
      </c>
    </row>
    <row r="13" spans="1:5">
      <c r="A13" t="s">
        <v>56</v>
      </c>
      <c r="B13" t="s">
        <v>56</v>
      </c>
      <c r="C13" t="s">
        <v>152</v>
      </c>
      <c r="D13" s="15">
        <v>0.83333333333333304</v>
      </c>
      <c r="E13">
        <v>107</v>
      </c>
    </row>
    <row r="14" spans="1:5">
      <c r="A14" t="s">
        <v>58</v>
      </c>
      <c r="B14" t="s">
        <v>58</v>
      </c>
      <c r="C14" t="s">
        <v>152</v>
      </c>
      <c r="D14" s="15">
        <v>0.83333333333333304</v>
      </c>
      <c r="E14">
        <v>107</v>
      </c>
    </row>
    <row r="15" spans="1:5">
      <c r="A15" t="s">
        <v>60</v>
      </c>
      <c r="B15" t="s">
        <v>60</v>
      </c>
      <c r="C15" t="s">
        <v>152</v>
      </c>
      <c r="D15" s="15">
        <v>0.83333333333333304</v>
      </c>
      <c r="E15">
        <v>107</v>
      </c>
    </row>
    <row r="16" spans="1:5">
      <c r="A16" t="s">
        <v>62</v>
      </c>
      <c r="B16" t="s">
        <v>62</v>
      </c>
      <c r="C16" t="s">
        <v>152</v>
      </c>
      <c r="D16" s="15">
        <v>0.83333333333333304</v>
      </c>
      <c r="E16">
        <v>107</v>
      </c>
    </row>
    <row r="17" spans="1:5">
      <c r="A17" t="s">
        <v>64</v>
      </c>
      <c r="B17" t="s">
        <v>64</v>
      </c>
      <c r="C17" t="s">
        <v>152</v>
      </c>
      <c r="D17" s="15">
        <v>0.83333333333333304</v>
      </c>
      <c r="E17">
        <v>107</v>
      </c>
    </row>
    <row r="18" spans="1:5">
      <c r="A18" t="s">
        <v>66</v>
      </c>
      <c r="B18" t="s">
        <v>66</v>
      </c>
      <c r="C18" t="s">
        <v>152</v>
      </c>
      <c r="D18" s="15">
        <v>0.83333333333333304</v>
      </c>
      <c r="E18">
        <v>107</v>
      </c>
    </row>
    <row r="19" spans="1:5">
      <c r="A19" t="s">
        <v>68</v>
      </c>
      <c r="B19" t="s">
        <v>68</v>
      </c>
      <c r="C19" t="s">
        <v>152</v>
      </c>
      <c r="D19" s="15">
        <v>0.83333333333333304</v>
      </c>
      <c r="E19">
        <v>107</v>
      </c>
    </row>
    <row r="20" spans="1:5">
      <c r="A20" t="s">
        <v>70</v>
      </c>
      <c r="B20" t="s">
        <v>70</v>
      </c>
      <c r="C20" t="s">
        <v>152</v>
      </c>
      <c r="D20" s="15">
        <v>0.83333333333333304</v>
      </c>
      <c r="E20">
        <v>107</v>
      </c>
    </row>
    <row r="21" spans="1:5">
      <c r="A21" t="s">
        <v>71</v>
      </c>
      <c r="B21" t="s">
        <v>71</v>
      </c>
      <c r="C21" t="s">
        <v>152</v>
      </c>
      <c r="D21" s="15">
        <v>0.83333333333333304</v>
      </c>
      <c r="E21">
        <v>107</v>
      </c>
    </row>
    <row r="22" spans="1:5">
      <c r="A22" t="s">
        <v>73</v>
      </c>
      <c r="B22" t="s">
        <v>73</v>
      </c>
      <c r="C22" t="s">
        <v>152</v>
      </c>
      <c r="D22" s="15">
        <v>0.83333333333333304</v>
      </c>
      <c r="E22">
        <v>107</v>
      </c>
    </row>
    <row r="23" spans="1:5">
      <c r="A23" t="s">
        <v>75</v>
      </c>
      <c r="B23" t="s">
        <v>75</v>
      </c>
      <c r="C23" t="s">
        <v>152</v>
      </c>
      <c r="D23" s="15">
        <v>0.83333333333333304</v>
      </c>
      <c r="E23">
        <v>107</v>
      </c>
    </row>
    <row r="24" spans="1:5">
      <c r="A24" t="s">
        <v>77</v>
      </c>
      <c r="B24" t="s">
        <v>77</v>
      </c>
      <c r="C24" t="s">
        <v>152</v>
      </c>
      <c r="D24" s="15">
        <v>0.83333333333333304</v>
      </c>
      <c r="E24">
        <v>107</v>
      </c>
    </row>
    <row r="25" spans="1:5">
      <c r="A25" t="s">
        <v>78</v>
      </c>
      <c r="B25" t="s">
        <v>78</v>
      </c>
      <c r="C25" t="s">
        <v>152</v>
      </c>
      <c r="D25" s="15">
        <v>0.83333333333333304</v>
      </c>
      <c r="E25">
        <v>107</v>
      </c>
    </row>
    <row r="26" spans="1:5">
      <c r="A26" t="s">
        <v>80</v>
      </c>
      <c r="B26" t="s">
        <v>80</v>
      </c>
      <c r="C26" t="s">
        <v>152</v>
      </c>
      <c r="D26" s="15">
        <v>0.83333333333333304</v>
      </c>
      <c r="E26">
        <v>107</v>
      </c>
    </row>
    <row r="27" spans="1:5">
      <c r="A27" t="s">
        <v>82</v>
      </c>
      <c r="B27" t="s">
        <v>82</v>
      </c>
      <c r="C27" t="s">
        <v>152</v>
      </c>
      <c r="D27" s="15">
        <v>0.83333333333333304</v>
      </c>
      <c r="E27">
        <v>107</v>
      </c>
    </row>
    <row r="28" spans="1:5">
      <c r="A28" t="s">
        <v>84</v>
      </c>
      <c r="B28" t="s">
        <v>84</v>
      </c>
      <c r="C28" t="s">
        <v>152</v>
      </c>
      <c r="D28" s="15">
        <v>0.83333333333333304</v>
      </c>
      <c r="E28">
        <v>107</v>
      </c>
    </row>
    <row r="29" spans="1:5">
      <c r="A29" t="s">
        <v>86</v>
      </c>
      <c r="B29" t="s">
        <v>86</v>
      </c>
      <c r="C29" t="s">
        <v>152</v>
      </c>
      <c r="D29" s="15">
        <v>0.83333333333333304</v>
      </c>
      <c r="E29">
        <v>107</v>
      </c>
    </row>
    <row r="30" spans="1:5">
      <c r="A30" t="s">
        <v>88</v>
      </c>
      <c r="B30" t="s">
        <v>88</v>
      </c>
      <c r="C30" t="s">
        <v>152</v>
      </c>
      <c r="D30" s="15">
        <v>0.83333333333333304</v>
      </c>
      <c r="E30">
        <v>107</v>
      </c>
    </row>
    <row r="31" spans="1:5">
      <c r="A31" t="s">
        <v>90</v>
      </c>
      <c r="B31" t="s">
        <v>90</v>
      </c>
      <c r="C31" t="s">
        <v>152</v>
      </c>
      <c r="D31" s="15">
        <v>0.83333333333333304</v>
      </c>
      <c r="E31">
        <v>107</v>
      </c>
    </row>
    <row r="32" spans="1:5">
      <c r="A32" t="s">
        <v>92</v>
      </c>
      <c r="B32" t="s">
        <v>92</v>
      </c>
      <c r="C32" t="s">
        <v>152</v>
      </c>
      <c r="D32" s="15">
        <v>0.83333333333333304</v>
      </c>
      <c r="E32">
        <v>107</v>
      </c>
    </row>
    <row r="33" spans="1:5">
      <c r="A33" t="s">
        <v>35</v>
      </c>
      <c r="B33" t="s">
        <v>35</v>
      </c>
      <c r="C33" t="s">
        <v>108</v>
      </c>
      <c r="D33" s="15">
        <v>0.58333333333333337</v>
      </c>
      <c r="E33">
        <v>108</v>
      </c>
    </row>
    <row r="34" spans="1:5">
      <c r="A34" t="s">
        <v>37</v>
      </c>
      <c r="B34" t="s">
        <v>37</v>
      </c>
      <c r="C34" t="s">
        <v>108</v>
      </c>
      <c r="D34" s="15">
        <v>0.58333333333333337</v>
      </c>
      <c r="E34">
        <v>108</v>
      </c>
    </row>
    <row r="35" spans="1:5">
      <c r="A35" t="s">
        <v>39</v>
      </c>
      <c r="B35" t="s">
        <v>39</v>
      </c>
      <c r="C35" t="s">
        <v>108</v>
      </c>
      <c r="D35" s="15">
        <v>0.58333333333333337</v>
      </c>
      <c r="E35">
        <v>108</v>
      </c>
    </row>
    <row r="36" spans="1:5">
      <c r="A36" t="s">
        <v>41</v>
      </c>
      <c r="B36" t="s">
        <v>41</v>
      </c>
      <c r="C36" t="s">
        <v>108</v>
      </c>
      <c r="D36" s="15">
        <v>0.58333333333333337</v>
      </c>
      <c r="E36">
        <v>108</v>
      </c>
    </row>
    <row r="37" spans="1:5">
      <c r="A37" t="s">
        <v>43</v>
      </c>
      <c r="B37" t="s">
        <v>43</v>
      </c>
      <c r="C37" t="s">
        <v>108</v>
      </c>
      <c r="D37" s="15">
        <v>0.58333333333333337</v>
      </c>
      <c r="E37">
        <v>108</v>
      </c>
    </row>
    <row r="38" spans="1:5">
      <c r="A38" t="s">
        <v>45</v>
      </c>
      <c r="B38" t="s">
        <v>45</v>
      </c>
      <c r="C38" t="s">
        <v>108</v>
      </c>
      <c r="D38" s="15">
        <v>0.58333333333333304</v>
      </c>
      <c r="E38">
        <v>108</v>
      </c>
    </row>
    <row r="39" spans="1:5">
      <c r="A39" t="s">
        <v>47</v>
      </c>
      <c r="B39" t="s">
        <v>47</v>
      </c>
      <c r="C39" t="s">
        <v>108</v>
      </c>
      <c r="D39" s="15">
        <v>0.58333333333333304</v>
      </c>
      <c r="E39">
        <v>108</v>
      </c>
    </row>
    <row r="40" spans="1:5">
      <c r="A40" t="s">
        <v>49</v>
      </c>
      <c r="B40" t="s">
        <v>49</v>
      </c>
      <c r="C40" t="s">
        <v>108</v>
      </c>
      <c r="D40" s="15">
        <v>0.58333333333333304</v>
      </c>
      <c r="E40">
        <v>108</v>
      </c>
    </row>
    <row r="41" spans="1:5">
      <c r="A41" t="s">
        <v>51</v>
      </c>
      <c r="B41" t="s">
        <v>51</v>
      </c>
      <c r="C41" t="s">
        <v>108</v>
      </c>
      <c r="D41" s="15">
        <v>0.58333333333333304</v>
      </c>
      <c r="E41">
        <v>108</v>
      </c>
    </row>
    <row r="42" spans="1:5">
      <c r="A42" t="s">
        <v>53</v>
      </c>
      <c r="B42" t="s">
        <v>53</v>
      </c>
      <c r="C42" t="s">
        <v>108</v>
      </c>
      <c r="D42" s="15">
        <v>0.58333333333333304</v>
      </c>
      <c r="E42">
        <v>108</v>
      </c>
    </row>
    <row r="43" spans="1:5">
      <c r="A43" t="s">
        <v>54</v>
      </c>
      <c r="B43" t="s">
        <v>54</v>
      </c>
      <c r="C43" t="s">
        <v>108</v>
      </c>
      <c r="D43" s="15">
        <v>0.58333333333333304</v>
      </c>
      <c r="E43">
        <v>108</v>
      </c>
    </row>
    <row r="44" spans="1:5">
      <c r="A44" t="s">
        <v>56</v>
      </c>
      <c r="B44" t="s">
        <v>56</v>
      </c>
      <c r="C44" t="s">
        <v>108</v>
      </c>
      <c r="D44" s="15">
        <v>0.58333333333333304</v>
      </c>
      <c r="E44">
        <v>108</v>
      </c>
    </row>
    <row r="45" spans="1:5">
      <c r="A45" t="s">
        <v>58</v>
      </c>
      <c r="B45" t="s">
        <v>58</v>
      </c>
      <c r="C45" t="s">
        <v>108</v>
      </c>
      <c r="D45" s="15">
        <v>0.58333333333333304</v>
      </c>
      <c r="E45">
        <v>108</v>
      </c>
    </row>
    <row r="46" spans="1:5">
      <c r="A46" t="s">
        <v>60</v>
      </c>
      <c r="B46" t="s">
        <v>60</v>
      </c>
      <c r="C46" t="s">
        <v>108</v>
      </c>
      <c r="D46" s="15">
        <v>0.58333333333333304</v>
      </c>
      <c r="E46">
        <v>108</v>
      </c>
    </row>
    <row r="47" spans="1:5">
      <c r="A47" t="s">
        <v>62</v>
      </c>
      <c r="B47" t="s">
        <v>62</v>
      </c>
      <c r="C47" t="s">
        <v>108</v>
      </c>
      <c r="D47" s="15">
        <v>0.58333333333333304</v>
      </c>
      <c r="E47">
        <v>108</v>
      </c>
    </row>
    <row r="48" spans="1:5">
      <c r="A48" t="s">
        <v>64</v>
      </c>
      <c r="B48" t="s">
        <v>64</v>
      </c>
      <c r="C48" t="s">
        <v>108</v>
      </c>
      <c r="D48" s="15">
        <v>0.58333333333333304</v>
      </c>
      <c r="E48">
        <v>108</v>
      </c>
    </row>
    <row r="49" spans="1:5">
      <c r="A49" t="s">
        <v>66</v>
      </c>
      <c r="B49" t="s">
        <v>66</v>
      </c>
      <c r="C49" t="s">
        <v>108</v>
      </c>
      <c r="D49" s="15">
        <v>0.58333333333333304</v>
      </c>
      <c r="E49">
        <v>108</v>
      </c>
    </row>
    <row r="50" spans="1:5">
      <c r="A50" t="s">
        <v>68</v>
      </c>
      <c r="B50" t="s">
        <v>68</v>
      </c>
      <c r="C50" t="s">
        <v>108</v>
      </c>
      <c r="D50" s="15">
        <v>0.58333333333333304</v>
      </c>
      <c r="E50">
        <v>108</v>
      </c>
    </row>
    <row r="51" spans="1:5">
      <c r="A51" t="s">
        <v>70</v>
      </c>
      <c r="B51" t="s">
        <v>70</v>
      </c>
      <c r="C51" t="s">
        <v>108</v>
      </c>
      <c r="D51" s="15">
        <v>0.58333333333333304</v>
      </c>
      <c r="E51">
        <v>108</v>
      </c>
    </row>
    <row r="52" spans="1:5">
      <c r="A52" t="s">
        <v>71</v>
      </c>
      <c r="B52" t="s">
        <v>71</v>
      </c>
      <c r="C52" t="s">
        <v>108</v>
      </c>
      <c r="D52" s="15">
        <v>0.58333333333333304</v>
      </c>
      <c r="E52">
        <v>108</v>
      </c>
    </row>
    <row r="53" spans="1:5">
      <c r="A53" t="s">
        <v>73</v>
      </c>
      <c r="B53" t="s">
        <v>73</v>
      </c>
      <c r="C53" t="s">
        <v>108</v>
      </c>
      <c r="D53" s="15">
        <v>0.58333333333333304</v>
      </c>
      <c r="E53">
        <v>108</v>
      </c>
    </row>
    <row r="54" spans="1:5">
      <c r="A54" t="s">
        <v>75</v>
      </c>
      <c r="B54" t="s">
        <v>75</v>
      </c>
      <c r="C54" t="s">
        <v>108</v>
      </c>
      <c r="D54" s="15">
        <v>0.58333333333333304</v>
      </c>
      <c r="E54">
        <v>108</v>
      </c>
    </row>
    <row r="55" spans="1:5">
      <c r="A55" t="s">
        <v>77</v>
      </c>
      <c r="B55" t="s">
        <v>77</v>
      </c>
      <c r="C55" t="s">
        <v>108</v>
      </c>
      <c r="D55" s="15">
        <v>0.58333333333333304</v>
      </c>
      <c r="E55">
        <v>108</v>
      </c>
    </row>
    <row r="56" spans="1:5">
      <c r="A56" t="s">
        <v>78</v>
      </c>
      <c r="B56" t="s">
        <v>78</v>
      </c>
      <c r="C56" t="s">
        <v>108</v>
      </c>
      <c r="D56" s="15">
        <v>0.58333333333333304</v>
      </c>
      <c r="E56">
        <v>108</v>
      </c>
    </row>
    <row r="57" spans="1:5">
      <c r="A57" t="s">
        <v>80</v>
      </c>
      <c r="B57" t="s">
        <v>80</v>
      </c>
      <c r="C57" t="s">
        <v>108</v>
      </c>
      <c r="D57" s="15">
        <v>0.58333333333333304</v>
      </c>
      <c r="E57">
        <v>108</v>
      </c>
    </row>
    <row r="58" spans="1:5">
      <c r="A58" t="s">
        <v>82</v>
      </c>
      <c r="B58" t="s">
        <v>82</v>
      </c>
      <c r="C58" t="s">
        <v>108</v>
      </c>
      <c r="D58" s="15">
        <v>0.58333333333333304</v>
      </c>
      <c r="E58">
        <v>108</v>
      </c>
    </row>
    <row r="59" spans="1:5">
      <c r="A59" t="s">
        <v>84</v>
      </c>
      <c r="B59" t="s">
        <v>84</v>
      </c>
      <c r="C59" t="s">
        <v>108</v>
      </c>
      <c r="D59" s="15">
        <v>0.58333333333333304</v>
      </c>
      <c r="E59">
        <v>108</v>
      </c>
    </row>
    <row r="60" spans="1:5">
      <c r="A60" t="s">
        <v>86</v>
      </c>
      <c r="B60" t="s">
        <v>86</v>
      </c>
      <c r="C60" t="s">
        <v>108</v>
      </c>
      <c r="D60" s="15">
        <v>0.58333333333333304</v>
      </c>
      <c r="E60">
        <v>108</v>
      </c>
    </row>
    <row r="61" spans="1:5">
      <c r="A61" t="s">
        <v>88</v>
      </c>
      <c r="B61" t="s">
        <v>88</v>
      </c>
      <c r="C61" t="s">
        <v>108</v>
      </c>
      <c r="D61" s="15">
        <v>0.58333333333333304</v>
      </c>
      <c r="E61">
        <v>108</v>
      </c>
    </row>
    <row r="62" spans="1:5">
      <c r="A62" t="s">
        <v>90</v>
      </c>
      <c r="B62" t="s">
        <v>90</v>
      </c>
      <c r="C62" t="s">
        <v>108</v>
      </c>
      <c r="D62" s="15">
        <v>0.58333333333333304</v>
      </c>
      <c r="E62">
        <v>108</v>
      </c>
    </row>
    <row r="63" spans="1:5">
      <c r="A63" t="s">
        <v>92</v>
      </c>
      <c r="B63" t="s">
        <v>92</v>
      </c>
      <c r="C63" t="s">
        <v>108</v>
      </c>
      <c r="D63" s="15">
        <v>0.58333333333333304</v>
      </c>
      <c r="E63">
        <v>108</v>
      </c>
    </row>
    <row r="64" spans="1:5">
      <c r="A64" t="s">
        <v>35</v>
      </c>
      <c r="B64" t="s">
        <v>35</v>
      </c>
      <c r="C64" t="s">
        <v>108</v>
      </c>
      <c r="D64" s="15">
        <v>0.58333333333333304</v>
      </c>
      <c r="E64">
        <v>109</v>
      </c>
    </row>
    <row r="65" spans="1:5">
      <c r="A65" t="s">
        <v>37</v>
      </c>
      <c r="B65" t="s">
        <v>37</v>
      </c>
      <c r="C65" t="s">
        <v>108</v>
      </c>
      <c r="D65" s="15">
        <v>0.58333333333333304</v>
      </c>
      <c r="E65">
        <v>109</v>
      </c>
    </row>
    <row r="66" spans="1:5">
      <c r="A66" t="s">
        <v>39</v>
      </c>
      <c r="B66" t="s">
        <v>39</v>
      </c>
      <c r="C66" t="s">
        <v>108</v>
      </c>
      <c r="D66" s="15">
        <v>0.58333333333333304</v>
      </c>
      <c r="E66">
        <v>109</v>
      </c>
    </row>
    <row r="67" spans="1:5">
      <c r="A67" t="s">
        <v>41</v>
      </c>
      <c r="B67" t="s">
        <v>41</v>
      </c>
      <c r="C67" t="s">
        <v>108</v>
      </c>
      <c r="D67" s="15">
        <v>0.58333333333333304</v>
      </c>
      <c r="E67">
        <v>109</v>
      </c>
    </row>
    <row r="68" spans="1:5">
      <c r="A68" t="s">
        <v>43</v>
      </c>
      <c r="B68" t="s">
        <v>43</v>
      </c>
      <c r="C68" t="s">
        <v>108</v>
      </c>
      <c r="D68" s="15">
        <v>0.58333333333333304</v>
      </c>
      <c r="E68">
        <v>109</v>
      </c>
    </row>
    <row r="69" spans="1:5">
      <c r="A69" t="s">
        <v>45</v>
      </c>
      <c r="B69" t="s">
        <v>45</v>
      </c>
      <c r="C69" t="s">
        <v>108</v>
      </c>
      <c r="D69" s="15">
        <v>0.58333333333333304</v>
      </c>
      <c r="E69">
        <v>109</v>
      </c>
    </row>
    <row r="70" spans="1:5">
      <c r="A70" t="s">
        <v>47</v>
      </c>
      <c r="B70" t="s">
        <v>47</v>
      </c>
      <c r="C70" t="s">
        <v>108</v>
      </c>
      <c r="D70" s="15">
        <v>0.58333333333333304</v>
      </c>
      <c r="E70">
        <v>109</v>
      </c>
    </row>
    <row r="71" spans="1:5">
      <c r="A71" t="s">
        <v>49</v>
      </c>
      <c r="B71" t="s">
        <v>49</v>
      </c>
      <c r="C71" t="s">
        <v>108</v>
      </c>
      <c r="D71" s="15">
        <v>0.58333333333333304</v>
      </c>
      <c r="E71">
        <v>109</v>
      </c>
    </row>
    <row r="72" spans="1:5">
      <c r="A72" t="s">
        <v>51</v>
      </c>
      <c r="B72" t="s">
        <v>51</v>
      </c>
      <c r="C72" t="s">
        <v>108</v>
      </c>
      <c r="D72" s="15">
        <v>0.58333333333333304</v>
      </c>
      <c r="E72">
        <v>109</v>
      </c>
    </row>
    <row r="73" spans="1:5">
      <c r="A73" t="s">
        <v>53</v>
      </c>
      <c r="B73" t="s">
        <v>53</v>
      </c>
      <c r="C73" t="s">
        <v>108</v>
      </c>
      <c r="D73" s="15">
        <v>0.58333333333333304</v>
      </c>
      <c r="E73">
        <v>109</v>
      </c>
    </row>
    <row r="74" spans="1:5">
      <c r="A74" t="s">
        <v>54</v>
      </c>
      <c r="B74" t="s">
        <v>54</v>
      </c>
      <c r="C74" t="s">
        <v>108</v>
      </c>
      <c r="D74" s="15">
        <v>0.58333333333333304</v>
      </c>
      <c r="E74">
        <v>109</v>
      </c>
    </row>
    <row r="75" spans="1:5">
      <c r="A75" t="s">
        <v>56</v>
      </c>
      <c r="B75" t="s">
        <v>56</v>
      </c>
      <c r="C75" t="s">
        <v>108</v>
      </c>
      <c r="D75" s="15">
        <v>0.58333333333333304</v>
      </c>
      <c r="E75">
        <v>109</v>
      </c>
    </row>
    <row r="76" spans="1:5">
      <c r="A76" t="s">
        <v>58</v>
      </c>
      <c r="B76" t="s">
        <v>58</v>
      </c>
      <c r="C76" t="s">
        <v>108</v>
      </c>
      <c r="D76" s="15">
        <v>0.58333333333333304</v>
      </c>
      <c r="E76">
        <v>109</v>
      </c>
    </row>
    <row r="77" spans="1:5">
      <c r="A77" t="s">
        <v>60</v>
      </c>
      <c r="B77" t="s">
        <v>60</v>
      </c>
      <c r="C77" t="s">
        <v>108</v>
      </c>
      <c r="D77" s="15">
        <v>0.58333333333333304</v>
      </c>
      <c r="E77">
        <v>109</v>
      </c>
    </row>
    <row r="78" spans="1:5">
      <c r="A78" t="s">
        <v>62</v>
      </c>
      <c r="B78" t="s">
        <v>62</v>
      </c>
      <c r="C78" t="s">
        <v>108</v>
      </c>
      <c r="D78" s="15">
        <v>0.58333333333333304</v>
      </c>
      <c r="E78">
        <v>109</v>
      </c>
    </row>
    <row r="79" spans="1:5">
      <c r="A79" t="s">
        <v>64</v>
      </c>
      <c r="B79" t="s">
        <v>64</v>
      </c>
      <c r="C79" t="s">
        <v>108</v>
      </c>
      <c r="D79" s="15">
        <v>0.58333333333333304</v>
      </c>
      <c r="E79">
        <v>109</v>
      </c>
    </row>
    <row r="80" spans="1:5">
      <c r="A80" t="s">
        <v>66</v>
      </c>
      <c r="B80" t="s">
        <v>66</v>
      </c>
      <c r="C80" t="s">
        <v>108</v>
      </c>
      <c r="D80" s="15">
        <v>0.58333333333333304</v>
      </c>
      <c r="E80">
        <v>109</v>
      </c>
    </row>
    <row r="81" spans="1:5">
      <c r="A81" t="s">
        <v>68</v>
      </c>
      <c r="B81" t="s">
        <v>68</v>
      </c>
      <c r="C81" t="s">
        <v>108</v>
      </c>
      <c r="D81" s="15">
        <v>0.58333333333333304</v>
      </c>
      <c r="E81">
        <v>109</v>
      </c>
    </row>
    <row r="82" spans="1:5">
      <c r="A82" t="s">
        <v>70</v>
      </c>
      <c r="B82" t="s">
        <v>70</v>
      </c>
      <c r="C82" t="s">
        <v>108</v>
      </c>
      <c r="D82" s="15">
        <v>0.58333333333333304</v>
      </c>
      <c r="E82">
        <v>109</v>
      </c>
    </row>
    <row r="83" spans="1:5">
      <c r="A83" t="s">
        <v>71</v>
      </c>
      <c r="B83" t="s">
        <v>71</v>
      </c>
      <c r="C83" t="s">
        <v>108</v>
      </c>
      <c r="D83" s="15">
        <v>0.58333333333333304</v>
      </c>
      <c r="E83">
        <v>109</v>
      </c>
    </row>
    <row r="84" spans="1:5">
      <c r="A84" t="s">
        <v>73</v>
      </c>
      <c r="B84" t="s">
        <v>73</v>
      </c>
      <c r="C84" t="s">
        <v>108</v>
      </c>
      <c r="D84" s="15">
        <v>0.58333333333333304</v>
      </c>
      <c r="E84">
        <v>109</v>
      </c>
    </row>
    <row r="85" spans="1:5">
      <c r="A85" t="s">
        <v>75</v>
      </c>
      <c r="B85" t="s">
        <v>75</v>
      </c>
      <c r="C85" t="s">
        <v>108</v>
      </c>
      <c r="D85" s="15">
        <v>0.58333333333333304</v>
      </c>
      <c r="E85">
        <v>109</v>
      </c>
    </row>
    <row r="86" spans="1:5">
      <c r="A86" t="s">
        <v>77</v>
      </c>
      <c r="B86" t="s">
        <v>77</v>
      </c>
      <c r="C86" t="s">
        <v>108</v>
      </c>
      <c r="D86" s="15">
        <v>0.58333333333333304</v>
      </c>
      <c r="E86">
        <v>109</v>
      </c>
    </row>
    <row r="87" spans="1:5">
      <c r="A87" t="s">
        <v>78</v>
      </c>
      <c r="B87" t="s">
        <v>78</v>
      </c>
      <c r="C87" t="s">
        <v>108</v>
      </c>
      <c r="D87" s="15">
        <v>0.58333333333333304</v>
      </c>
      <c r="E87">
        <v>109</v>
      </c>
    </row>
    <row r="88" spans="1:5">
      <c r="A88" t="s">
        <v>80</v>
      </c>
      <c r="B88" t="s">
        <v>80</v>
      </c>
      <c r="C88" t="s">
        <v>108</v>
      </c>
      <c r="D88" s="15">
        <v>0.58333333333333304</v>
      </c>
      <c r="E88">
        <v>109</v>
      </c>
    </row>
    <row r="89" spans="1:5">
      <c r="A89" t="s">
        <v>82</v>
      </c>
      <c r="B89" t="s">
        <v>82</v>
      </c>
      <c r="C89" t="s">
        <v>108</v>
      </c>
      <c r="D89" s="15">
        <v>0.58333333333333304</v>
      </c>
      <c r="E89">
        <v>109</v>
      </c>
    </row>
    <row r="90" spans="1:5">
      <c r="A90" t="s">
        <v>84</v>
      </c>
      <c r="B90" t="s">
        <v>84</v>
      </c>
      <c r="C90" t="s">
        <v>108</v>
      </c>
      <c r="D90" s="15">
        <v>0.58333333333333304</v>
      </c>
      <c r="E90">
        <v>109</v>
      </c>
    </row>
    <row r="91" spans="1:5">
      <c r="A91" t="s">
        <v>86</v>
      </c>
      <c r="B91" t="s">
        <v>86</v>
      </c>
      <c r="C91" t="s">
        <v>108</v>
      </c>
      <c r="D91" s="15">
        <v>0.58333333333333304</v>
      </c>
      <c r="E91">
        <v>109</v>
      </c>
    </row>
    <row r="92" spans="1:5">
      <c r="A92" t="s">
        <v>88</v>
      </c>
      <c r="B92" t="s">
        <v>88</v>
      </c>
      <c r="C92" t="s">
        <v>108</v>
      </c>
      <c r="D92" s="15">
        <v>0.58333333333333304</v>
      </c>
      <c r="E92">
        <v>109</v>
      </c>
    </row>
    <row r="93" spans="1:5">
      <c r="A93" t="s">
        <v>90</v>
      </c>
      <c r="B93" t="s">
        <v>90</v>
      </c>
      <c r="C93" t="s">
        <v>108</v>
      </c>
      <c r="D93" s="15">
        <v>0.58333333333333304</v>
      </c>
      <c r="E93">
        <v>109</v>
      </c>
    </row>
    <row r="94" spans="1:5">
      <c r="A94" t="s">
        <v>92</v>
      </c>
      <c r="B94" t="s">
        <v>92</v>
      </c>
      <c r="C94" t="s">
        <v>108</v>
      </c>
      <c r="D94" s="15">
        <v>0.58333333333333304</v>
      </c>
      <c r="E94">
        <v>109</v>
      </c>
    </row>
    <row r="95" spans="1:5">
      <c r="A95" t="s">
        <v>35</v>
      </c>
      <c r="B95" t="s">
        <v>35</v>
      </c>
      <c r="C95" t="s">
        <v>153</v>
      </c>
      <c r="D95" s="15">
        <v>0.66666666666666663</v>
      </c>
      <c r="E95">
        <v>110</v>
      </c>
    </row>
    <row r="96" spans="1:5">
      <c r="A96" t="s">
        <v>37</v>
      </c>
      <c r="B96" t="s">
        <v>37</v>
      </c>
      <c r="C96" t="s">
        <v>153</v>
      </c>
      <c r="D96" s="15">
        <v>0.66666666666666663</v>
      </c>
      <c r="E96">
        <v>110</v>
      </c>
    </row>
    <row r="97" spans="1:5">
      <c r="A97" t="s">
        <v>39</v>
      </c>
      <c r="B97" t="s">
        <v>39</v>
      </c>
      <c r="C97" t="s">
        <v>153</v>
      </c>
      <c r="D97" s="15">
        <v>0.66666666666666663</v>
      </c>
      <c r="E97">
        <v>110</v>
      </c>
    </row>
    <row r="98" spans="1:5">
      <c r="A98" t="s">
        <v>41</v>
      </c>
      <c r="B98" t="s">
        <v>41</v>
      </c>
      <c r="C98" t="s">
        <v>153</v>
      </c>
      <c r="D98" s="15">
        <v>0.66666666666666663</v>
      </c>
      <c r="E98">
        <v>110</v>
      </c>
    </row>
    <row r="99" spans="1:5">
      <c r="A99" t="s">
        <v>43</v>
      </c>
      <c r="B99" t="s">
        <v>43</v>
      </c>
      <c r="C99" t="s">
        <v>153</v>
      </c>
      <c r="D99" s="15">
        <v>0.66666666666666663</v>
      </c>
      <c r="E99">
        <v>110</v>
      </c>
    </row>
    <row r="100" spans="1:5">
      <c r="A100" t="s">
        <v>45</v>
      </c>
      <c r="B100" t="s">
        <v>45</v>
      </c>
      <c r="C100" t="s">
        <v>153</v>
      </c>
      <c r="D100" s="15">
        <v>0.66666666666666663</v>
      </c>
      <c r="E100">
        <v>110</v>
      </c>
    </row>
    <row r="101" spans="1:5">
      <c r="A101" t="s">
        <v>47</v>
      </c>
      <c r="B101" t="s">
        <v>47</v>
      </c>
      <c r="C101" t="s">
        <v>153</v>
      </c>
      <c r="D101" s="15">
        <v>0.66666666666666663</v>
      </c>
      <c r="E101">
        <v>110</v>
      </c>
    </row>
    <row r="102" spans="1:5">
      <c r="A102" t="s">
        <v>49</v>
      </c>
      <c r="B102" t="s">
        <v>49</v>
      </c>
      <c r="C102" t="s">
        <v>153</v>
      </c>
      <c r="D102" s="15">
        <v>0.66666666666666663</v>
      </c>
      <c r="E102">
        <v>110</v>
      </c>
    </row>
    <row r="103" spans="1:5">
      <c r="A103" t="s">
        <v>51</v>
      </c>
      <c r="B103" t="s">
        <v>51</v>
      </c>
      <c r="C103" t="s">
        <v>153</v>
      </c>
      <c r="D103" s="15">
        <v>0.66666666666666663</v>
      </c>
      <c r="E103">
        <v>110</v>
      </c>
    </row>
    <row r="104" spans="1:5">
      <c r="A104" t="s">
        <v>53</v>
      </c>
      <c r="B104" t="s">
        <v>53</v>
      </c>
      <c r="C104" t="s">
        <v>153</v>
      </c>
      <c r="D104" s="15">
        <v>0.66666666666666663</v>
      </c>
      <c r="E104">
        <v>110</v>
      </c>
    </row>
    <row r="105" spans="1:5">
      <c r="A105" t="s">
        <v>54</v>
      </c>
      <c r="B105" t="s">
        <v>54</v>
      </c>
      <c r="C105" t="s">
        <v>153</v>
      </c>
      <c r="D105" s="15">
        <v>0.66666666666666663</v>
      </c>
      <c r="E105">
        <v>110</v>
      </c>
    </row>
    <row r="106" spans="1:5">
      <c r="A106" t="s">
        <v>56</v>
      </c>
      <c r="B106" t="s">
        <v>56</v>
      </c>
      <c r="C106" t="s">
        <v>153</v>
      </c>
      <c r="D106" s="15">
        <v>0.66666666666666663</v>
      </c>
      <c r="E106">
        <v>110</v>
      </c>
    </row>
    <row r="107" spans="1:5">
      <c r="A107" t="s">
        <v>58</v>
      </c>
      <c r="B107" t="s">
        <v>58</v>
      </c>
      <c r="C107" t="s">
        <v>153</v>
      </c>
      <c r="D107" s="15">
        <v>0.66666666666666663</v>
      </c>
      <c r="E107">
        <v>110</v>
      </c>
    </row>
    <row r="108" spans="1:5">
      <c r="A108" t="s">
        <v>60</v>
      </c>
      <c r="B108" t="s">
        <v>60</v>
      </c>
      <c r="C108" t="s">
        <v>153</v>
      </c>
      <c r="D108" s="15">
        <v>0.66666666666666663</v>
      </c>
      <c r="E108">
        <v>110</v>
      </c>
    </row>
    <row r="109" spans="1:5">
      <c r="A109" t="s">
        <v>62</v>
      </c>
      <c r="B109" t="s">
        <v>62</v>
      </c>
      <c r="C109" t="s">
        <v>153</v>
      </c>
      <c r="D109" s="15">
        <v>0.66666666666666663</v>
      </c>
      <c r="E109">
        <v>110</v>
      </c>
    </row>
    <row r="110" spans="1:5">
      <c r="A110" t="s">
        <v>64</v>
      </c>
      <c r="B110" t="s">
        <v>64</v>
      </c>
      <c r="C110" t="s">
        <v>153</v>
      </c>
      <c r="D110" s="15">
        <v>0.66666666666666663</v>
      </c>
      <c r="E110">
        <v>110</v>
      </c>
    </row>
    <row r="111" spans="1:5">
      <c r="A111" t="s">
        <v>66</v>
      </c>
      <c r="B111" t="s">
        <v>66</v>
      </c>
      <c r="C111" t="s">
        <v>153</v>
      </c>
      <c r="D111" s="15">
        <v>0.66666666666666663</v>
      </c>
      <c r="E111">
        <v>110</v>
      </c>
    </row>
    <row r="112" spans="1:5">
      <c r="A112" t="s">
        <v>68</v>
      </c>
      <c r="B112" t="s">
        <v>68</v>
      </c>
      <c r="C112" t="s">
        <v>153</v>
      </c>
      <c r="D112" s="15">
        <v>0.66666666666666663</v>
      </c>
      <c r="E112">
        <v>110</v>
      </c>
    </row>
    <row r="113" spans="1:5">
      <c r="A113" t="s">
        <v>70</v>
      </c>
      <c r="B113" t="s">
        <v>70</v>
      </c>
      <c r="C113" t="s">
        <v>153</v>
      </c>
      <c r="D113" s="15">
        <v>0.66666666666666663</v>
      </c>
      <c r="E113">
        <v>110</v>
      </c>
    </row>
    <row r="114" spans="1:5">
      <c r="A114" t="s">
        <v>71</v>
      </c>
      <c r="B114" t="s">
        <v>71</v>
      </c>
      <c r="C114" t="s">
        <v>153</v>
      </c>
      <c r="D114" s="15">
        <v>0.66666666666666663</v>
      </c>
      <c r="E114">
        <v>110</v>
      </c>
    </row>
    <row r="115" spans="1:5">
      <c r="A115" t="s">
        <v>73</v>
      </c>
      <c r="B115" t="s">
        <v>73</v>
      </c>
      <c r="C115" t="s">
        <v>153</v>
      </c>
      <c r="D115" s="15">
        <v>0.66666666666666663</v>
      </c>
      <c r="E115">
        <v>110</v>
      </c>
    </row>
    <row r="116" spans="1:5">
      <c r="A116" t="s">
        <v>75</v>
      </c>
      <c r="B116" t="s">
        <v>75</v>
      </c>
      <c r="C116" t="s">
        <v>153</v>
      </c>
      <c r="D116" s="15">
        <v>0.66666666666666663</v>
      </c>
      <c r="E116">
        <v>110</v>
      </c>
    </row>
    <row r="117" spans="1:5">
      <c r="A117" t="s">
        <v>77</v>
      </c>
      <c r="B117" t="s">
        <v>77</v>
      </c>
      <c r="C117" t="s">
        <v>153</v>
      </c>
      <c r="D117" s="15">
        <v>0.66666666666666663</v>
      </c>
      <c r="E117">
        <v>110</v>
      </c>
    </row>
    <row r="118" spans="1:5">
      <c r="A118" t="s">
        <v>78</v>
      </c>
      <c r="B118" t="s">
        <v>78</v>
      </c>
      <c r="C118" t="s">
        <v>153</v>
      </c>
      <c r="D118" s="15">
        <v>0.66666666666666663</v>
      </c>
      <c r="E118">
        <v>110</v>
      </c>
    </row>
    <row r="119" spans="1:5">
      <c r="A119" t="s">
        <v>80</v>
      </c>
      <c r="B119" t="s">
        <v>80</v>
      </c>
      <c r="C119" t="s">
        <v>153</v>
      </c>
      <c r="D119" s="15">
        <v>0.66666666666666663</v>
      </c>
      <c r="E119">
        <v>110</v>
      </c>
    </row>
    <row r="120" spans="1:5">
      <c r="A120" t="s">
        <v>82</v>
      </c>
      <c r="B120" t="s">
        <v>82</v>
      </c>
      <c r="C120" t="s">
        <v>153</v>
      </c>
      <c r="D120" s="15">
        <v>0.66666666666666663</v>
      </c>
      <c r="E120">
        <v>110</v>
      </c>
    </row>
    <row r="121" spans="1:5">
      <c r="A121" t="s">
        <v>84</v>
      </c>
      <c r="B121" t="s">
        <v>84</v>
      </c>
      <c r="C121" t="s">
        <v>153</v>
      </c>
      <c r="D121" s="15">
        <v>0.66666666666666663</v>
      </c>
      <c r="E121">
        <v>110</v>
      </c>
    </row>
    <row r="122" spans="1:5">
      <c r="A122" t="s">
        <v>86</v>
      </c>
      <c r="B122" t="s">
        <v>86</v>
      </c>
      <c r="C122" t="s">
        <v>153</v>
      </c>
      <c r="D122" s="15">
        <v>0.66666666666666663</v>
      </c>
      <c r="E122">
        <v>110</v>
      </c>
    </row>
    <row r="123" spans="1:5">
      <c r="A123" t="s">
        <v>88</v>
      </c>
      <c r="B123" t="s">
        <v>88</v>
      </c>
      <c r="C123" t="s">
        <v>153</v>
      </c>
      <c r="D123" s="15">
        <v>0.66666666666666663</v>
      </c>
      <c r="E123">
        <v>110</v>
      </c>
    </row>
    <row r="124" spans="1:5">
      <c r="A124" t="s">
        <v>90</v>
      </c>
      <c r="B124" t="s">
        <v>90</v>
      </c>
      <c r="C124" t="s">
        <v>153</v>
      </c>
      <c r="D124" s="15">
        <v>0.66666666666666663</v>
      </c>
      <c r="E124">
        <v>110</v>
      </c>
    </row>
    <row r="125" spans="1:5">
      <c r="A125" t="s">
        <v>92</v>
      </c>
      <c r="B125" t="s">
        <v>92</v>
      </c>
      <c r="C125" t="s">
        <v>153</v>
      </c>
      <c r="D125" s="15">
        <v>0.66666666666666663</v>
      </c>
      <c r="E125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LaNacion-Datos</vt:lpstr>
      <vt:lpstr>LaNacion-Resultados</vt:lpstr>
      <vt:lpstr>Hoja2</vt:lpstr>
      <vt:lpstr>Hoja5</vt:lpstr>
      <vt:lpstr>Hoja6</vt:lpstr>
      <vt:lpstr>Hoja7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ncohen</dc:creator>
  <cp:lastModifiedBy>ncohen</cp:lastModifiedBy>
  <dcterms:created xsi:type="dcterms:W3CDTF">2010-11-22T16:37:52Z</dcterms:created>
  <dcterms:modified xsi:type="dcterms:W3CDTF">2010-11-26T00:55:10Z</dcterms:modified>
</cp:coreProperties>
</file>