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 firstSheet="1" activeTab="3"/>
  </bookViews>
  <sheets>
    <sheet name="Coca-Datos" sheetId="1" r:id="rId1"/>
    <sheet name="Coca-Fórmulas" sheetId="2" r:id="rId2"/>
    <sheet name="Clarin-Datos" sheetId="3" r:id="rId3"/>
    <sheet name="Clarin-Fórmulas" sheetId="4" r:id="rId4"/>
  </sheets>
  <calcPr calcId="125725"/>
</workbook>
</file>

<file path=xl/calcChain.xml><?xml version="1.0" encoding="utf-8"?>
<calcChain xmlns="http://schemas.openxmlformats.org/spreadsheetml/2006/main">
  <c r="E7" i="4"/>
  <c r="E4"/>
  <c r="F7"/>
  <c r="F6" l="1"/>
  <c r="F5"/>
  <c r="F4"/>
  <c r="F3"/>
  <c r="F2"/>
  <c r="G6"/>
  <c r="G5"/>
  <c r="G3"/>
  <c r="G2"/>
  <c r="G4" s="1"/>
  <c r="G7" s="1"/>
  <c r="D6"/>
  <c r="E6" s="1"/>
  <c r="H125" i="3"/>
  <c r="H124"/>
  <c r="H118"/>
  <c r="H117"/>
  <c r="H111"/>
  <c r="H110"/>
  <c r="H104"/>
  <c r="H103"/>
  <c r="H97"/>
  <c r="H96"/>
  <c r="F95"/>
  <c r="F98"/>
  <c r="F99"/>
  <c r="F100"/>
  <c r="F101"/>
  <c r="F102"/>
  <c r="F105"/>
  <c r="F106"/>
  <c r="F107"/>
  <c r="F108"/>
  <c r="F109"/>
  <c r="F112"/>
  <c r="F113"/>
  <c r="F114"/>
  <c r="F115"/>
  <c r="F116"/>
  <c r="F119"/>
  <c r="F120"/>
  <c r="F121"/>
  <c r="F122"/>
  <c r="F123"/>
  <c r="D5" i="4"/>
  <c r="E5" s="1"/>
  <c r="H94" i="3"/>
  <c r="H93"/>
  <c r="H87"/>
  <c r="F88"/>
  <c r="F89"/>
  <c r="F90"/>
  <c r="F91"/>
  <c r="F92"/>
  <c r="H80"/>
  <c r="H79"/>
  <c r="H73"/>
  <c r="H72"/>
  <c r="H66"/>
  <c r="H65"/>
  <c r="H63"/>
  <c r="H62"/>
  <c r="H56"/>
  <c r="H55"/>
  <c r="H49"/>
  <c r="H48"/>
  <c r="H42"/>
  <c r="H41"/>
  <c r="H35"/>
  <c r="H34"/>
  <c r="H32"/>
  <c r="H31"/>
  <c r="H25"/>
  <c r="H24"/>
  <c r="H18"/>
  <c r="H17"/>
  <c r="H11"/>
  <c r="H10"/>
  <c r="H86"/>
  <c r="F85"/>
  <c r="F84"/>
  <c r="F83"/>
  <c r="F82"/>
  <c r="F81"/>
  <c r="F78"/>
  <c r="F77"/>
  <c r="F76"/>
  <c r="F75"/>
  <c r="F74"/>
  <c r="F71"/>
  <c r="F70"/>
  <c r="F69"/>
  <c r="F68"/>
  <c r="F67"/>
  <c r="F64"/>
  <c r="F61"/>
  <c r="F60"/>
  <c r="F59"/>
  <c r="F58"/>
  <c r="F57"/>
  <c r="F54"/>
  <c r="F53"/>
  <c r="F52"/>
  <c r="F51"/>
  <c r="F50"/>
  <c r="F47"/>
  <c r="F46"/>
  <c r="F45"/>
  <c r="F44"/>
  <c r="F43"/>
  <c r="F40"/>
  <c r="F39"/>
  <c r="F38"/>
  <c r="F37"/>
  <c r="F36"/>
  <c r="F33"/>
  <c r="F30"/>
  <c r="F29"/>
  <c r="F28"/>
  <c r="F27"/>
  <c r="F26"/>
  <c r="F23"/>
  <c r="F22"/>
  <c r="F21"/>
  <c r="F20"/>
  <c r="F19"/>
  <c r="F16"/>
  <c r="F15"/>
  <c r="F14"/>
  <c r="F13"/>
  <c r="F12"/>
  <c r="F9"/>
  <c r="F8"/>
  <c r="F7"/>
  <c r="F6"/>
  <c r="F5"/>
  <c r="F2"/>
  <c r="H3"/>
  <c r="H4"/>
  <c r="D3" i="4"/>
  <c r="E3" s="1"/>
  <c r="D2" l="1"/>
  <c r="E5" i="2"/>
  <c r="D5"/>
  <c r="C5"/>
  <c r="E3"/>
  <c r="D3"/>
  <c r="C3"/>
  <c r="D2"/>
  <c r="D4" s="1"/>
  <c r="D6" s="1"/>
  <c r="E2"/>
  <c r="E4" s="1"/>
  <c r="E6" s="1"/>
  <c r="C2"/>
  <c r="C4" s="1"/>
  <c r="C6" s="1"/>
  <c r="E2" i="4" l="1"/>
  <c r="D4"/>
  <c r="D7" s="1"/>
</calcChain>
</file>

<file path=xl/sharedStrings.xml><?xml version="1.0" encoding="utf-8"?>
<sst xmlns="http://schemas.openxmlformats.org/spreadsheetml/2006/main" count="79" uniqueCount="68">
  <si>
    <t>DOCKET</t>
  </si>
  <si>
    <t>DATE</t>
  </si>
  <si>
    <t>ACHIEVED_POINTS_QUANTITY</t>
  </si>
  <si>
    <t>EVALUATIONS_QUANTITY</t>
  </si>
  <si>
    <t>POSIBLE_POINTS_QUANTITY</t>
  </si>
  <si>
    <t>2010-10-01 00:00:00</t>
  </si>
  <si>
    <t>2010-10-02 00:00:00</t>
  </si>
  <si>
    <t>2010-10-03 00:00:00</t>
  </si>
  <si>
    <t>2010-10-04 00:00:00</t>
  </si>
  <si>
    <t>2010-10-05 00:00:00</t>
  </si>
  <si>
    <t>2010-10-06 00:00:00</t>
  </si>
  <si>
    <t>2010-10-07 00:00:00</t>
  </si>
  <si>
    <t>2010-10-08 00:00:00</t>
  </si>
  <si>
    <t>2010-10-09 00:00:00</t>
  </si>
  <si>
    <t>2010-10-10 00:00:00</t>
  </si>
  <si>
    <t>2010-10-11 00:00:00</t>
  </si>
  <si>
    <t>2010-10-12 00:00:00</t>
  </si>
  <si>
    <t>2010-10-13 00:00:00</t>
  </si>
  <si>
    <t>2010-10-14 00:00:00</t>
  </si>
  <si>
    <t>2010-10-15 00:00:00</t>
  </si>
  <si>
    <t>2010-10-16 00:00:00</t>
  </si>
  <si>
    <t>2010-10-17 00:00:00</t>
  </si>
  <si>
    <t>2010-10-18 00:00:00</t>
  </si>
  <si>
    <t>2010-10-19 00:00:00</t>
  </si>
  <si>
    <t>2010-10-20 00:00:00</t>
  </si>
  <si>
    <t>2010-10-21 00:00:00</t>
  </si>
  <si>
    <t>2010-10-22 00:00:00</t>
  </si>
  <si>
    <t>2010-10-23 00:00:00</t>
  </si>
  <si>
    <t>2010-10-24 00:00:00</t>
  </si>
  <si>
    <t>2010-10-25 00:00:00</t>
  </si>
  <si>
    <t>2010-10-26 00:00:00</t>
  </si>
  <si>
    <t>2010-10-27 00:00:00</t>
  </si>
  <si>
    <t>2010-10-28 00:00:00</t>
  </si>
  <si>
    <t>2010-10-29 00:00:00</t>
  </si>
  <si>
    <t>2010-10-30 00:00:00</t>
  </si>
  <si>
    <t>2010-10-31 00:00:00</t>
  </si>
  <si>
    <t>Agente</t>
  </si>
  <si>
    <t>mes</t>
  </si>
  <si>
    <t>qa monitors</t>
  </si>
  <si>
    <t>achieved points</t>
  </si>
  <si>
    <t>possible points</t>
  </si>
  <si>
    <t>octubre</t>
  </si>
  <si>
    <t>Total campaña Coca-Cola</t>
  </si>
  <si>
    <t>Fecha entrada</t>
  </si>
  <si>
    <t>Fecha salida</t>
  </si>
  <si>
    <t>hora entrada</t>
  </si>
  <si>
    <t>hora salida</t>
  </si>
  <si>
    <t>agente</t>
  </si>
  <si>
    <t>AUX_TM</t>
  </si>
  <si>
    <t>Tiempo logueado</t>
  </si>
  <si>
    <t>Hs diarias</t>
  </si>
  <si>
    <t>Hs trabajadas</t>
  </si>
  <si>
    <t>Horas extra 100%</t>
  </si>
  <si>
    <t>HS_PRODUCTIVAS</t>
  </si>
  <si>
    <t>acoca1</t>
  </si>
  <si>
    <t>acoca2</t>
  </si>
  <si>
    <t>acoca3</t>
  </si>
  <si>
    <t>Total scoca1</t>
  </si>
  <si>
    <t>aclarin1</t>
  </si>
  <si>
    <t>aclarin2</t>
  </si>
  <si>
    <t>aclarin3</t>
  </si>
  <si>
    <t>aclarin4</t>
  </si>
  <si>
    <t>Total sclarin1</t>
  </si>
  <si>
    <t>Total campaña Clarín</t>
  </si>
  <si>
    <t>AVG_TALK_TM</t>
  </si>
  <si>
    <t>AVAIL_TM</t>
  </si>
  <si>
    <t>IN_CALL</t>
  </si>
  <si>
    <t>QUANTITY_OF_CALLS</t>
  </si>
</sst>
</file>

<file path=xl/styles.xml><?xml version="1.0" encoding="utf-8"?>
<styleSheet xmlns="http://schemas.openxmlformats.org/spreadsheetml/2006/main">
  <numFmts count="3">
    <numFmt numFmtId="164" formatCode="h:mm:ss;@"/>
    <numFmt numFmtId="165" formatCode="dd/mm/yyyy;@"/>
    <numFmt numFmtId="166" formatCode="h:mm"/>
  </numFmts>
  <fonts count="23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0" fontId="20" fillId="34" borderId="0" xfId="0" applyFont="1" applyFill="1"/>
    <xf numFmtId="0" fontId="19" fillId="7" borderId="10" xfId="0" quotePrefix="1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2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21" fillId="35" borderId="10" xfId="0" applyFon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2" fillId="36" borderId="10" xfId="0" applyNumberFormat="1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4"/>
  <sheetViews>
    <sheetView workbookViewId="0"/>
  </sheetViews>
  <sheetFormatPr baseColWidth="10" defaultColWidth="11.42578125" defaultRowHeight="15" customHeight="1"/>
  <cols>
    <col min="1" max="1" width="8" bestFit="1" customWidth="1"/>
    <col min="2" max="2" width="18.140625" bestFit="1" customWidth="1"/>
    <col min="3" max="3" width="27.85546875" bestFit="1" customWidth="1"/>
    <col min="4" max="4" width="23.7109375" bestFit="1" customWidth="1"/>
    <col min="5" max="5" width="26" bestFit="1" customWidth="1"/>
  </cols>
  <sheetData>
    <row r="1" spans="1:5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customHeight="1">
      <c r="A2">
        <v>100</v>
      </c>
      <c r="B2" t="s">
        <v>5</v>
      </c>
      <c r="C2">
        <v>2</v>
      </c>
      <c r="D2">
        <v>5</v>
      </c>
      <c r="E2">
        <v>16</v>
      </c>
    </row>
    <row r="3" spans="1:5" ht="15" customHeight="1">
      <c r="A3">
        <v>100</v>
      </c>
      <c r="B3" t="s">
        <v>6</v>
      </c>
      <c r="C3">
        <v>2</v>
      </c>
      <c r="D3">
        <v>4</v>
      </c>
      <c r="E3">
        <v>42</v>
      </c>
    </row>
    <row r="4" spans="1:5" ht="15" customHeight="1">
      <c r="A4">
        <v>100</v>
      </c>
      <c r="B4" t="s">
        <v>7</v>
      </c>
      <c r="C4">
        <v>31</v>
      </c>
      <c r="D4">
        <v>3</v>
      </c>
      <c r="E4">
        <v>35</v>
      </c>
    </row>
    <row r="5" spans="1:5" ht="15" customHeight="1">
      <c r="A5">
        <v>100</v>
      </c>
      <c r="B5" t="s">
        <v>8</v>
      </c>
      <c r="C5">
        <v>6</v>
      </c>
      <c r="D5">
        <v>1</v>
      </c>
      <c r="E5">
        <v>21</v>
      </c>
    </row>
    <row r="6" spans="1:5" ht="15" customHeight="1">
      <c r="A6">
        <v>100</v>
      </c>
      <c r="B6" t="s">
        <v>9</v>
      </c>
      <c r="C6">
        <v>2</v>
      </c>
      <c r="D6">
        <v>5</v>
      </c>
      <c r="E6">
        <v>8</v>
      </c>
    </row>
    <row r="7" spans="1:5" ht="15" customHeight="1">
      <c r="A7">
        <v>100</v>
      </c>
      <c r="B7" t="s">
        <v>10</v>
      </c>
      <c r="C7">
        <v>19</v>
      </c>
      <c r="D7">
        <v>5</v>
      </c>
      <c r="E7">
        <v>30</v>
      </c>
    </row>
    <row r="8" spans="1:5" ht="15" customHeight="1">
      <c r="A8">
        <v>100</v>
      </c>
      <c r="B8" t="s">
        <v>11</v>
      </c>
      <c r="C8">
        <v>26</v>
      </c>
      <c r="D8">
        <v>5</v>
      </c>
      <c r="E8">
        <v>30</v>
      </c>
    </row>
    <row r="9" spans="1:5" ht="15" customHeight="1">
      <c r="A9">
        <v>100</v>
      </c>
      <c r="B9" t="s">
        <v>12</v>
      </c>
      <c r="C9">
        <v>35</v>
      </c>
      <c r="D9">
        <v>10</v>
      </c>
      <c r="E9">
        <v>58</v>
      </c>
    </row>
    <row r="10" spans="1:5" ht="15" customHeight="1">
      <c r="A10">
        <v>100</v>
      </c>
      <c r="B10" t="s">
        <v>13</v>
      </c>
      <c r="C10">
        <v>6</v>
      </c>
      <c r="D10">
        <v>6</v>
      </c>
      <c r="E10">
        <v>20</v>
      </c>
    </row>
    <row r="11" spans="1:5" ht="15" customHeight="1">
      <c r="A11">
        <v>100</v>
      </c>
      <c r="B11" t="s">
        <v>14</v>
      </c>
      <c r="C11">
        <v>1</v>
      </c>
      <c r="D11">
        <v>9</v>
      </c>
      <c r="E11">
        <v>27</v>
      </c>
    </row>
    <row r="12" spans="1:5" ht="15" customHeight="1">
      <c r="A12">
        <v>100</v>
      </c>
      <c r="B12" t="s">
        <v>15</v>
      </c>
      <c r="C12">
        <v>49</v>
      </c>
      <c r="D12">
        <v>9</v>
      </c>
      <c r="E12">
        <v>54</v>
      </c>
    </row>
    <row r="13" spans="1:5" ht="15" customHeight="1">
      <c r="A13">
        <v>100</v>
      </c>
      <c r="B13" t="s">
        <v>16</v>
      </c>
      <c r="C13">
        <v>8</v>
      </c>
      <c r="D13">
        <v>2</v>
      </c>
      <c r="E13">
        <v>22</v>
      </c>
    </row>
    <row r="14" spans="1:5" ht="15" customHeight="1">
      <c r="A14">
        <v>100</v>
      </c>
      <c r="B14" t="s">
        <v>17</v>
      </c>
      <c r="C14">
        <v>26</v>
      </c>
      <c r="D14">
        <v>2</v>
      </c>
      <c r="E14">
        <v>39</v>
      </c>
    </row>
    <row r="15" spans="1:5" ht="15" customHeight="1">
      <c r="A15">
        <v>100</v>
      </c>
      <c r="B15" t="s">
        <v>18</v>
      </c>
      <c r="C15">
        <v>3</v>
      </c>
      <c r="D15">
        <v>8</v>
      </c>
      <c r="E15">
        <v>13</v>
      </c>
    </row>
    <row r="16" spans="1:5" ht="15" customHeight="1">
      <c r="A16">
        <v>100</v>
      </c>
      <c r="B16" t="s">
        <v>19</v>
      </c>
      <c r="C16">
        <v>1</v>
      </c>
      <c r="D16">
        <v>6</v>
      </c>
      <c r="E16">
        <v>29</v>
      </c>
    </row>
    <row r="17" spans="1:5" ht="15" customHeight="1">
      <c r="A17">
        <v>100</v>
      </c>
      <c r="B17" t="s">
        <v>20</v>
      </c>
      <c r="C17">
        <v>35</v>
      </c>
      <c r="D17">
        <v>9</v>
      </c>
      <c r="E17">
        <v>36</v>
      </c>
    </row>
    <row r="18" spans="1:5" ht="15" customHeight="1">
      <c r="A18">
        <v>100</v>
      </c>
      <c r="B18" t="s">
        <v>21</v>
      </c>
      <c r="C18">
        <v>2</v>
      </c>
      <c r="D18">
        <v>1</v>
      </c>
      <c r="E18">
        <v>50</v>
      </c>
    </row>
    <row r="19" spans="1:5" ht="15" customHeight="1">
      <c r="A19">
        <v>100</v>
      </c>
      <c r="B19" t="s">
        <v>22</v>
      </c>
      <c r="C19">
        <v>3</v>
      </c>
      <c r="D19">
        <v>6</v>
      </c>
      <c r="E19">
        <v>21</v>
      </c>
    </row>
    <row r="20" spans="1:5" ht="15" customHeight="1">
      <c r="A20">
        <v>100</v>
      </c>
      <c r="B20" t="s">
        <v>23</v>
      </c>
      <c r="C20">
        <v>17</v>
      </c>
      <c r="D20">
        <v>8</v>
      </c>
      <c r="E20">
        <v>43</v>
      </c>
    </row>
    <row r="21" spans="1:5" ht="15" customHeight="1">
      <c r="A21">
        <v>100</v>
      </c>
      <c r="B21" t="s">
        <v>24</v>
      </c>
      <c r="C21">
        <v>12</v>
      </c>
      <c r="D21">
        <v>5</v>
      </c>
      <c r="E21">
        <v>14</v>
      </c>
    </row>
    <row r="22" spans="1:5" ht="15" customHeight="1">
      <c r="A22">
        <v>100</v>
      </c>
      <c r="B22" t="s">
        <v>25</v>
      </c>
      <c r="C22">
        <v>13</v>
      </c>
      <c r="D22">
        <v>8</v>
      </c>
      <c r="E22">
        <v>56</v>
      </c>
    </row>
    <row r="23" spans="1:5" ht="15" customHeight="1">
      <c r="A23">
        <v>100</v>
      </c>
      <c r="B23" t="s">
        <v>26</v>
      </c>
      <c r="C23">
        <v>12</v>
      </c>
      <c r="D23">
        <v>3</v>
      </c>
      <c r="E23">
        <v>13</v>
      </c>
    </row>
    <row r="24" spans="1:5" ht="15" customHeight="1">
      <c r="A24">
        <v>100</v>
      </c>
      <c r="B24" t="s">
        <v>27</v>
      </c>
      <c r="C24">
        <v>16</v>
      </c>
      <c r="D24">
        <v>9</v>
      </c>
      <c r="E24">
        <v>35</v>
      </c>
    </row>
    <row r="25" spans="1:5" ht="15" customHeight="1">
      <c r="A25">
        <v>100</v>
      </c>
      <c r="B25" t="s">
        <v>28</v>
      </c>
      <c r="C25">
        <v>11</v>
      </c>
      <c r="D25">
        <v>8</v>
      </c>
      <c r="E25">
        <v>14</v>
      </c>
    </row>
    <row r="26" spans="1:5" ht="15" customHeight="1">
      <c r="A26">
        <v>100</v>
      </c>
      <c r="B26" t="s">
        <v>29</v>
      </c>
      <c r="C26">
        <v>11</v>
      </c>
      <c r="D26">
        <v>4</v>
      </c>
      <c r="E26">
        <v>37</v>
      </c>
    </row>
    <row r="27" spans="1:5" ht="15" customHeight="1">
      <c r="A27">
        <v>100</v>
      </c>
      <c r="B27" t="s">
        <v>30</v>
      </c>
      <c r="C27">
        <v>15</v>
      </c>
      <c r="D27">
        <v>9</v>
      </c>
      <c r="E27">
        <v>23</v>
      </c>
    </row>
    <row r="28" spans="1:5" ht="15" customHeight="1">
      <c r="A28">
        <v>100</v>
      </c>
      <c r="B28" t="s">
        <v>31</v>
      </c>
      <c r="C28">
        <v>7</v>
      </c>
      <c r="D28">
        <v>7</v>
      </c>
      <c r="E28">
        <v>34</v>
      </c>
    </row>
    <row r="29" spans="1:5" ht="15" customHeight="1">
      <c r="A29">
        <v>100</v>
      </c>
      <c r="B29" t="s">
        <v>32</v>
      </c>
      <c r="C29">
        <v>2</v>
      </c>
      <c r="D29">
        <v>1</v>
      </c>
      <c r="E29">
        <v>16</v>
      </c>
    </row>
    <row r="30" spans="1:5" ht="15" customHeight="1">
      <c r="A30">
        <v>100</v>
      </c>
      <c r="B30" t="s">
        <v>33</v>
      </c>
      <c r="C30">
        <v>4</v>
      </c>
      <c r="D30">
        <v>10</v>
      </c>
      <c r="E30">
        <v>37</v>
      </c>
    </row>
    <row r="31" spans="1:5" ht="15" customHeight="1">
      <c r="A31">
        <v>100</v>
      </c>
      <c r="B31" t="s">
        <v>34</v>
      </c>
      <c r="C31">
        <v>18</v>
      </c>
      <c r="D31">
        <v>1</v>
      </c>
      <c r="E31">
        <v>18</v>
      </c>
    </row>
    <row r="32" spans="1:5" ht="15" customHeight="1">
      <c r="A32">
        <v>100</v>
      </c>
      <c r="B32" t="s">
        <v>35</v>
      </c>
      <c r="C32">
        <v>13</v>
      </c>
      <c r="D32">
        <v>6</v>
      </c>
      <c r="E32">
        <v>20</v>
      </c>
    </row>
    <row r="33" spans="1:5" ht="15" customHeight="1">
      <c r="A33">
        <v>101</v>
      </c>
      <c r="B33" s="2">
        <v>40452</v>
      </c>
      <c r="C33">
        <v>6</v>
      </c>
      <c r="D33">
        <v>6</v>
      </c>
      <c r="E33">
        <v>19</v>
      </c>
    </row>
    <row r="34" spans="1:5" ht="15" customHeight="1">
      <c r="A34">
        <v>101</v>
      </c>
      <c r="B34" s="2">
        <v>40453</v>
      </c>
      <c r="C34">
        <v>22</v>
      </c>
      <c r="D34">
        <v>6</v>
      </c>
      <c r="E34">
        <v>24</v>
      </c>
    </row>
    <row r="35" spans="1:5" ht="15" customHeight="1">
      <c r="A35">
        <v>101</v>
      </c>
      <c r="B35" s="2">
        <v>40454</v>
      </c>
      <c r="C35">
        <v>14</v>
      </c>
      <c r="D35">
        <v>10</v>
      </c>
      <c r="E35">
        <v>50</v>
      </c>
    </row>
    <row r="36" spans="1:5" ht="15" customHeight="1">
      <c r="A36">
        <v>101</v>
      </c>
      <c r="B36" s="2">
        <v>40455</v>
      </c>
      <c r="C36">
        <v>3</v>
      </c>
      <c r="D36">
        <v>6</v>
      </c>
      <c r="E36">
        <v>7</v>
      </c>
    </row>
    <row r="37" spans="1:5" ht="15" customHeight="1">
      <c r="A37">
        <v>101</v>
      </c>
      <c r="B37" s="2">
        <v>40456</v>
      </c>
      <c r="C37">
        <v>25</v>
      </c>
      <c r="D37">
        <v>6</v>
      </c>
      <c r="E37">
        <v>49</v>
      </c>
    </row>
    <row r="38" spans="1:5" ht="15" customHeight="1">
      <c r="A38">
        <v>101</v>
      </c>
      <c r="B38" s="2">
        <v>40457</v>
      </c>
      <c r="C38">
        <v>25</v>
      </c>
      <c r="D38">
        <v>6</v>
      </c>
      <c r="E38">
        <v>55</v>
      </c>
    </row>
    <row r="39" spans="1:5" ht="15" customHeight="1">
      <c r="A39">
        <v>101</v>
      </c>
      <c r="B39" s="2">
        <v>40458</v>
      </c>
      <c r="C39">
        <v>9</v>
      </c>
      <c r="D39">
        <v>3</v>
      </c>
      <c r="E39">
        <v>17</v>
      </c>
    </row>
    <row r="40" spans="1:5" ht="15" customHeight="1">
      <c r="A40">
        <v>101</v>
      </c>
      <c r="B40" s="2">
        <v>40459</v>
      </c>
      <c r="C40">
        <v>2</v>
      </c>
      <c r="D40">
        <v>10</v>
      </c>
      <c r="E40">
        <v>27</v>
      </c>
    </row>
    <row r="41" spans="1:5" ht="15" customHeight="1">
      <c r="A41">
        <v>101</v>
      </c>
      <c r="B41" s="2">
        <v>40460</v>
      </c>
      <c r="C41">
        <v>31</v>
      </c>
      <c r="D41">
        <v>6</v>
      </c>
      <c r="E41">
        <v>50</v>
      </c>
    </row>
    <row r="42" spans="1:5" ht="15" customHeight="1">
      <c r="A42">
        <v>101</v>
      </c>
      <c r="B42" s="2">
        <v>40461</v>
      </c>
      <c r="C42">
        <v>13</v>
      </c>
      <c r="D42">
        <v>4</v>
      </c>
      <c r="E42">
        <v>19</v>
      </c>
    </row>
    <row r="43" spans="1:5" ht="15" customHeight="1">
      <c r="A43">
        <v>101</v>
      </c>
      <c r="B43" s="2">
        <v>40462</v>
      </c>
      <c r="C43">
        <v>5</v>
      </c>
      <c r="D43">
        <v>1</v>
      </c>
      <c r="E43">
        <v>7</v>
      </c>
    </row>
    <row r="44" spans="1:5" ht="15" customHeight="1">
      <c r="A44">
        <v>101</v>
      </c>
      <c r="B44" s="2">
        <v>40463</v>
      </c>
      <c r="C44">
        <v>29</v>
      </c>
      <c r="D44">
        <v>7</v>
      </c>
      <c r="E44">
        <v>38</v>
      </c>
    </row>
    <row r="45" spans="1:5" ht="15" customHeight="1">
      <c r="A45">
        <v>101</v>
      </c>
      <c r="B45" s="2">
        <v>40464</v>
      </c>
      <c r="C45">
        <v>18</v>
      </c>
      <c r="D45">
        <v>3</v>
      </c>
      <c r="E45">
        <v>34</v>
      </c>
    </row>
    <row r="46" spans="1:5" ht="15" customHeight="1">
      <c r="A46">
        <v>101</v>
      </c>
      <c r="B46" s="2">
        <v>40465</v>
      </c>
      <c r="C46">
        <v>32</v>
      </c>
      <c r="D46">
        <v>9</v>
      </c>
      <c r="E46">
        <v>45</v>
      </c>
    </row>
    <row r="47" spans="1:5" ht="15" customHeight="1">
      <c r="A47">
        <v>101</v>
      </c>
      <c r="B47" s="2">
        <v>40466</v>
      </c>
      <c r="C47">
        <v>6</v>
      </c>
      <c r="D47">
        <v>10</v>
      </c>
      <c r="E47">
        <v>28</v>
      </c>
    </row>
    <row r="48" spans="1:5" ht="15" customHeight="1">
      <c r="A48">
        <v>101</v>
      </c>
      <c r="B48" s="2">
        <v>40467</v>
      </c>
      <c r="C48">
        <v>8</v>
      </c>
      <c r="D48">
        <v>1</v>
      </c>
      <c r="E48">
        <v>11</v>
      </c>
    </row>
    <row r="49" spans="1:5" ht="15" customHeight="1">
      <c r="A49">
        <v>101</v>
      </c>
      <c r="B49" s="2">
        <v>40468</v>
      </c>
      <c r="C49">
        <v>13</v>
      </c>
      <c r="D49">
        <v>10</v>
      </c>
      <c r="E49">
        <v>13</v>
      </c>
    </row>
    <row r="50" spans="1:5" ht="15" customHeight="1">
      <c r="A50">
        <v>101</v>
      </c>
      <c r="B50" s="2">
        <v>40469</v>
      </c>
      <c r="C50">
        <v>16</v>
      </c>
      <c r="D50">
        <v>5</v>
      </c>
      <c r="E50">
        <v>33</v>
      </c>
    </row>
    <row r="51" spans="1:5" ht="15" customHeight="1">
      <c r="A51">
        <v>101</v>
      </c>
      <c r="B51" s="2">
        <v>40470</v>
      </c>
      <c r="C51">
        <v>4</v>
      </c>
      <c r="D51">
        <v>2</v>
      </c>
      <c r="E51">
        <v>9</v>
      </c>
    </row>
    <row r="52" spans="1:5" ht="15" customHeight="1">
      <c r="A52">
        <v>101</v>
      </c>
      <c r="B52" s="2">
        <v>40471</v>
      </c>
      <c r="C52">
        <v>12</v>
      </c>
      <c r="D52">
        <v>10</v>
      </c>
      <c r="E52">
        <v>32</v>
      </c>
    </row>
    <row r="53" spans="1:5" ht="15" customHeight="1">
      <c r="A53">
        <v>101</v>
      </c>
      <c r="B53" s="2">
        <v>40472</v>
      </c>
      <c r="C53">
        <v>3</v>
      </c>
      <c r="D53">
        <v>6</v>
      </c>
      <c r="E53">
        <v>11</v>
      </c>
    </row>
    <row r="54" spans="1:5" ht="15" customHeight="1">
      <c r="A54">
        <v>101</v>
      </c>
      <c r="B54" s="2">
        <v>40473</v>
      </c>
      <c r="C54">
        <v>39</v>
      </c>
      <c r="D54">
        <v>2</v>
      </c>
      <c r="E54">
        <v>40</v>
      </c>
    </row>
    <row r="55" spans="1:5" ht="15" customHeight="1">
      <c r="A55">
        <v>101</v>
      </c>
      <c r="B55" s="2">
        <v>40474</v>
      </c>
      <c r="C55">
        <v>5</v>
      </c>
      <c r="D55">
        <v>3</v>
      </c>
      <c r="E55">
        <v>51</v>
      </c>
    </row>
    <row r="56" spans="1:5" ht="15" customHeight="1">
      <c r="A56">
        <v>101</v>
      </c>
      <c r="B56" s="2">
        <v>40475</v>
      </c>
      <c r="C56">
        <v>24</v>
      </c>
      <c r="D56">
        <v>7</v>
      </c>
      <c r="E56">
        <v>49</v>
      </c>
    </row>
    <row r="57" spans="1:5" ht="15" customHeight="1">
      <c r="A57">
        <v>101</v>
      </c>
      <c r="B57" s="2">
        <v>40476</v>
      </c>
      <c r="C57">
        <v>24</v>
      </c>
      <c r="D57">
        <v>4</v>
      </c>
      <c r="E57">
        <v>27</v>
      </c>
    </row>
    <row r="58" spans="1:5" ht="15" customHeight="1">
      <c r="A58">
        <v>101</v>
      </c>
      <c r="B58" s="2">
        <v>40477</v>
      </c>
      <c r="C58">
        <v>25</v>
      </c>
      <c r="D58">
        <v>10</v>
      </c>
      <c r="E58">
        <v>46</v>
      </c>
    </row>
    <row r="59" spans="1:5" ht="15" customHeight="1">
      <c r="A59">
        <v>101</v>
      </c>
      <c r="B59" s="2">
        <v>40478</v>
      </c>
      <c r="C59">
        <v>9</v>
      </c>
      <c r="D59">
        <v>6</v>
      </c>
      <c r="E59">
        <v>17</v>
      </c>
    </row>
    <row r="60" spans="1:5" ht="15" customHeight="1">
      <c r="A60">
        <v>101</v>
      </c>
      <c r="B60" s="2">
        <v>40479</v>
      </c>
      <c r="C60">
        <v>7</v>
      </c>
      <c r="D60">
        <v>7</v>
      </c>
      <c r="E60">
        <v>9</v>
      </c>
    </row>
    <row r="61" spans="1:5" ht="15" customHeight="1">
      <c r="A61">
        <v>101</v>
      </c>
      <c r="B61" s="2">
        <v>40480</v>
      </c>
      <c r="C61">
        <v>1</v>
      </c>
      <c r="D61">
        <v>1</v>
      </c>
      <c r="E61">
        <v>35</v>
      </c>
    </row>
    <row r="62" spans="1:5" ht="15" customHeight="1">
      <c r="A62">
        <v>101</v>
      </c>
      <c r="B62" s="2">
        <v>40481</v>
      </c>
      <c r="C62">
        <v>6</v>
      </c>
      <c r="D62">
        <v>4</v>
      </c>
      <c r="E62">
        <v>20</v>
      </c>
    </row>
    <row r="63" spans="1:5" ht="15" customHeight="1">
      <c r="A63">
        <v>101</v>
      </c>
      <c r="B63" s="2">
        <v>40482</v>
      </c>
      <c r="C63">
        <v>51</v>
      </c>
      <c r="D63">
        <v>3</v>
      </c>
      <c r="E63">
        <v>51</v>
      </c>
    </row>
    <row r="64" spans="1:5" ht="15" customHeight="1">
      <c r="A64">
        <v>102</v>
      </c>
      <c r="B64" s="2">
        <v>40452</v>
      </c>
      <c r="C64">
        <v>3</v>
      </c>
      <c r="D64">
        <v>9</v>
      </c>
      <c r="E64">
        <v>13</v>
      </c>
    </row>
    <row r="65" spans="1:5" ht="15" customHeight="1">
      <c r="A65">
        <v>102</v>
      </c>
      <c r="B65" s="2">
        <v>40453</v>
      </c>
      <c r="C65">
        <v>4</v>
      </c>
      <c r="D65">
        <v>6</v>
      </c>
      <c r="E65">
        <v>6</v>
      </c>
    </row>
    <row r="66" spans="1:5" ht="15" customHeight="1">
      <c r="A66">
        <v>102</v>
      </c>
      <c r="B66" s="2">
        <v>40454</v>
      </c>
      <c r="C66">
        <v>52</v>
      </c>
      <c r="D66">
        <v>9</v>
      </c>
      <c r="E66">
        <v>56</v>
      </c>
    </row>
    <row r="67" spans="1:5" ht="15" customHeight="1">
      <c r="A67">
        <v>102</v>
      </c>
      <c r="B67" s="2">
        <v>40455</v>
      </c>
      <c r="C67">
        <v>4</v>
      </c>
      <c r="D67">
        <v>3</v>
      </c>
      <c r="E67">
        <v>24</v>
      </c>
    </row>
    <row r="68" spans="1:5" ht="15" customHeight="1">
      <c r="A68">
        <v>102</v>
      </c>
      <c r="B68" s="2">
        <v>40456</v>
      </c>
      <c r="C68">
        <v>33</v>
      </c>
      <c r="D68">
        <v>9</v>
      </c>
      <c r="E68">
        <v>38</v>
      </c>
    </row>
    <row r="69" spans="1:5" ht="15" customHeight="1">
      <c r="A69">
        <v>102</v>
      </c>
      <c r="B69" s="2">
        <v>40457</v>
      </c>
      <c r="C69">
        <v>23</v>
      </c>
      <c r="D69">
        <v>6</v>
      </c>
      <c r="E69">
        <v>31</v>
      </c>
    </row>
    <row r="70" spans="1:5" ht="15" customHeight="1">
      <c r="A70">
        <v>102</v>
      </c>
      <c r="B70" s="2">
        <v>40458</v>
      </c>
      <c r="C70">
        <v>17</v>
      </c>
      <c r="D70">
        <v>1</v>
      </c>
      <c r="E70">
        <v>37</v>
      </c>
    </row>
    <row r="71" spans="1:5" ht="15" customHeight="1">
      <c r="A71">
        <v>102</v>
      </c>
      <c r="B71" s="2">
        <v>40459</v>
      </c>
      <c r="C71">
        <v>11</v>
      </c>
      <c r="D71">
        <v>1</v>
      </c>
      <c r="E71">
        <v>18</v>
      </c>
    </row>
    <row r="72" spans="1:5" ht="15" customHeight="1">
      <c r="A72">
        <v>102</v>
      </c>
      <c r="B72" s="2">
        <v>40460</v>
      </c>
      <c r="C72">
        <v>5</v>
      </c>
      <c r="D72">
        <v>2</v>
      </c>
      <c r="E72">
        <v>7</v>
      </c>
    </row>
    <row r="73" spans="1:5" ht="15" customHeight="1">
      <c r="A73">
        <v>102</v>
      </c>
      <c r="B73" s="2">
        <v>40461</v>
      </c>
      <c r="C73">
        <v>3</v>
      </c>
      <c r="D73">
        <v>2</v>
      </c>
      <c r="E73">
        <v>4</v>
      </c>
    </row>
    <row r="74" spans="1:5" ht="15" customHeight="1">
      <c r="A74">
        <v>102</v>
      </c>
      <c r="B74" s="2">
        <v>40462</v>
      </c>
      <c r="C74">
        <v>17</v>
      </c>
      <c r="D74">
        <v>10</v>
      </c>
      <c r="E74">
        <v>18</v>
      </c>
    </row>
    <row r="75" spans="1:5" ht="15" customHeight="1">
      <c r="A75">
        <v>102</v>
      </c>
      <c r="B75" s="2">
        <v>40463</v>
      </c>
      <c r="C75">
        <v>14</v>
      </c>
      <c r="D75">
        <v>3</v>
      </c>
      <c r="E75">
        <v>42</v>
      </c>
    </row>
    <row r="76" spans="1:5" ht="15" customHeight="1">
      <c r="A76">
        <v>102</v>
      </c>
      <c r="B76" s="2">
        <v>40464</v>
      </c>
      <c r="C76">
        <v>20</v>
      </c>
      <c r="D76">
        <v>9</v>
      </c>
      <c r="E76">
        <v>45</v>
      </c>
    </row>
    <row r="77" spans="1:5" ht="15" customHeight="1">
      <c r="A77">
        <v>102</v>
      </c>
      <c r="B77" s="2">
        <v>40465</v>
      </c>
      <c r="C77">
        <v>27</v>
      </c>
      <c r="D77">
        <v>3</v>
      </c>
      <c r="E77">
        <v>28</v>
      </c>
    </row>
    <row r="78" spans="1:5" ht="15" customHeight="1">
      <c r="A78">
        <v>102</v>
      </c>
      <c r="B78" s="2">
        <v>40466</v>
      </c>
      <c r="C78">
        <v>14</v>
      </c>
      <c r="D78">
        <v>8</v>
      </c>
      <c r="E78">
        <v>14</v>
      </c>
    </row>
    <row r="79" spans="1:5" ht="15" customHeight="1">
      <c r="A79">
        <v>102</v>
      </c>
      <c r="B79" s="2">
        <v>40467</v>
      </c>
      <c r="C79">
        <v>8</v>
      </c>
      <c r="D79">
        <v>8</v>
      </c>
      <c r="E79">
        <v>25</v>
      </c>
    </row>
    <row r="80" spans="1:5" ht="15" customHeight="1">
      <c r="A80">
        <v>102</v>
      </c>
      <c r="B80" s="2">
        <v>40468</v>
      </c>
      <c r="C80">
        <v>40</v>
      </c>
      <c r="D80">
        <v>7</v>
      </c>
      <c r="E80">
        <v>55</v>
      </c>
    </row>
    <row r="81" spans="1:5" ht="15" customHeight="1">
      <c r="A81">
        <v>102</v>
      </c>
      <c r="B81" s="2">
        <v>40469</v>
      </c>
      <c r="C81">
        <v>14</v>
      </c>
      <c r="D81">
        <v>7</v>
      </c>
      <c r="E81">
        <v>35</v>
      </c>
    </row>
    <row r="82" spans="1:5" ht="15" customHeight="1">
      <c r="A82">
        <v>102</v>
      </c>
      <c r="B82" s="2">
        <v>40470</v>
      </c>
      <c r="C82">
        <v>5</v>
      </c>
      <c r="D82">
        <v>10</v>
      </c>
      <c r="E82">
        <v>11</v>
      </c>
    </row>
    <row r="83" spans="1:5" ht="15" customHeight="1">
      <c r="A83">
        <v>102</v>
      </c>
      <c r="B83" s="2">
        <v>40471</v>
      </c>
      <c r="C83">
        <v>7</v>
      </c>
      <c r="D83">
        <v>3</v>
      </c>
      <c r="E83">
        <v>26</v>
      </c>
    </row>
    <row r="84" spans="1:5" ht="15" customHeight="1">
      <c r="A84">
        <v>102</v>
      </c>
      <c r="B84" s="2">
        <v>40472</v>
      </c>
      <c r="C84">
        <v>14</v>
      </c>
      <c r="D84">
        <v>4</v>
      </c>
      <c r="E84">
        <v>47</v>
      </c>
    </row>
    <row r="85" spans="1:5" ht="15" customHeight="1">
      <c r="A85">
        <v>102</v>
      </c>
      <c r="B85" s="2">
        <v>40473</v>
      </c>
      <c r="C85">
        <v>53</v>
      </c>
      <c r="D85">
        <v>9</v>
      </c>
      <c r="E85">
        <v>53</v>
      </c>
    </row>
    <row r="86" spans="1:5" ht="15" customHeight="1">
      <c r="A86">
        <v>102</v>
      </c>
      <c r="B86" s="2">
        <v>40474</v>
      </c>
      <c r="C86">
        <v>10</v>
      </c>
      <c r="D86">
        <v>7</v>
      </c>
      <c r="E86">
        <v>13</v>
      </c>
    </row>
    <row r="87" spans="1:5" ht="15" customHeight="1">
      <c r="A87">
        <v>102</v>
      </c>
      <c r="B87" s="2">
        <v>40475</v>
      </c>
      <c r="C87">
        <v>16</v>
      </c>
      <c r="D87">
        <v>10</v>
      </c>
      <c r="E87">
        <v>40</v>
      </c>
    </row>
    <row r="88" spans="1:5" ht="15" customHeight="1">
      <c r="A88">
        <v>102</v>
      </c>
      <c r="B88" s="2">
        <v>40476</v>
      </c>
      <c r="C88">
        <v>45</v>
      </c>
      <c r="D88">
        <v>5</v>
      </c>
      <c r="E88">
        <v>46</v>
      </c>
    </row>
    <row r="89" spans="1:5" ht="15" customHeight="1">
      <c r="A89">
        <v>102</v>
      </c>
      <c r="B89" s="2">
        <v>40477</v>
      </c>
      <c r="C89">
        <v>7</v>
      </c>
      <c r="D89">
        <v>6</v>
      </c>
      <c r="E89">
        <v>47</v>
      </c>
    </row>
    <row r="90" spans="1:5" ht="15" customHeight="1">
      <c r="A90">
        <v>102</v>
      </c>
      <c r="B90" s="2">
        <v>40478</v>
      </c>
      <c r="C90">
        <v>8</v>
      </c>
      <c r="D90">
        <v>5</v>
      </c>
      <c r="E90">
        <v>12</v>
      </c>
    </row>
    <row r="91" spans="1:5" ht="15" customHeight="1">
      <c r="A91">
        <v>102</v>
      </c>
      <c r="B91" s="2">
        <v>40479</v>
      </c>
      <c r="C91">
        <v>1</v>
      </c>
      <c r="D91">
        <v>1</v>
      </c>
      <c r="E91">
        <v>2</v>
      </c>
    </row>
    <row r="92" spans="1:5" ht="15" customHeight="1">
      <c r="A92">
        <v>102</v>
      </c>
      <c r="B92" s="2">
        <v>40480</v>
      </c>
      <c r="C92">
        <v>26</v>
      </c>
      <c r="D92">
        <v>4</v>
      </c>
      <c r="E92">
        <v>51</v>
      </c>
    </row>
    <row r="93" spans="1:5" ht="15" customHeight="1">
      <c r="A93">
        <v>102</v>
      </c>
      <c r="B93" s="2">
        <v>40481</v>
      </c>
      <c r="C93">
        <v>9</v>
      </c>
      <c r="D93">
        <v>2</v>
      </c>
      <c r="E93">
        <v>50</v>
      </c>
    </row>
    <row r="94" spans="1:5" ht="15" customHeight="1">
      <c r="A94">
        <v>102</v>
      </c>
      <c r="B94" s="2">
        <v>40482</v>
      </c>
      <c r="C94">
        <v>3</v>
      </c>
      <c r="D94">
        <v>1</v>
      </c>
      <c r="E94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B1" sqref="B1:B1048576"/>
    </sheetView>
  </sheetViews>
  <sheetFormatPr baseColWidth="10" defaultColWidth="11.42578125" defaultRowHeight="15"/>
  <cols>
    <col min="1" max="1" width="20" style="1" customWidth="1"/>
    <col min="2" max="3" width="11.42578125" style="1"/>
    <col min="4" max="5" width="23.42578125" style="1" customWidth="1"/>
    <col min="6" max="6" width="22.28515625" customWidth="1"/>
  </cols>
  <sheetData>
    <row r="1" spans="1:6">
      <c r="A1" s="4" t="s">
        <v>36</v>
      </c>
      <c r="B1" s="5" t="s">
        <v>37</v>
      </c>
      <c r="C1" s="5" t="s">
        <v>38</v>
      </c>
      <c r="D1" s="5" t="s">
        <v>39</v>
      </c>
      <c r="E1" s="5" t="s">
        <v>40</v>
      </c>
    </row>
    <row r="2" spans="1:6">
      <c r="A2" s="6" t="s">
        <v>54</v>
      </c>
      <c r="B2" s="6" t="s">
        <v>41</v>
      </c>
      <c r="C2" s="6">
        <f>SUM('Coca-Datos'!D2:D32)</f>
        <v>175</v>
      </c>
      <c r="D2" s="6">
        <f>SUM('Coca-Datos'!C2:C32)</f>
        <v>408</v>
      </c>
      <c r="E2" s="6">
        <f>SUM('Coca-Datos'!E2:E32)</f>
        <v>911</v>
      </c>
    </row>
    <row r="3" spans="1:6">
      <c r="A3" s="6" t="s">
        <v>55</v>
      </c>
      <c r="B3" s="6" t="s">
        <v>41</v>
      </c>
      <c r="C3" s="6">
        <f>SUM('Coca-Datos'!D33:D63)</f>
        <v>174</v>
      </c>
      <c r="D3" s="6">
        <f>SUM('Coca-Datos'!C33:C63)</f>
        <v>487</v>
      </c>
      <c r="E3" s="6">
        <f>SUM('Coca-Datos'!E33:E63)</f>
        <v>923</v>
      </c>
    </row>
    <row r="4" spans="1:6">
      <c r="A4" s="7"/>
      <c r="B4" s="7" t="s">
        <v>41</v>
      </c>
      <c r="C4" s="7">
        <f>SUM(C2:C3)</f>
        <v>349</v>
      </c>
      <c r="D4" s="7">
        <f t="shared" ref="D4:E6" si="0">SUM(D2:D3)</f>
        <v>895</v>
      </c>
      <c r="E4" s="7">
        <f t="shared" si="0"/>
        <v>1834</v>
      </c>
      <c r="F4" s="7" t="s">
        <v>57</v>
      </c>
    </row>
    <row r="5" spans="1:6">
      <c r="A5" s="6" t="s">
        <v>56</v>
      </c>
      <c r="B5" s="6" t="s">
        <v>41</v>
      </c>
      <c r="C5" s="8">
        <f>SUM('Coca-Datos'!D64:D94)</f>
        <v>170</v>
      </c>
      <c r="D5" s="8">
        <f>SUM('Coca-Datos'!C64:C94)</f>
        <v>513</v>
      </c>
      <c r="E5" s="8">
        <f>SUM('Coca-Datos'!E64:E94)</f>
        <v>897</v>
      </c>
      <c r="F5" s="3"/>
    </row>
    <row r="6" spans="1:6">
      <c r="A6" s="7"/>
      <c r="B6" s="7"/>
      <c r="C6" s="7">
        <f>SUM(C4:C5)</f>
        <v>519</v>
      </c>
      <c r="D6" s="7">
        <f t="shared" si="0"/>
        <v>1408</v>
      </c>
      <c r="E6" s="7">
        <f t="shared" si="0"/>
        <v>2731</v>
      </c>
      <c r="F6" s="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9"/>
  <sheetViews>
    <sheetView workbookViewId="0">
      <selection activeCell="M8" sqref="M8"/>
    </sheetView>
  </sheetViews>
  <sheetFormatPr baseColWidth="10" defaultColWidth="11.42578125" defaultRowHeight="15"/>
  <cols>
    <col min="1" max="2" width="15.7109375" bestFit="1" customWidth="1"/>
    <col min="6" max="6" width="15.7109375" bestFit="1" customWidth="1"/>
    <col min="7" max="7" width="16.5703125" bestFit="1" customWidth="1"/>
    <col min="8" max="8" width="17" customWidth="1"/>
    <col min="10" max="10" width="20" customWidth="1"/>
    <col min="11" max="11" width="19.7109375" bestFit="1" customWidth="1"/>
  </cols>
  <sheetData>
    <row r="1" spans="1:11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51</v>
      </c>
      <c r="G1" t="s">
        <v>49</v>
      </c>
      <c r="H1" t="s">
        <v>52</v>
      </c>
      <c r="J1" t="s">
        <v>66</v>
      </c>
      <c r="K1" t="s">
        <v>67</v>
      </c>
    </row>
    <row r="2" spans="1:11">
      <c r="A2" s="11">
        <v>40452</v>
      </c>
      <c r="B2" s="11">
        <v>40452</v>
      </c>
      <c r="C2" s="15">
        <v>0.44166666666666665</v>
      </c>
      <c r="D2" s="15">
        <v>0.69791666666666663</v>
      </c>
      <c r="E2" s="10">
        <v>103</v>
      </c>
      <c r="F2" s="13">
        <f>ROUNDDOWN(((B2+D2)-(A2+C2))*24,0)</f>
        <v>6</v>
      </c>
      <c r="G2" s="10">
        <v>169</v>
      </c>
      <c r="H2">
        <v>0</v>
      </c>
      <c r="I2">
        <v>1</v>
      </c>
      <c r="J2">
        <v>110</v>
      </c>
      <c r="K2">
        <v>41</v>
      </c>
    </row>
    <row r="3" spans="1:11">
      <c r="A3" s="11">
        <v>40453</v>
      </c>
      <c r="B3" s="11">
        <v>40453</v>
      </c>
      <c r="C3" s="15">
        <v>0.42222222222222222</v>
      </c>
      <c r="D3" s="15">
        <v>0.69305555555555554</v>
      </c>
      <c r="E3" s="10">
        <v>103</v>
      </c>
      <c r="F3" s="13">
        <v>0</v>
      </c>
      <c r="G3" s="10">
        <v>279</v>
      </c>
      <c r="H3">
        <f>ROUNDDOWN(((B3+D3)-(A3+C3))*24,0)</f>
        <v>6</v>
      </c>
      <c r="I3">
        <v>1</v>
      </c>
      <c r="J3">
        <v>188</v>
      </c>
      <c r="K3">
        <v>75</v>
      </c>
    </row>
    <row r="4" spans="1:11">
      <c r="A4" s="11">
        <v>40454</v>
      </c>
      <c r="B4" s="11">
        <v>40454</v>
      </c>
      <c r="C4" s="15">
        <v>0.40625</v>
      </c>
      <c r="D4" s="15">
        <v>0.64930555555555558</v>
      </c>
      <c r="E4" s="10">
        <v>103</v>
      </c>
      <c r="F4" s="13">
        <v>0</v>
      </c>
      <c r="G4" s="10">
        <v>278</v>
      </c>
      <c r="H4">
        <f>ROUNDDOWN(((B4+D4)-(A4+C4))*24,0)</f>
        <v>5</v>
      </c>
      <c r="I4">
        <v>1</v>
      </c>
      <c r="J4">
        <v>191</v>
      </c>
      <c r="K4">
        <v>72</v>
      </c>
    </row>
    <row r="5" spans="1:11">
      <c r="A5" s="11">
        <v>40455</v>
      </c>
      <c r="B5" s="11">
        <v>40455</v>
      </c>
      <c r="C5" s="15">
        <v>0.4236111111111111</v>
      </c>
      <c r="D5" s="15">
        <v>0.66736111111111107</v>
      </c>
      <c r="E5" s="10">
        <v>103</v>
      </c>
      <c r="F5" s="13">
        <f>ROUNDDOWN(((B5+D5)-(A5+C5))*24,0)</f>
        <v>5</v>
      </c>
      <c r="G5" s="10">
        <v>228</v>
      </c>
      <c r="H5">
        <v>0</v>
      </c>
      <c r="I5">
        <v>1</v>
      </c>
      <c r="J5">
        <v>198</v>
      </c>
      <c r="K5">
        <v>70</v>
      </c>
    </row>
    <row r="6" spans="1:11">
      <c r="A6" s="11">
        <v>40456</v>
      </c>
      <c r="B6" s="11">
        <v>40456</v>
      </c>
      <c r="C6" s="15">
        <v>0.44305555555555554</v>
      </c>
      <c r="D6" s="15">
        <v>0.69027777777777777</v>
      </c>
      <c r="E6" s="10">
        <v>103</v>
      </c>
      <c r="F6" s="13">
        <f>ROUNDDOWN(((B6+D6)-(A6+C6))*24,0)</f>
        <v>5</v>
      </c>
      <c r="G6" s="10">
        <v>266</v>
      </c>
      <c r="H6">
        <v>0</v>
      </c>
      <c r="I6">
        <v>1</v>
      </c>
      <c r="J6">
        <v>163</v>
      </c>
      <c r="K6">
        <v>76</v>
      </c>
    </row>
    <row r="7" spans="1:11">
      <c r="A7" s="11">
        <v>40457</v>
      </c>
      <c r="B7" s="11">
        <v>40457</v>
      </c>
      <c r="C7" s="15">
        <v>0.45624999999999999</v>
      </c>
      <c r="D7" s="15">
        <v>0.68888888888888899</v>
      </c>
      <c r="E7" s="10">
        <v>103</v>
      </c>
      <c r="F7" s="13">
        <f>ROUNDDOWN(((B7+D7)-(A7+C7))*24,0)</f>
        <v>5</v>
      </c>
      <c r="G7" s="10">
        <v>207</v>
      </c>
      <c r="H7">
        <v>0</v>
      </c>
      <c r="I7">
        <v>1</v>
      </c>
      <c r="J7">
        <v>130</v>
      </c>
      <c r="K7">
        <v>66</v>
      </c>
    </row>
    <row r="8" spans="1:11">
      <c r="A8" s="11">
        <v>40458</v>
      </c>
      <c r="B8" s="11">
        <v>40458</v>
      </c>
      <c r="C8" s="15">
        <v>0.4458333333333333</v>
      </c>
      <c r="D8" s="15">
        <v>0.66736111111111107</v>
      </c>
      <c r="E8" s="10">
        <v>103</v>
      </c>
      <c r="F8" s="13">
        <f>ROUNDDOWN(((B8+D8)-(A8+C8))*24,0)</f>
        <v>5</v>
      </c>
      <c r="G8" s="10">
        <v>302</v>
      </c>
      <c r="H8">
        <v>0</v>
      </c>
      <c r="I8">
        <v>1</v>
      </c>
      <c r="J8">
        <v>199</v>
      </c>
      <c r="K8">
        <v>73</v>
      </c>
    </row>
    <row r="9" spans="1:11">
      <c r="A9" s="11">
        <v>40459</v>
      </c>
      <c r="B9" s="11">
        <v>40459</v>
      </c>
      <c r="C9" s="15">
        <v>0.45416666666666666</v>
      </c>
      <c r="D9" s="15">
        <v>0.70694444444444438</v>
      </c>
      <c r="E9" s="10">
        <v>103</v>
      </c>
      <c r="F9" s="13">
        <f>ROUNDDOWN(((B9+D9)-(A9+C9))*24,0)</f>
        <v>6</v>
      </c>
      <c r="G9" s="10">
        <v>239</v>
      </c>
      <c r="H9">
        <v>0</v>
      </c>
      <c r="I9">
        <v>1</v>
      </c>
      <c r="J9">
        <v>144</v>
      </c>
      <c r="K9">
        <v>60</v>
      </c>
    </row>
    <row r="10" spans="1:11">
      <c r="A10" s="11">
        <v>40460</v>
      </c>
      <c r="B10" s="11">
        <v>40460</v>
      </c>
      <c r="C10" s="15">
        <v>0.4055555555555555</v>
      </c>
      <c r="D10" s="15">
        <v>0.6333333333333333</v>
      </c>
      <c r="E10" s="10">
        <v>103</v>
      </c>
      <c r="F10" s="13">
        <v>0</v>
      </c>
      <c r="G10" s="10">
        <v>199</v>
      </c>
      <c r="H10">
        <f>ROUNDDOWN(((B10+D10)-(A10+C10))*24,0)</f>
        <v>5</v>
      </c>
      <c r="I10">
        <v>1</v>
      </c>
      <c r="J10">
        <v>104</v>
      </c>
      <c r="K10">
        <v>55</v>
      </c>
    </row>
    <row r="11" spans="1:11">
      <c r="A11" s="11">
        <v>40461</v>
      </c>
      <c r="B11" s="11">
        <v>40461</v>
      </c>
      <c r="C11" s="15">
        <v>0.42638888888888887</v>
      </c>
      <c r="D11" s="15">
        <v>0.67222222222222217</v>
      </c>
      <c r="E11" s="10">
        <v>103</v>
      </c>
      <c r="F11" s="13">
        <v>0</v>
      </c>
      <c r="G11" s="10">
        <v>207</v>
      </c>
      <c r="H11">
        <f>ROUNDDOWN(((B11+D11)-(A11+C11))*24,0)</f>
        <v>5</v>
      </c>
      <c r="I11">
        <v>1</v>
      </c>
      <c r="J11">
        <v>162</v>
      </c>
      <c r="K11">
        <v>53</v>
      </c>
    </row>
    <row r="12" spans="1:11">
      <c r="A12" s="11">
        <v>40462</v>
      </c>
      <c r="B12" s="11">
        <v>40462</v>
      </c>
      <c r="C12" s="15">
        <v>0.43472222222222223</v>
      </c>
      <c r="D12" s="15">
        <v>0.69652777777777775</v>
      </c>
      <c r="E12" s="10">
        <v>103</v>
      </c>
      <c r="F12" s="13">
        <f>ROUNDDOWN(((B12+D12)-(A12+C12))*24,0)</f>
        <v>6</v>
      </c>
      <c r="G12" s="10">
        <v>224</v>
      </c>
      <c r="H12">
        <v>0</v>
      </c>
      <c r="I12">
        <v>1</v>
      </c>
      <c r="J12">
        <v>120</v>
      </c>
      <c r="K12">
        <v>50</v>
      </c>
    </row>
    <row r="13" spans="1:11">
      <c r="A13" s="11">
        <v>40463</v>
      </c>
      <c r="B13" s="11">
        <v>40463</v>
      </c>
      <c r="C13" s="15">
        <v>0.375</v>
      </c>
      <c r="D13" s="15">
        <v>0.63263888888888886</v>
      </c>
      <c r="E13" s="10">
        <v>103</v>
      </c>
      <c r="F13" s="13">
        <f>ROUNDDOWN(((B13+D13)-(A13+C13))*24,0)</f>
        <v>6</v>
      </c>
      <c r="G13" s="10">
        <v>280</v>
      </c>
      <c r="H13">
        <v>0</v>
      </c>
      <c r="I13">
        <v>1</v>
      </c>
      <c r="J13">
        <v>157</v>
      </c>
      <c r="K13">
        <v>66</v>
      </c>
    </row>
    <row r="14" spans="1:11">
      <c r="A14" s="11">
        <v>40464</v>
      </c>
      <c r="B14" s="11">
        <v>40464</v>
      </c>
      <c r="C14" s="15">
        <v>0.44513888888888892</v>
      </c>
      <c r="D14" s="15">
        <v>0.69305555555555554</v>
      </c>
      <c r="E14" s="10">
        <v>103</v>
      </c>
      <c r="F14" s="13">
        <f>ROUNDDOWN(((B14+D14)-(A14+C14))*24,0)</f>
        <v>5</v>
      </c>
      <c r="G14" s="10">
        <v>244</v>
      </c>
      <c r="H14">
        <v>0</v>
      </c>
      <c r="I14">
        <v>1</v>
      </c>
      <c r="J14">
        <v>111</v>
      </c>
      <c r="K14">
        <v>56</v>
      </c>
    </row>
    <row r="15" spans="1:11">
      <c r="A15" s="11">
        <v>40465</v>
      </c>
      <c r="B15" s="11">
        <v>40465</v>
      </c>
      <c r="C15" s="15">
        <v>0.40069444444444446</v>
      </c>
      <c r="D15" s="15">
        <v>0.63541666666666663</v>
      </c>
      <c r="E15" s="10">
        <v>103</v>
      </c>
      <c r="F15" s="13">
        <f>ROUNDDOWN(((B15+D15)-(A15+C15))*24,0)</f>
        <v>5</v>
      </c>
      <c r="G15" s="10">
        <v>282</v>
      </c>
      <c r="H15">
        <v>0</v>
      </c>
      <c r="I15">
        <v>1</v>
      </c>
      <c r="J15">
        <v>183</v>
      </c>
      <c r="K15">
        <v>70</v>
      </c>
    </row>
    <row r="16" spans="1:11">
      <c r="A16" s="11">
        <v>40466</v>
      </c>
      <c r="B16" s="11">
        <v>40466</v>
      </c>
      <c r="C16" s="15">
        <v>0.3840277777777778</v>
      </c>
      <c r="D16" s="15">
        <v>0.62569444444444444</v>
      </c>
      <c r="E16" s="10">
        <v>103</v>
      </c>
      <c r="F16" s="13">
        <f>ROUNDDOWN(((B16+D16)-(A16+C16))*24,0)</f>
        <v>5</v>
      </c>
      <c r="G16" s="10">
        <v>260</v>
      </c>
      <c r="H16">
        <v>0</v>
      </c>
      <c r="I16">
        <v>1</v>
      </c>
      <c r="J16">
        <v>140</v>
      </c>
      <c r="K16">
        <v>73</v>
      </c>
    </row>
    <row r="17" spans="1:11">
      <c r="A17" s="11">
        <v>40467</v>
      </c>
      <c r="B17" s="11">
        <v>40467</v>
      </c>
      <c r="C17" s="15">
        <v>0.45</v>
      </c>
      <c r="D17" s="15">
        <v>0.68958333333333333</v>
      </c>
      <c r="E17" s="10">
        <v>103</v>
      </c>
      <c r="F17" s="13">
        <v>0</v>
      </c>
      <c r="G17" s="10">
        <v>159</v>
      </c>
      <c r="H17">
        <f>ROUNDDOWN(((B17+D17)-(A17+C17))*24,0)</f>
        <v>5</v>
      </c>
      <c r="I17">
        <v>1</v>
      </c>
      <c r="J17">
        <v>105</v>
      </c>
      <c r="K17">
        <v>49</v>
      </c>
    </row>
    <row r="18" spans="1:11">
      <c r="A18" s="11">
        <v>40468</v>
      </c>
      <c r="B18" s="11">
        <v>40468</v>
      </c>
      <c r="C18" s="15">
        <v>0.44861111111111113</v>
      </c>
      <c r="D18" s="15">
        <v>0.69444444444444453</v>
      </c>
      <c r="E18" s="10">
        <v>103</v>
      </c>
      <c r="F18" s="13">
        <v>0</v>
      </c>
      <c r="G18" s="10">
        <v>238</v>
      </c>
      <c r="H18">
        <f>ROUNDDOWN(((B18+D18)-(A18+C18))*24,0)</f>
        <v>5</v>
      </c>
      <c r="I18">
        <v>1</v>
      </c>
      <c r="J18">
        <v>113</v>
      </c>
      <c r="K18">
        <v>44</v>
      </c>
    </row>
    <row r="19" spans="1:11">
      <c r="A19" s="11">
        <v>40469</v>
      </c>
      <c r="B19" s="11">
        <v>40469</v>
      </c>
      <c r="C19" s="15">
        <v>0.42222222222222222</v>
      </c>
      <c r="D19" s="15">
        <v>0.66666666666666663</v>
      </c>
      <c r="E19" s="10">
        <v>103</v>
      </c>
      <c r="F19" s="13">
        <f>ROUNDDOWN(((B19+D19)-(A19+C19))*24,0)</f>
        <v>5</v>
      </c>
      <c r="G19" s="10">
        <v>199</v>
      </c>
      <c r="H19">
        <v>0</v>
      </c>
      <c r="I19">
        <v>1</v>
      </c>
      <c r="J19">
        <v>118</v>
      </c>
      <c r="K19">
        <v>50</v>
      </c>
    </row>
    <row r="20" spans="1:11">
      <c r="A20" s="11">
        <v>40470</v>
      </c>
      <c r="B20" s="11">
        <v>40470</v>
      </c>
      <c r="C20" s="15">
        <v>0.45208333333333334</v>
      </c>
      <c r="D20" s="15">
        <v>0.68958333333333333</v>
      </c>
      <c r="E20" s="10">
        <v>103</v>
      </c>
      <c r="F20" s="13">
        <f>ROUNDDOWN(((B20+D20)-(A20+C20))*24,0)</f>
        <v>5</v>
      </c>
      <c r="G20" s="10">
        <v>258</v>
      </c>
      <c r="H20">
        <v>0</v>
      </c>
      <c r="I20">
        <v>1</v>
      </c>
      <c r="J20">
        <v>152</v>
      </c>
      <c r="K20">
        <v>71</v>
      </c>
    </row>
    <row r="21" spans="1:11">
      <c r="A21" s="11">
        <v>40471</v>
      </c>
      <c r="B21" s="11">
        <v>40471</v>
      </c>
      <c r="C21" s="15">
        <v>0.43402777777777773</v>
      </c>
      <c r="D21" s="15">
        <v>0.68680555555555556</v>
      </c>
      <c r="E21" s="10">
        <v>103</v>
      </c>
      <c r="F21" s="13">
        <f>ROUNDDOWN(((B21+D21)-(A21+C21))*24,0)</f>
        <v>6</v>
      </c>
      <c r="G21" s="10">
        <v>222</v>
      </c>
      <c r="H21">
        <v>0</v>
      </c>
      <c r="I21">
        <v>1</v>
      </c>
      <c r="J21">
        <v>188</v>
      </c>
      <c r="K21">
        <v>54</v>
      </c>
    </row>
    <row r="22" spans="1:11">
      <c r="A22" s="11">
        <v>40472</v>
      </c>
      <c r="B22" s="11">
        <v>40472</v>
      </c>
      <c r="C22" s="15">
        <v>0.42499999999999999</v>
      </c>
      <c r="D22" s="15">
        <v>0.69097222222222221</v>
      </c>
      <c r="E22" s="10">
        <v>103</v>
      </c>
      <c r="F22" s="13">
        <f>ROUNDDOWN(((B22+D22)-(A22+C22))*24,0)</f>
        <v>6</v>
      </c>
      <c r="G22" s="10">
        <v>185</v>
      </c>
      <c r="H22">
        <v>0</v>
      </c>
      <c r="I22">
        <v>1</v>
      </c>
      <c r="J22">
        <v>132</v>
      </c>
      <c r="K22">
        <v>47</v>
      </c>
    </row>
    <row r="23" spans="1:11">
      <c r="A23" s="11">
        <v>40473</v>
      </c>
      <c r="B23" s="11">
        <v>40473</v>
      </c>
      <c r="C23" s="15">
        <v>0.45694444444444443</v>
      </c>
      <c r="D23" s="15">
        <v>0.6777777777777777</v>
      </c>
      <c r="E23" s="10">
        <v>103</v>
      </c>
      <c r="F23" s="13">
        <f>ROUNDDOWN(((B23+D23)-(A23+C23))*24,0)</f>
        <v>5</v>
      </c>
      <c r="G23" s="10">
        <v>271</v>
      </c>
      <c r="H23">
        <v>0</v>
      </c>
      <c r="I23">
        <v>1</v>
      </c>
      <c r="J23">
        <v>143</v>
      </c>
      <c r="K23">
        <v>62</v>
      </c>
    </row>
    <row r="24" spans="1:11">
      <c r="A24" s="11">
        <v>40474</v>
      </c>
      <c r="B24" s="11">
        <v>40474</v>
      </c>
      <c r="C24" s="15">
        <v>0.3833333333333333</v>
      </c>
      <c r="D24" s="15">
        <v>0.63194444444444442</v>
      </c>
      <c r="E24" s="10">
        <v>103</v>
      </c>
      <c r="F24" s="13">
        <v>0</v>
      </c>
      <c r="G24" s="10">
        <v>228</v>
      </c>
      <c r="H24">
        <f>ROUNDDOWN(((B24+D24)-(A24+C24))*24,0)</f>
        <v>5</v>
      </c>
      <c r="I24">
        <v>1</v>
      </c>
      <c r="J24">
        <v>138</v>
      </c>
      <c r="K24">
        <v>71</v>
      </c>
    </row>
    <row r="25" spans="1:11">
      <c r="A25" s="11">
        <v>40475</v>
      </c>
      <c r="B25" s="11">
        <v>40475</v>
      </c>
      <c r="C25" s="15">
        <v>0.42222222222222222</v>
      </c>
      <c r="D25" s="15">
        <v>0.67986111111111114</v>
      </c>
      <c r="E25" s="10">
        <v>103</v>
      </c>
      <c r="F25" s="13">
        <v>0</v>
      </c>
      <c r="G25" s="10">
        <v>247</v>
      </c>
      <c r="H25">
        <f>ROUNDDOWN(((B25+D25)-(A25+C25))*24,0)</f>
        <v>6</v>
      </c>
      <c r="I25">
        <v>1</v>
      </c>
      <c r="J25">
        <v>158</v>
      </c>
      <c r="K25">
        <v>62</v>
      </c>
    </row>
    <row r="26" spans="1:11">
      <c r="A26" s="11">
        <v>40476</v>
      </c>
      <c r="B26" s="11">
        <v>40476</v>
      </c>
      <c r="C26" s="15">
        <v>0.38472222222222219</v>
      </c>
      <c r="D26" s="15">
        <v>0.65694444444444444</v>
      </c>
      <c r="E26" s="10">
        <v>103</v>
      </c>
      <c r="F26" s="13">
        <f>ROUNDDOWN(((B26+D26)-(A26+C26))*24,0)</f>
        <v>6</v>
      </c>
      <c r="G26" s="10">
        <v>205</v>
      </c>
      <c r="H26">
        <v>0</v>
      </c>
      <c r="I26">
        <v>1</v>
      </c>
      <c r="J26">
        <v>124</v>
      </c>
      <c r="K26">
        <v>69</v>
      </c>
    </row>
    <row r="27" spans="1:11">
      <c r="A27" s="11">
        <v>40477</v>
      </c>
      <c r="B27" s="11">
        <v>40477</v>
      </c>
      <c r="C27" s="15">
        <v>0.41319444444444442</v>
      </c>
      <c r="D27" s="15">
        <v>0.65277777777777779</v>
      </c>
      <c r="E27" s="10">
        <v>103</v>
      </c>
      <c r="F27" s="13">
        <f>ROUNDDOWN(((B27+D27)-(A27+C27))*24,0)</f>
        <v>5</v>
      </c>
      <c r="G27" s="10">
        <v>164</v>
      </c>
      <c r="H27">
        <v>0</v>
      </c>
      <c r="I27">
        <v>1</v>
      </c>
      <c r="J27">
        <v>116</v>
      </c>
      <c r="K27">
        <v>62</v>
      </c>
    </row>
    <row r="28" spans="1:11">
      <c r="A28" s="11">
        <v>40478</v>
      </c>
      <c r="B28" s="11">
        <v>40478</v>
      </c>
      <c r="C28" s="15">
        <v>0.42777777777777781</v>
      </c>
      <c r="D28" s="15">
        <v>0.67152777777777783</v>
      </c>
      <c r="E28" s="10">
        <v>103</v>
      </c>
      <c r="F28" s="13">
        <f>ROUNDDOWN(((B28+D28)-(A28+C28))*24,0)</f>
        <v>5</v>
      </c>
      <c r="G28" s="10">
        <v>200</v>
      </c>
      <c r="H28">
        <v>0</v>
      </c>
      <c r="I28">
        <v>1</v>
      </c>
      <c r="J28">
        <v>128</v>
      </c>
      <c r="K28">
        <v>72</v>
      </c>
    </row>
    <row r="29" spans="1:11">
      <c r="A29" s="11">
        <v>40479</v>
      </c>
      <c r="B29" s="11">
        <v>40479</v>
      </c>
      <c r="C29" s="15">
        <v>0.45624999999999999</v>
      </c>
      <c r="D29" s="15">
        <v>0.68680555555555556</v>
      </c>
      <c r="E29" s="10">
        <v>103</v>
      </c>
      <c r="F29" s="13">
        <f>ROUNDDOWN(((B29+D29)-(A29+C29))*24,0)</f>
        <v>5</v>
      </c>
      <c r="G29" s="10">
        <v>187</v>
      </c>
      <c r="H29">
        <v>0</v>
      </c>
      <c r="I29">
        <v>1</v>
      </c>
      <c r="J29">
        <v>108</v>
      </c>
      <c r="K29">
        <v>56</v>
      </c>
    </row>
    <row r="30" spans="1:11">
      <c r="A30" s="11">
        <v>40480</v>
      </c>
      <c r="B30" s="11">
        <v>40480</v>
      </c>
      <c r="C30" s="15">
        <v>0.3923611111111111</v>
      </c>
      <c r="D30" s="15">
        <v>0.62916666666666665</v>
      </c>
      <c r="E30" s="10">
        <v>103</v>
      </c>
      <c r="F30" s="13">
        <f>ROUNDDOWN(((B30+D30)-(A30+C30))*24,0)</f>
        <v>5</v>
      </c>
      <c r="G30" s="10">
        <v>233</v>
      </c>
      <c r="H30">
        <v>0</v>
      </c>
      <c r="I30">
        <v>1</v>
      </c>
      <c r="J30">
        <v>170</v>
      </c>
      <c r="K30">
        <v>77</v>
      </c>
    </row>
    <row r="31" spans="1:11">
      <c r="A31" s="11">
        <v>40481</v>
      </c>
      <c r="B31" s="11">
        <v>40481</v>
      </c>
      <c r="C31" s="15">
        <v>0.45416666666666666</v>
      </c>
      <c r="D31" s="15">
        <v>0.67083333333333339</v>
      </c>
      <c r="E31" s="10">
        <v>103</v>
      </c>
      <c r="F31" s="13">
        <v>0</v>
      </c>
      <c r="G31" s="10">
        <v>205</v>
      </c>
      <c r="H31">
        <f>ROUNDDOWN(((B31+D31)-(A31+C31))*24,0)</f>
        <v>5</v>
      </c>
      <c r="I31">
        <v>1</v>
      </c>
      <c r="J31">
        <v>119</v>
      </c>
      <c r="K31">
        <v>65</v>
      </c>
    </row>
    <row r="32" spans="1:11">
      <c r="A32" s="11">
        <v>40482</v>
      </c>
      <c r="B32" s="11">
        <v>40482</v>
      </c>
      <c r="C32" s="15">
        <v>0.42499999999999999</v>
      </c>
      <c r="D32" s="15">
        <v>0.66875000000000007</v>
      </c>
      <c r="E32" s="10">
        <v>103</v>
      </c>
      <c r="F32" s="13">
        <v>0</v>
      </c>
      <c r="G32" s="10">
        <v>160</v>
      </c>
      <c r="H32">
        <f>ROUNDDOWN(((B32+D32)-(A32+C32))*24,0)</f>
        <v>5</v>
      </c>
      <c r="I32">
        <v>1</v>
      </c>
      <c r="J32">
        <v>125</v>
      </c>
      <c r="K32">
        <v>48</v>
      </c>
    </row>
    <row r="33" spans="1:11">
      <c r="A33" s="14">
        <v>40452</v>
      </c>
      <c r="B33" s="14">
        <v>40452</v>
      </c>
      <c r="C33" s="9">
        <v>0.39652777777777781</v>
      </c>
      <c r="D33" s="9">
        <v>0.6333333333333333</v>
      </c>
      <c r="E33" s="10">
        <v>104</v>
      </c>
      <c r="F33" s="13">
        <f>ROUNDDOWN(((B33+D33)-(A33+C33))*24,0)</f>
        <v>5</v>
      </c>
      <c r="G33" s="10">
        <v>232</v>
      </c>
      <c r="H33">
        <v>0</v>
      </c>
      <c r="I33">
        <v>1</v>
      </c>
      <c r="J33">
        <v>138</v>
      </c>
      <c r="K33">
        <v>71</v>
      </c>
    </row>
    <row r="34" spans="1:11">
      <c r="A34" s="14">
        <v>40453</v>
      </c>
      <c r="B34" s="14">
        <v>40453</v>
      </c>
      <c r="C34" s="9">
        <v>0.4069444444444445</v>
      </c>
      <c r="D34" s="9">
        <v>0.63611111111111118</v>
      </c>
      <c r="E34" s="10">
        <v>104</v>
      </c>
      <c r="F34" s="13">
        <v>0</v>
      </c>
      <c r="G34" s="10">
        <v>195</v>
      </c>
      <c r="H34">
        <f>ROUNDDOWN(((B34+D34)-(A34+C34))*24,0)</f>
        <v>5</v>
      </c>
      <c r="I34">
        <v>1</v>
      </c>
      <c r="J34">
        <v>113</v>
      </c>
      <c r="K34">
        <v>60</v>
      </c>
    </row>
    <row r="35" spans="1:11">
      <c r="A35" s="14">
        <v>40454</v>
      </c>
      <c r="B35" s="14">
        <v>40454</v>
      </c>
      <c r="C35" s="9">
        <v>0.41805555555555557</v>
      </c>
      <c r="D35" s="9">
        <v>0.6972222222222223</v>
      </c>
      <c r="E35" s="10">
        <v>104</v>
      </c>
      <c r="F35" s="13">
        <v>0</v>
      </c>
      <c r="G35" s="10">
        <v>204</v>
      </c>
      <c r="H35">
        <f>ROUNDDOWN(((B35+D35)-(A35+C35))*24,0)</f>
        <v>6</v>
      </c>
      <c r="I35">
        <v>1</v>
      </c>
      <c r="J35">
        <v>129</v>
      </c>
      <c r="K35">
        <v>51</v>
      </c>
    </row>
    <row r="36" spans="1:11">
      <c r="A36" s="14">
        <v>40455</v>
      </c>
      <c r="B36" s="14">
        <v>40455</v>
      </c>
      <c r="C36" s="9">
        <v>0.38125000000000003</v>
      </c>
      <c r="D36" s="9">
        <v>0.62708333333333333</v>
      </c>
      <c r="E36" s="10">
        <v>104</v>
      </c>
      <c r="F36" s="13">
        <f>ROUNDDOWN(((B36+D36)-(A36+C36))*24,0)</f>
        <v>5</v>
      </c>
      <c r="G36" s="10">
        <v>232</v>
      </c>
      <c r="H36">
        <v>0</v>
      </c>
      <c r="I36">
        <v>1</v>
      </c>
      <c r="J36">
        <v>153</v>
      </c>
      <c r="K36">
        <v>53</v>
      </c>
    </row>
    <row r="37" spans="1:11">
      <c r="A37" s="14">
        <v>40456</v>
      </c>
      <c r="B37" s="14">
        <v>40456</v>
      </c>
      <c r="C37" s="9">
        <v>0.44027777777777777</v>
      </c>
      <c r="D37" s="9">
        <v>0.67152777777777783</v>
      </c>
      <c r="E37" s="10">
        <v>104</v>
      </c>
      <c r="F37" s="13">
        <f>ROUNDDOWN(((B37+D37)-(A37+C37))*24,0)</f>
        <v>5</v>
      </c>
      <c r="G37" s="10">
        <v>182</v>
      </c>
      <c r="H37">
        <v>0</v>
      </c>
      <c r="I37">
        <v>1</v>
      </c>
      <c r="J37">
        <v>100</v>
      </c>
      <c r="K37">
        <v>67</v>
      </c>
    </row>
    <row r="38" spans="1:11">
      <c r="A38" s="14">
        <v>40457</v>
      </c>
      <c r="B38" s="14">
        <v>40457</v>
      </c>
      <c r="C38" s="9">
        <v>0.38263888888888892</v>
      </c>
      <c r="D38" s="9">
        <v>0.62569444444444444</v>
      </c>
      <c r="E38" s="10">
        <v>104</v>
      </c>
      <c r="F38" s="13">
        <f>ROUNDDOWN(((B38+D38)-(A38+C38))*24,0)</f>
        <v>5</v>
      </c>
      <c r="G38" s="10">
        <v>221</v>
      </c>
      <c r="H38">
        <v>0</v>
      </c>
      <c r="I38">
        <v>1</v>
      </c>
      <c r="J38">
        <v>172</v>
      </c>
      <c r="K38">
        <v>68</v>
      </c>
    </row>
    <row r="39" spans="1:11">
      <c r="A39" s="14">
        <v>40458</v>
      </c>
      <c r="B39" s="14">
        <v>40458</v>
      </c>
      <c r="C39" s="9">
        <v>0.4291666666666667</v>
      </c>
      <c r="D39" s="9">
        <v>0.6743055555555556</v>
      </c>
      <c r="E39" s="10">
        <v>104</v>
      </c>
      <c r="F39" s="13">
        <f>ROUNDDOWN(((B39+D39)-(A39+C39))*24,0)</f>
        <v>5</v>
      </c>
      <c r="G39" s="10">
        <v>216</v>
      </c>
      <c r="H39">
        <v>0</v>
      </c>
      <c r="I39">
        <v>1</v>
      </c>
      <c r="J39">
        <v>163</v>
      </c>
      <c r="K39">
        <v>60</v>
      </c>
    </row>
    <row r="40" spans="1:11">
      <c r="A40" s="14">
        <v>40459</v>
      </c>
      <c r="B40" s="14">
        <v>40459</v>
      </c>
      <c r="C40" s="9">
        <v>0.37777777777777777</v>
      </c>
      <c r="D40" s="9">
        <v>0.66249999999999998</v>
      </c>
      <c r="E40" s="10">
        <v>104</v>
      </c>
      <c r="F40" s="13">
        <f>ROUNDDOWN(((B40+D40)-(A40+C40))*24,0)</f>
        <v>6</v>
      </c>
      <c r="G40" s="10">
        <v>175</v>
      </c>
      <c r="H40">
        <v>0</v>
      </c>
      <c r="I40">
        <v>1</v>
      </c>
      <c r="J40">
        <v>101</v>
      </c>
      <c r="K40">
        <v>71</v>
      </c>
    </row>
    <row r="41" spans="1:11">
      <c r="A41" s="14">
        <v>40460</v>
      </c>
      <c r="B41" s="14">
        <v>40460</v>
      </c>
      <c r="C41" s="9">
        <v>0.40069444444444446</v>
      </c>
      <c r="D41" s="9">
        <v>0.65555555555555556</v>
      </c>
      <c r="E41" s="10">
        <v>104</v>
      </c>
      <c r="F41" s="13">
        <v>0</v>
      </c>
      <c r="G41" s="10">
        <v>248</v>
      </c>
      <c r="H41">
        <f>ROUNDDOWN(((B41+D41)-(A41+C41))*24,0)</f>
        <v>6</v>
      </c>
      <c r="I41">
        <v>1</v>
      </c>
      <c r="J41">
        <v>195</v>
      </c>
      <c r="K41">
        <v>45</v>
      </c>
    </row>
    <row r="42" spans="1:11">
      <c r="A42" s="14">
        <v>40461</v>
      </c>
      <c r="B42" s="14">
        <v>40461</v>
      </c>
      <c r="C42" s="9">
        <v>0.44375000000000003</v>
      </c>
      <c r="D42" s="9">
        <v>0.70624999999999993</v>
      </c>
      <c r="E42" s="10">
        <v>104</v>
      </c>
      <c r="F42" s="13">
        <v>0</v>
      </c>
      <c r="G42" s="10">
        <v>286</v>
      </c>
      <c r="H42">
        <f>ROUNDDOWN(((B42+D42)-(A42+C42))*24,0)</f>
        <v>6</v>
      </c>
      <c r="I42">
        <v>1</v>
      </c>
      <c r="J42">
        <v>191</v>
      </c>
      <c r="K42">
        <v>45</v>
      </c>
    </row>
    <row r="43" spans="1:11">
      <c r="A43" s="14">
        <v>40462</v>
      </c>
      <c r="B43" s="14">
        <v>40462</v>
      </c>
      <c r="C43" s="9">
        <v>0.3888888888888889</v>
      </c>
      <c r="D43" s="9">
        <v>0.62777777777777777</v>
      </c>
      <c r="E43" s="10">
        <v>104</v>
      </c>
      <c r="F43" s="13">
        <f>ROUNDDOWN(((B43+D43)-(A43+C43))*24,0)</f>
        <v>5</v>
      </c>
      <c r="G43" s="10">
        <v>250</v>
      </c>
      <c r="H43">
        <v>0</v>
      </c>
      <c r="I43">
        <v>1</v>
      </c>
      <c r="J43">
        <v>155</v>
      </c>
      <c r="K43">
        <v>59</v>
      </c>
    </row>
    <row r="44" spans="1:11">
      <c r="A44" s="14">
        <v>40463</v>
      </c>
      <c r="B44" s="14">
        <v>40463</v>
      </c>
      <c r="C44" s="9">
        <v>0.45555555555555555</v>
      </c>
      <c r="D44" s="9">
        <v>0.70694444444444438</v>
      </c>
      <c r="E44" s="10">
        <v>104</v>
      </c>
      <c r="F44" s="13">
        <f>ROUNDDOWN(((B44+D44)-(A44+C44))*24,0)</f>
        <v>6</v>
      </c>
      <c r="G44" s="10">
        <v>240</v>
      </c>
      <c r="H44">
        <v>0</v>
      </c>
      <c r="I44">
        <v>1</v>
      </c>
      <c r="J44">
        <v>158</v>
      </c>
      <c r="K44">
        <v>63</v>
      </c>
    </row>
    <row r="45" spans="1:11">
      <c r="A45" s="14">
        <v>40464</v>
      </c>
      <c r="B45" s="14">
        <v>40464</v>
      </c>
      <c r="C45" s="9">
        <v>0.40833333333333338</v>
      </c>
      <c r="D45" s="9">
        <v>0.65555555555555556</v>
      </c>
      <c r="E45" s="10">
        <v>104</v>
      </c>
      <c r="F45" s="13">
        <f>ROUNDDOWN(((B45+D45)-(A45+C45))*24,0)</f>
        <v>5</v>
      </c>
      <c r="G45" s="10">
        <v>216</v>
      </c>
      <c r="H45">
        <v>0</v>
      </c>
      <c r="I45">
        <v>1</v>
      </c>
      <c r="J45">
        <v>100</v>
      </c>
      <c r="K45">
        <v>51</v>
      </c>
    </row>
    <row r="46" spans="1:11">
      <c r="A46" s="14">
        <v>40465</v>
      </c>
      <c r="B46" s="14">
        <v>40465</v>
      </c>
      <c r="C46" s="9">
        <v>0.44375000000000003</v>
      </c>
      <c r="D46" s="9">
        <v>0.68263888888888891</v>
      </c>
      <c r="E46" s="10">
        <v>104</v>
      </c>
      <c r="F46" s="13">
        <f>ROUNDDOWN(((B46+D46)-(A46+C46))*24,0)</f>
        <v>5</v>
      </c>
      <c r="G46" s="10">
        <v>244</v>
      </c>
      <c r="H46">
        <v>0</v>
      </c>
      <c r="I46">
        <v>1</v>
      </c>
      <c r="J46">
        <v>185</v>
      </c>
      <c r="K46">
        <v>78</v>
      </c>
    </row>
    <row r="47" spans="1:11">
      <c r="A47" s="14">
        <v>40466</v>
      </c>
      <c r="B47" s="14">
        <v>40466</v>
      </c>
      <c r="C47" s="9">
        <v>0.45277777777777778</v>
      </c>
      <c r="D47" s="9">
        <v>0.68958333333333333</v>
      </c>
      <c r="E47" s="10">
        <v>104</v>
      </c>
      <c r="F47" s="13">
        <f>ROUNDDOWN(((B47+D47)-(A47+C47))*24,0)</f>
        <v>5</v>
      </c>
      <c r="G47" s="10">
        <v>242</v>
      </c>
      <c r="H47">
        <v>0</v>
      </c>
      <c r="I47">
        <v>1</v>
      </c>
      <c r="J47">
        <v>165</v>
      </c>
      <c r="K47">
        <v>67</v>
      </c>
    </row>
    <row r="48" spans="1:11">
      <c r="A48" s="14">
        <v>40467</v>
      </c>
      <c r="B48" s="14">
        <v>40467</v>
      </c>
      <c r="C48" s="9">
        <v>0.45416666666666666</v>
      </c>
      <c r="D48" s="9">
        <v>0.68680555555555556</v>
      </c>
      <c r="E48" s="10">
        <v>104</v>
      </c>
      <c r="F48" s="13">
        <v>0</v>
      </c>
      <c r="G48" s="10">
        <v>186</v>
      </c>
      <c r="H48">
        <f>ROUNDDOWN(((B48+D48)-(A48+C48))*24,0)</f>
        <v>5</v>
      </c>
      <c r="I48">
        <v>1</v>
      </c>
      <c r="J48">
        <v>107</v>
      </c>
      <c r="K48">
        <v>64</v>
      </c>
    </row>
    <row r="49" spans="1:11">
      <c r="A49" s="14">
        <v>40468</v>
      </c>
      <c r="B49" s="14">
        <v>40468</v>
      </c>
      <c r="C49" s="9">
        <v>0.4513888888888889</v>
      </c>
      <c r="D49" s="9">
        <v>0.67152777777777783</v>
      </c>
      <c r="E49" s="10">
        <v>104</v>
      </c>
      <c r="F49" s="13">
        <v>0</v>
      </c>
      <c r="G49" s="10">
        <v>258</v>
      </c>
      <c r="H49">
        <f>ROUNDDOWN(((B49+D49)-(A49+C49))*24,0)</f>
        <v>5</v>
      </c>
      <c r="I49">
        <v>1</v>
      </c>
      <c r="J49">
        <v>159</v>
      </c>
      <c r="K49">
        <v>56</v>
      </c>
    </row>
    <row r="50" spans="1:11">
      <c r="A50" s="14">
        <v>40469</v>
      </c>
      <c r="B50" s="14">
        <v>40469</v>
      </c>
      <c r="C50" s="9">
        <v>0.39930555555555558</v>
      </c>
      <c r="D50" s="9">
        <v>0.63680555555555551</v>
      </c>
      <c r="E50" s="10">
        <v>104</v>
      </c>
      <c r="F50" s="13">
        <f>ROUNDDOWN(((B50+D50)-(A50+C50))*24,0)</f>
        <v>5</v>
      </c>
      <c r="G50" s="10">
        <v>228</v>
      </c>
      <c r="H50">
        <v>0</v>
      </c>
      <c r="I50">
        <v>1</v>
      </c>
      <c r="J50">
        <v>173</v>
      </c>
      <c r="K50">
        <v>43</v>
      </c>
    </row>
    <row r="51" spans="1:11">
      <c r="A51" s="14">
        <v>40470</v>
      </c>
      <c r="B51" s="14">
        <v>40470</v>
      </c>
      <c r="C51" s="9">
        <v>0.3840277777777778</v>
      </c>
      <c r="D51" s="9">
        <v>0.65347222222222223</v>
      </c>
      <c r="E51" s="10">
        <v>104</v>
      </c>
      <c r="F51" s="13">
        <f>ROUNDDOWN(((B51+D51)-(A51+C51))*24,0)</f>
        <v>6</v>
      </c>
      <c r="G51" s="10">
        <v>277</v>
      </c>
      <c r="H51">
        <v>0</v>
      </c>
      <c r="I51">
        <v>1</v>
      </c>
      <c r="J51">
        <v>162</v>
      </c>
      <c r="K51">
        <v>52</v>
      </c>
    </row>
    <row r="52" spans="1:11">
      <c r="A52" s="14">
        <v>40471</v>
      </c>
      <c r="B52" s="14">
        <v>40471</v>
      </c>
      <c r="C52" s="9">
        <v>0.40208333333333335</v>
      </c>
      <c r="D52" s="9">
        <v>0.64722222222222225</v>
      </c>
      <c r="E52" s="10">
        <v>104</v>
      </c>
      <c r="F52" s="13">
        <f>ROUNDDOWN(((B52+D52)-(A52+C52))*24,0)</f>
        <v>5</v>
      </c>
      <c r="G52" s="10">
        <v>257</v>
      </c>
      <c r="H52">
        <v>0</v>
      </c>
      <c r="I52">
        <v>1</v>
      </c>
      <c r="J52">
        <v>147</v>
      </c>
      <c r="K52">
        <v>78</v>
      </c>
    </row>
    <row r="53" spans="1:11">
      <c r="A53" s="14">
        <v>40472</v>
      </c>
      <c r="B53" s="14">
        <v>40472</v>
      </c>
      <c r="C53" s="9">
        <v>0.40277777777777773</v>
      </c>
      <c r="D53" s="9">
        <v>0.65555555555555556</v>
      </c>
      <c r="E53" s="10">
        <v>104</v>
      </c>
      <c r="F53" s="13">
        <f>ROUNDDOWN(((B53+D53)-(A53+C53))*24,0)</f>
        <v>6</v>
      </c>
      <c r="G53" s="10">
        <v>226</v>
      </c>
      <c r="H53">
        <v>0</v>
      </c>
      <c r="I53">
        <v>1</v>
      </c>
      <c r="J53">
        <v>105</v>
      </c>
      <c r="K53">
        <v>56</v>
      </c>
    </row>
    <row r="54" spans="1:11">
      <c r="A54" s="14">
        <v>40473</v>
      </c>
      <c r="B54" s="14">
        <v>40473</v>
      </c>
      <c r="C54" s="9">
        <v>0.38819444444444445</v>
      </c>
      <c r="D54" s="9">
        <v>0.65625</v>
      </c>
      <c r="E54" s="10">
        <v>104</v>
      </c>
      <c r="F54" s="13">
        <f>ROUNDDOWN(((B54+D54)-(A54+C54))*24,0)</f>
        <v>6</v>
      </c>
      <c r="G54" s="10">
        <v>264</v>
      </c>
      <c r="H54">
        <v>0</v>
      </c>
      <c r="I54">
        <v>1</v>
      </c>
      <c r="J54">
        <v>183</v>
      </c>
      <c r="K54">
        <v>57</v>
      </c>
    </row>
    <row r="55" spans="1:11">
      <c r="A55" s="14">
        <v>40474</v>
      </c>
      <c r="B55" s="14">
        <v>40474</v>
      </c>
      <c r="C55" s="9">
        <v>0.45069444444444445</v>
      </c>
      <c r="D55" s="9">
        <v>0.70624999999999993</v>
      </c>
      <c r="E55" s="10">
        <v>104</v>
      </c>
      <c r="F55" s="13">
        <v>0</v>
      </c>
      <c r="G55" s="10">
        <v>232</v>
      </c>
      <c r="H55">
        <f>ROUNDDOWN(((B55+D55)-(A55+C55))*24,0)</f>
        <v>6</v>
      </c>
      <c r="I55">
        <v>1</v>
      </c>
      <c r="J55">
        <v>153</v>
      </c>
      <c r="K55">
        <v>75</v>
      </c>
    </row>
    <row r="56" spans="1:11">
      <c r="A56" s="14">
        <v>40475</v>
      </c>
      <c r="B56" s="14">
        <v>40475</v>
      </c>
      <c r="C56" s="9">
        <v>0.45624999999999999</v>
      </c>
      <c r="D56" s="9">
        <v>0.68125000000000002</v>
      </c>
      <c r="E56" s="10">
        <v>104</v>
      </c>
      <c r="F56" s="13">
        <v>0</v>
      </c>
      <c r="G56" s="10">
        <v>181</v>
      </c>
      <c r="H56">
        <f>ROUNDDOWN(((B56+D56)-(A56+C56))*24,0)</f>
        <v>5</v>
      </c>
      <c r="I56">
        <v>1</v>
      </c>
      <c r="J56">
        <v>112</v>
      </c>
      <c r="K56">
        <v>51</v>
      </c>
    </row>
    <row r="57" spans="1:11">
      <c r="A57" s="14">
        <v>40476</v>
      </c>
      <c r="B57" s="14">
        <v>40476</v>
      </c>
      <c r="C57" s="9">
        <v>0.40416666666666662</v>
      </c>
      <c r="D57" s="9">
        <v>0.66041666666666665</v>
      </c>
      <c r="E57" s="10">
        <v>104</v>
      </c>
      <c r="F57" s="13">
        <f>ROUNDDOWN(((B57+D57)-(A57+C57))*24,0)</f>
        <v>6</v>
      </c>
      <c r="G57" s="10">
        <v>215</v>
      </c>
      <c r="H57">
        <v>0</v>
      </c>
      <c r="I57">
        <v>1</v>
      </c>
      <c r="J57">
        <v>128</v>
      </c>
      <c r="K57">
        <v>61</v>
      </c>
    </row>
    <row r="58" spans="1:11">
      <c r="A58" s="14">
        <v>40477</v>
      </c>
      <c r="B58" s="14">
        <v>40477</v>
      </c>
      <c r="C58" s="9">
        <v>0.45416666666666666</v>
      </c>
      <c r="D58" s="9">
        <v>0.70763888888888893</v>
      </c>
      <c r="E58" s="10">
        <v>104</v>
      </c>
      <c r="F58" s="13">
        <f>ROUNDDOWN(((B58+D58)-(A58+C58))*24,0)</f>
        <v>6</v>
      </c>
      <c r="G58" s="10">
        <v>219</v>
      </c>
      <c r="H58">
        <v>0</v>
      </c>
      <c r="I58">
        <v>1</v>
      </c>
      <c r="J58">
        <v>172</v>
      </c>
      <c r="K58">
        <v>40</v>
      </c>
    </row>
    <row r="59" spans="1:11">
      <c r="A59" s="14">
        <v>40478</v>
      </c>
      <c r="B59" s="14">
        <v>40478</v>
      </c>
      <c r="C59" s="9">
        <v>0.375</v>
      </c>
      <c r="D59" s="9">
        <v>0.62708333333333333</v>
      </c>
      <c r="E59" s="10">
        <v>104</v>
      </c>
      <c r="F59" s="13">
        <f>ROUNDDOWN(((B59+D59)-(A59+C59))*24,0)</f>
        <v>6</v>
      </c>
      <c r="G59" s="10">
        <v>219</v>
      </c>
      <c r="H59">
        <v>0</v>
      </c>
      <c r="I59">
        <v>1</v>
      </c>
      <c r="J59">
        <v>176</v>
      </c>
      <c r="K59">
        <v>65</v>
      </c>
    </row>
    <row r="60" spans="1:11">
      <c r="A60" s="14">
        <v>40479</v>
      </c>
      <c r="B60" s="14">
        <v>40479</v>
      </c>
      <c r="C60" s="9">
        <v>0.38750000000000001</v>
      </c>
      <c r="D60" s="9">
        <v>0.64861111111111114</v>
      </c>
      <c r="E60" s="10">
        <v>104</v>
      </c>
      <c r="F60" s="13">
        <f>ROUNDDOWN(((B60+D60)-(A60+C60))*24,0)</f>
        <v>6</v>
      </c>
      <c r="G60" s="10">
        <v>223</v>
      </c>
      <c r="H60">
        <v>0</v>
      </c>
      <c r="I60">
        <v>1</v>
      </c>
      <c r="J60">
        <v>161</v>
      </c>
      <c r="K60">
        <v>54</v>
      </c>
    </row>
    <row r="61" spans="1:11">
      <c r="A61" s="14">
        <v>40480</v>
      </c>
      <c r="B61" s="14">
        <v>40480</v>
      </c>
      <c r="C61" s="9">
        <v>0.4069444444444445</v>
      </c>
      <c r="D61" s="9">
        <v>0.62986111111111109</v>
      </c>
      <c r="E61" s="10">
        <v>104</v>
      </c>
      <c r="F61" s="13">
        <f>ROUNDDOWN(((B61+D61)-(A61+C61))*24,0)</f>
        <v>5</v>
      </c>
      <c r="G61" s="10">
        <v>214</v>
      </c>
      <c r="H61">
        <v>0</v>
      </c>
      <c r="I61">
        <v>1</v>
      </c>
      <c r="J61">
        <v>101</v>
      </c>
      <c r="K61">
        <v>52</v>
      </c>
    </row>
    <row r="62" spans="1:11">
      <c r="A62" s="14">
        <v>40481</v>
      </c>
      <c r="B62" s="14">
        <v>40481</v>
      </c>
      <c r="C62" s="9">
        <v>0.39305555555555555</v>
      </c>
      <c r="D62" s="9">
        <v>0.64236111111111105</v>
      </c>
      <c r="E62" s="10">
        <v>104</v>
      </c>
      <c r="F62" s="13">
        <v>0</v>
      </c>
      <c r="G62" s="10">
        <v>198</v>
      </c>
      <c r="H62">
        <f>ROUNDDOWN(((B62+D62)-(A62+C62))*24,0)</f>
        <v>5</v>
      </c>
      <c r="I62">
        <v>1</v>
      </c>
      <c r="J62">
        <v>109</v>
      </c>
      <c r="K62">
        <v>53</v>
      </c>
    </row>
    <row r="63" spans="1:11">
      <c r="A63" s="14">
        <v>40482</v>
      </c>
      <c r="B63" s="14">
        <v>40482</v>
      </c>
      <c r="C63" s="9">
        <v>0.3840277777777778</v>
      </c>
      <c r="D63" s="9">
        <v>0.625</v>
      </c>
      <c r="E63" s="10">
        <v>104</v>
      </c>
      <c r="F63" s="13">
        <v>0</v>
      </c>
      <c r="G63" s="10">
        <v>222</v>
      </c>
      <c r="H63">
        <f>ROUNDDOWN(((B63+D63)-(A63+C63))*24,0)</f>
        <v>5</v>
      </c>
      <c r="I63">
        <v>1</v>
      </c>
      <c r="J63">
        <v>161</v>
      </c>
      <c r="K63">
        <v>64</v>
      </c>
    </row>
    <row r="64" spans="1:11">
      <c r="A64" s="14">
        <v>40452</v>
      </c>
      <c r="B64" s="14">
        <v>40452</v>
      </c>
      <c r="C64" s="9">
        <v>0.6166666666666667</v>
      </c>
      <c r="D64" s="9">
        <v>0.84583333333333333</v>
      </c>
      <c r="E64" s="10">
        <v>105</v>
      </c>
      <c r="F64" s="13">
        <f>ROUNDDOWN(((B64+D64)-(A64+C64))*24,0)</f>
        <v>5</v>
      </c>
      <c r="G64" s="10">
        <v>170</v>
      </c>
      <c r="H64">
        <v>0</v>
      </c>
      <c r="I64">
        <v>1</v>
      </c>
      <c r="J64">
        <v>106</v>
      </c>
      <c r="K64">
        <v>65</v>
      </c>
    </row>
    <row r="65" spans="1:11">
      <c r="A65" s="14">
        <v>40453</v>
      </c>
      <c r="B65" s="14">
        <v>40453</v>
      </c>
      <c r="C65" s="9">
        <v>0.60138888888888886</v>
      </c>
      <c r="D65" s="9">
        <v>0.85972222222222217</v>
      </c>
      <c r="E65" s="10">
        <v>105</v>
      </c>
      <c r="F65" s="13">
        <v>0</v>
      </c>
      <c r="G65" s="10">
        <v>255</v>
      </c>
      <c r="H65">
        <f>ROUNDDOWN(((B65+D65)-(A65+C65))*24,0)</f>
        <v>6</v>
      </c>
      <c r="I65">
        <v>1</v>
      </c>
      <c r="J65">
        <v>157</v>
      </c>
      <c r="K65">
        <v>63</v>
      </c>
    </row>
    <row r="66" spans="1:11">
      <c r="A66" s="14">
        <v>40454</v>
      </c>
      <c r="B66" s="14">
        <v>40454</v>
      </c>
      <c r="C66" s="9">
        <v>0.56805555555555554</v>
      </c>
      <c r="D66" s="9">
        <v>0.82986111111111116</v>
      </c>
      <c r="E66" s="10">
        <v>105</v>
      </c>
      <c r="F66" s="13">
        <v>0</v>
      </c>
      <c r="G66" s="10">
        <v>256</v>
      </c>
      <c r="H66">
        <f>ROUNDDOWN(((B66+D66)-(A66+C66))*24,0)</f>
        <v>6</v>
      </c>
      <c r="I66">
        <v>1</v>
      </c>
      <c r="J66">
        <v>186</v>
      </c>
      <c r="K66">
        <v>76</v>
      </c>
    </row>
    <row r="67" spans="1:11">
      <c r="A67" s="14">
        <v>40455</v>
      </c>
      <c r="B67" s="14">
        <v>40455</v>
      </c>
      <c r="C67" s="9">
        <v>0.60902777777777783</v>
      </c>
      <c r="D67" s="9">
        <v>0.86249999999999993</v>
      </c>
      <c r="E67" s="10">
        <v>105</v>
      </c>
      <c r="F67" s="13">
        <f>ROUNDDOWN(((B67+D67)-(A67+C67))*24,0)</f>
        <v>6</v>
      </c>
      <c r="G67" s="10">
        <v>220</v>
      </c>
      <c r="H67">
        <v>0</v>
      </c>
      <c r="I67">
        <v>1</v>
      </c>
      <c r="J67">
        <v>107</v>
      </c>
      <c r="K67">
        <v>47</v>
      </c>
    </row>
    <row r="68" spans="1:11">
      <c r="A68" s="14">
        <v>40456</v>
      </c>
      <c r="B68" s="14">
        <v>40456</v>
      </c>
      <c r="C68" s="9">
        <v>0.5708333333333333</v>
      </c>
      <c r="D68" s="9">
        <v>0.79236111111111107</v>
      </c>
      <c r="E68" s="10">
        <v>105</v>
      </c>
      <c r="F68" s="13">
        <f>ROUNDDOWN(((B68+D68)-(A68+C68))*24,0)</f>
        <v>5</v>
      </c>
      <c r="G68" s="10">
        <v>205</v>
      </c>
      <c r="H68">
        <v>0</v>
      </c>
      <c r="I68">
        <v>1</v>
      </c>
      <c r="J68">
        <v>129</v>
      </c>
      <c r="K68">
        <v>75</v>
      </c>
    </row>
    <row r="69" spans="1:11">
      <c r="A69" s="14">
        <v>40457</v>
      </c>
      <c r="B69" s="14">
        <v>40457</v>
      </c>
      <c r="C69" s="9">
        <v>0.56319444444444444</v>
      </c>
      <c r="D69" s="9">
        <v>0.80138888888888893</v>
      </c>
      <c r="E69" s="10">
        <v>105</v>
      </c>
      <c r="F69" s="13">
        <f>ROUNDDOWN(((B69+D69)-(A69+C69))*24,0)</f>
        <v>5</v>
      </c>
      <c r="G69" s="10">
        <v>257</v>
      </c>
      <c r="H69">
        <v>0</v>
      </c>
      <c r="I69">
        <v>1</v>
      </c>
      <c r="J69">
        <v>168</v>
      </c>
      <c r="K69">
        <v>51</v>
      </c>
    </row>
    <row r="70" spans="1:11">
      <c r="A70" s="14">
        <v>40458</v>
      </c>
      <c r="B70" s="14">
        <v>40458</v>
      </c>
      <c r="C70" s="9">
        <v>0.62361111111111112</v>
      </c>
      <c r="D70" s="9">
        <v>0.86944444444444446</v>
      </c>
      <c r="E70" s="10">
        <v>105</v>
      </c>
      <c r="F70" s="13">
        <f>ROUNDDOWN(((B70+D70)-(A70+C70))*24,0)</f>
        <v>5</v>
      </c>
      <c r="G70" s="10">
        <v>225</v>
      </c>
      <c r="H70">
        <v>0</v>
      </c>
      <c r="I70">
        <v>1</v>
      </c>
      <c r="J70">
        <v>164</v>
      </c>
      <c r="K70">
        <v>46</v>
      </c>
    </row>
    <row r="71" spans="1:11">
      <c r="A71" s="14">
        <v>40459</v>
      </c>
      <c r="B71" s="14">
        <v>40459</v>
      </c>
      <c r="C71" s="9">
        <v>0.59791666666666665</v>
      </c>
      <c r="D71" s="9">
        <v>0.84166666666666667</v>
      </c>
      <c r="E71" s="10">
        <v>105</v>
      </c>
      <c r="F71" s="13">
        <f>ROUNDDOWN(((B71+D71)-(A71+C71))*24,0)</f>
        <v>5</v>
      </c>
      <c r="G71" s="10">
        <v>297</v>
      </c>
      <c r="H71">
        <v>0</v>
      </c>
      <c r="I71">
        <v>1</v>
      </c>
      <c r="J71">
        <v>187</v>
      </c>
      <c r="K71">
        <v>47</v>
      </c>
    </row>
    <row r="72" spans="1:11">
      <c r="A72" s="14">
        <v>40460</v>
      </c>
      <c r="B72" s="14">
        <v>40460</v>
      </c>
      <c r="C72" s="9">
        <v>0.61527777777777781</v>
      </c>
      <c r="D72" s="9">
        <v>0.86249999999999993</v>
      </c>
      <c r="E72" s="10">
        <v>105</v>
      </c>
      <c r="F72" s="13">
        <v>0</v>
      </c>
      <c r="G72" s="10">
        <v>238</v>
      </c>
      <c r="H72">
        <f>ROUNDDOWN(((B72+D72)-(A72+C72))*24,0)</f>
        <v>5</v>
      </c>
      <c r="I72">
        <v>1</v>
      </c>
      <c r="J72">
        <v>154</v>
      </c>
      <c r="K72">
        <v>41</v>
      </c>
    </row>
    <row r="73" spans="1:11">
      <c r="A73" s="14">
        <v>40461</v>
      </c>
      <c r="B73" s="14">
        <v>40461</v>
      </c>
      <c r="C73" s="9">
        <v>0.5444444444444444</v>
      </c>
      <c r="D73" s="9">
        <v>0.81041666666666667</v>
      </c>
      <c r="E73" s="10">
        <v>105</v>
      </c>
      <c r="F73" s="13">
        <v>0</v>
      </c>
      <c r="G73" s="10">
        <v>163</v>
      </c>
      <c r="H73">
        <f>ROUNDDOWN(((B73+D73)-(A73+C73))*24,0)</f>
        <v>6</v>
      </c>
      <c r="I73">
        <v>1</v>
      </c>
      <c r="J73">
        <v>104</v>
      </c>
      <c r="K73">
        <v>42</v>
      </c>
    </row>
    <row r="74" spans="1:11">
      <c r="A74" s="14">
        <v>40462</v>
      </c>
      <c r="B74" s="14">
        <v>40462</v>
      </c>
      <c r="C74" s="9">
        <v>0.59166666666666667</v>
      </c>
      <c r="D74" s="9">
        <v>0.8618055555555556</v>
      </c>
      <c r="E74" s="10">
        <v>105</v>
      </c>
      <c r="F74" s="13">
        <f>ROUNDDOWN(((B74+D74)-(A74+C74))*24,0)</f>
        <v>6</v>
      </c>
      <c r="G74" s="10">
        <v>211</v>
      </c>
      <c r="H74">
        <v>0</v>
      </c>
      <c r="I74">
        <v>1</v>
      </c>
      <c r="J74">
        <v>151</v>
      </c>
      <c r="K74">
        <v>69</v>
      </c>
    </row>
    <row r="75" spans="1:11">
      <c r="A75" s="14">
        <v>40463</v>
      </c>
      <c r="B75" s="14">
        <v>40463</v>
      </c>
      <c r="C75" s="9">
        <v>0.55208333333333337</v>
      </c>
      <c r="D75" s="9">
        <v>0.81041666666666667</v>
      </c>
      <c r="E75" s="10">
        <v>105</v>
      </c>
      <c r="F75" s="13">
        <f>ROUNDDOWN(((B75+D75)-(A75+C75))*24,0)</f>
        <v>6</v>
      </c>
      <c r="G75" s="10">
        <v>236</v>
      </c>
      <c r="H75">
        <v>0</v>
      </c>
      <c r="I75">
        <v>1</v>
      </c>
      <c r="J75">
        <v>141</v>
      </c>
      <c r="K75">
        <v>51</v>
      </c>
    </row>
    <row r="76" spans="1:11">
      <c r="A76" s="14">
        <v>40464</v>
      </c>
      <c r="B76" s="14">
        <v>40464</v>
      </c>
      <c r="C76" s="9">
        <v>0.57777777777777783</v>
      </c>
      <c r="D76" s="9">
        <v>0.80069444444444438</v>
      </c>
      <c r="E76" s="10">
        <v>105</v>
      </c>
      <c r="F76" s="13">
        <f>ROUNDDOWN(((B76+D76)-(A76+C76))*24,0)</f>
        <v>5</v>
      </c>
      <c r="G76" s="10">
        <v>237</v>
      </c>
      <c r="H76">
        <v>0</v>
      </c>
      <c r="I76">
        <v>1</v>
      </c>
      <c r="J76">
        <v>128</v>
      </c>
      <c r="K76">
        <v>71</v>
      </c>
    </row>
    <row r="77" spans="1:11">
      <c r="A77" s="14">
        <v>40465</v>
      </c>
      <c r="B77" s="14">
        <v>40465</v>
      </c>
      <c r="C77" s="9">
        <v>0.60902777777777783</v>
      </c>
      <c r="D77" s="9">
        <v>0.84027777777777779</v>
      </c>
      <c r="E77" s="10">
        <v>105</v>
      </c>
      <c r="F77" s="13">
        <f>ROUNDDOWN(((B77+D77)-(A77+C77))*24,0)</f>
        <v>5</v>
      </c>
      <c r="G77" s="10">
        <v>209</v>
      </c>
      <c r="H77">
        <v>0</v>
      </c>
      <c r="I77">
        <v>1</v>
      </c>
      <c r="J77">
        <v>178</v>
      </c>
      <c r="K77">
        <v>68</v>
      </c>
    </row>
    <row r="78" spans="1:11">
      <c r="A78" s="14">
        <v>40466</v>
      </c>
      <c r="B78" s="14">
        <v>40466</v>
      </c>
      <c r="C78" s="9">
        <v>0.58680555555555558</v>
      </c>
      <c r="D78" s="9">
        <v>0.85277777777777775</v>
      </c>
      <c r="E78" s="10">
        <v>105</v>
      </c>
      <c r="F78" s="13">
        <f>ROUNDDOWN(((B78+D78)-(A78+C78))*24,0)</f>
        <v>6</v>
      </c>
      <c r="G78" s="10">
        <v>196</v>
      </c>
      <c r="H78">
        <v>0</v>
      </c>
      <c r="I78">
        <v>1</v>
      </c>
      <c r="J78">
        <v>115</v>
      </c>
      <c r="K78">
        <v>64</v>
      </c>
    </row>
    <row r="79" spans="1:11">
      <c r="A79" s="14">
        <v>40467</v>
      </c>
      <c r="B79" s="14">
        <v>40467</v>
      </c>
      <c r="C79" s="9">
        <v>0.56874999999999998</v>
      </c>
      <c r="D79" s="9">
        <v>0.79166666666666663</v>
      </c>
      <c r="E79" s="10">
        <v>105</v>
      </c>
      <c r="F79" s="13">
        <v>0</v>
      </c>
      <c r="G79" s="10">
        <v>145</v>
      </c>
      <c r="H79">
        <f>ROUNDDOWN(((B79+D79)-(A79+C79))*24,0)</f>
        <v>5</v>
      </c>
      <c r="I79">
        <v>1</v>
      </c>
      <c r="J79">
        <v>108</v>
      </c>
      <c r="K79">
        <v>72</v>
      </c>
    </row>
    <row r="80" spans="1:11">
      <c r="A80" s="14">
        <v>40468</v>
      </c>
      <c r="B80" s="14">
        <v>40468</v>
      </c>
      <c r="C80" s="9">
        <v>0.59791666666666665</v>
      </c>
      <c r="D80" s="9">
        <v>0.8520833333333333</v>
      </c>
      <c r="E80" s="10">
        <v>105</v>
      </c>
      <c r="F80" s="13">
        <v>0</v>
      </c>
      <c r="G80" s="10">
        <v>189</v>
      </c>
      <c r="H80">
        <f>ROUNDDOWN(((B80+D80)-(A80+C80))*24,0)</f>
        <v>6</v>
      </c>
      <c r="I80">
        <v>1</v>
      </c>
      <c r="J80">
        <v>130</v>
      </c>
      <c r="K80">
        <v>43</v>
      </c>
    </row>
    <row r="81" spans="1:11">
      <c r="A81" s="14">
        <v>40469</v>
      </c>
      <c r="B81" s="14">
        <v>40469</v>
      </c>
      <c r="C81" s="9">
        <v>0.57777777777777783</v>
      </c>
      <c r="D81" s="9">
        <v>0.83124999999999993</v>
      </c>
      <c r="E81" s="10">
        <v>105</v>
      </c>
      <c r="F81" s="13">
        <f>ROUNDDOWN(((B81+D81)-(A81+C81))*24,0)</f>
        <v>6</v>
      </c>
      <c r="G81" s="10">
        <v>250</v>
      </c>
      <c r="H81">
        <v>0</v>
      </c>
      <c r="I81">
        <v>1</v>
      </c>
      <c r="J81">
        <v>176</v>
      </c>
      <c r="K81">
        <v>52</v>
      </c>
    </row>
    <row r="82" spans="1:11">
      <c r="A82" s="14">
        <v>40470</v>
      </c>
      <c r="B82" s="14">
        <v>40470</v>
      </c>
      <c r="C82" s="9">
        <v>0.61111111111111105</v>
      </c>
      <c r="D82" s="9">
        <v>0.86388888888888893</v>
      </c>
      <c r="E82" s="10">
        <v>105</v>
      </c>
      <c r="F82" s="13">
        <f>ROUNDDOWN(((B82+D82)-(A82+C82))*24,0)</f>
        <v>6</v>
      </c>
      <c r="G82" s="10">
        <v>287</v>
      </c>
      <c r="H82">
        <v>0</v>
      </c>
      <c r="I82">
        <v>1</v>
      </c>
      <c r="J82">
        <v>169</v>
      </c>
      <c r="K82">
        <v>51</v>
      </c>
    </row>
    <row r="83" spans="1:11">
      <c r="A83" s="14">
        <v>40471</v>
      </c>
      <c r="B83" s="14">
        <v>40471</v>
      </c>
      <c r="C83" s="9">
        <v>0.61805555555555558</v>
      </c>
      <c r="D83" s="9">
        <v>0.86388888888888893</v>
      </c>
      <c r="E83" s="10">
        <v>105</v>
      </c>
      <c r="F83" s="13">
        <f>ROUNDDOWN(((B83+D83)-(A83+C83))*24,0)</f>
        <v>5</v>
      </c>
      <c r="G83" s="10">
        <v>242</v>
      </c>
      <c r="H83">
        <v>0</v>
      </c>
      <c r="I83">
        <v>1</v>
      </c>
      <c r="J83">
        <v>152</v>
      </c>
      <c r="K83">
        <v>52</v>
      </c>
    </row>
    <row r="84" spans="1:11">
      <c r="A84" s="14">
        <v>40472</v>
      </c>
      <c r="B84" s="14">
        <v>40472</v>
      </c>
      <c r="C84" s="9">
        <v>0.61388888888888882</v>
      </c>
      <c r="D84" s="9">
        <v>0.86458333333333337</v>
      </c>
      <c r="E84" s="10">
        <v>105</v>
      </c>
      <c r="F84" s="13">
        <f>ROUNDDOWN(((B84+D84)-(A84+C84))*24,0)</f>
        <v>6</v>
      </c>
      <c r="G84" s="10">
        <v>270</v>
      </c>
      <c r="H84">
        <v>0</v>
      </c>
      <c r="I84">
        <v>1</v>
      </c>
      <c r="J84">
        <v>186</v>
      </c>
      <c r="K84">
        <v>74</v>
      </c>
    </row>
    <row r="85" spans="1:11">
      <c r="A85" s="14">
        <v>40473</v>
      </c>
      <c r="B85" s="14">
        <v>40473</v>
      </c>
      <c r="C85" s="9">
        <v>0.55277777777777781</v>
      </c>
      <c r="D85" s="9">
        <v>0.80694444444444446</v>
      </c>
      <c r="E85" s="10">
        <v>105</v>
      </c>
      <c r="F85" s="13">
        <f>ROUNDDOWN(((B85+D85)-(A85+C85))*24,0)</f>
        <v>6</v>
      </c>
      <c r="G85" s="10">
        <v>270</v>
      </c>
      <c r="H85">
        <v>0</v>
      </c>
      <c r="I85">
        <v>1</v>
      </c>
      <c r="J85">
        <v>187</v>
      </c>
      <c r="K85">
        <v>56</v>
      </c>
    </row>
    <row r="86" spans="1:11">
      <c r="A86" s="14">
        <v>40474</v>
      </c>
      <c r="B86" s="14">
        <v>40474</v>
      </c>
      <c r="C86" s="9">
        <v>0.56874999999999998</v>
      </c>
      <c r="D86" s="9">
        <v>0.80138888888888893</v>
      </c>
      <c r="E86" s="10">
        <v>105</v>
      </c>
      <c r="F86" s="13">
        <v>0</v>
      </c>
      <c r="G86" s="10">
        <v>176</v>
      </c>
      <c r="H86">
        <f>ROUNDDOWN(((B86+D86)-(A86+C86))*24,0)</f>
        <v>5</v>
      </c>
      <c r="I86">
        <v>1</v>
      </c>
      <c r="J86">
        <v>143</v>
      </c>
      <c r="K86">
        <v>40</v>
      </c>
    </row>
    <row r="87" spans="1:11">
      <c r="A87" s="14">
        <v>40475</v>
      </c>
      <c r="B87" s="14">
        <v>40475</v>
      </c>
      <c r="C87" s="9">
        <v>0.62083333333333335</v>
      </c>
      <c r="D87" s="9">
        <v>0.84652777777777777</v>
      </c>
      <c r="E87" s="10">
        <v>105</v>
      </c>
      <c r="F87" s="13">
        <v>0</v>
      </c>
      <c r="G87" s="10">
        <v>250</v>
      </c>
      <c r="H87">
        <f>ROUNDDOWN(((B87+D87)-(A87+C87))*24,0)</f>
        <v>5</v>
      </c>
      <c r="I87">
        <v>1</v>
      </c>
      <c r="J87">
        <v>156</v>
      </c>
      <c r="K87">
        <v>68</v>
      </c>
    </row>
    <row r="88" spans="1:11">
      <c r="A88" s="14">
        <v>40476</v>
      </c>
      <c r="B88" s="14">
        <v>40476</v>
      </c>
      <c r="C88" s="9">
        <v>0.59305555555555556</v>
      </c>
      <c r="D88" s="9">
        <v>0.86111111111111116</v>
      </c>
      <c r="E88" s="10">
        <v>105</v>
      </c>
      <c r="F88" s="13">
        <f t="shared" ref="F88:F123" si="0">ROUNDDOWN(((B88+D88)-(A88+C88))*24,0)</f>
        <v>6</v>
      </c>
      <c r="G88" s="10">
        <v>218</v>
      </c>
      <c r="H88">
        <v>0</v>
      </c>
      <c r="I88">
        <v>1</v>
      </c>
      <c r="J88">
        <v>191</v>
      </c>
      <c r="K88">
        <v>67</v>
      </c>
    </row>
    <row r="89" spans="1:11">
      <c r="A89" s="14">
        <v>40477</v>
      </c>
      <c r="B89" s="14">
        <v>40477</v>
      </c>
      <c r="C89" s="9">
        <v>0.57916666666666672</v>
      </c>
      <c r="D89" s="9">
        <v>0.82638888888888884</v>
      </c>
      <c r="E89" s="10">
        <v>105</v>
      </c>
      <c r="F89" s="13">
        <f t="shared" si="0"/>
        <v>5</v>
      </c>
      <c r="G89" s="10">
        <v>191</v>
      </c>
      <c r="H89">
        <v>0</v>
      </c>
      <c r="I89">
        <v>1</v>
      </c>
      <c r="J89">
        <v>107</v>
      </c>
      <c r="K89">
        <v>78</v>
      </c>
    </row>
    <row r="90" spans="1:11">
      <c r="A90" s="14">
        <v>40478</v>
      </c>
      <c r="B90" s="14">
        <v>40478</v>
      </c>
      <c r="C90" s="9">
        <v>0.55347222222222225</v>
      </c>
      <c r="D90" s="9">
        <v>0.83263888888888893</v>
      </c>
      <c r="E90" s="10">
        <v>105</v>
      </c>
      <c r="F90" s="13">
        <f t="shared" si="0"/>
        <v>6</v>
      </c>
      <c r="G90" s="10">
        <v>173</v>
      </c>
      <c r="H90">
        <v>0</v>
      </c>
      <c r="I90">
        <v>1</v>
      </c>
      <c r="J90">
        <v>103</v>
      </c>
      <c r="K90">
        <v>54</v>
      </c>
    </row>
    <row r="91" spans="1:11">
      <c r="A91" s="14">
        <v>40479</v>
      </c>
      <c r="B91" s="14">
        <v>40479</v>
      </c>
      <c r="C91" s="9">
        <v>0.55138888888888882</v>
      </c>
      <c r="D91" s="9">
        <v>0.80555555555555547</v>
      </c>
      <c r="E91" s="10">
        <v>105</v>
      </c>
      <c r="F91" s="13">
        <f t="shared" si="0"/>
        <v>6</v>
      </c>
      <c r="G91" s="10">
        <v>266</v>
      </c>
      <c r="H91">
        <v>0</v>
      </c>
      <c r="I91">
        <v>1</v>
      </c>
      <c r="J91">
        <v>182</v>
      </c>
      <c r="K91">
        <v>59</v>
      </c>
    </row>
    <row r="92" spans="1:11">
      <c r="A92" s="14">
        <v>40480</v>
      </c>
      <c r="B92" s="14">
        <v>40480</v>
      </c>
      <c r="C92" s="9">
        <v>0.6118055555555556</v>
      </c>
      <c r="D92" s="9">
        <v>0.83680555555555547</v>
      </c>
      <c r="E92" s="10">
        <v>105</v>
      </c>
      <c r="F92" s="13">
        <f t="shared" si="0"/>
        <v>5</v>
      </c>
      <c r="G92" s="10">
        <v>212</v>
      </c>
      <c r="H92">
        <v>0</v>
      </c>
      <c r="I92">
        <v>1</v>
      </c>
      <c r="J92">
        <v>147</v>
      </c>
      <c r="K92">
        <v>41</v>
      </c>
    </row>
    <row r="93" spans="1:11">
      <c r="A93" s="14">
        <v>40481</v>
      </c>
      <c r="B93" s="14">
        <v>40481</v>
      </c>
      <c r="C93" s="9">
        <v>0.5854166666666667</v>
      </c>
      <c r="D93" s="9">
        <v>0.86319444444444438</v>
      </c>
      <c r="E93" s="10">
        <v>105</v>
      </c>
      <c r="F93" s="13">
        <v>0</v>
      </c>
      <c r="G93" s="10">
        <v>286</v>
      </c>
      <c r="H93">
        <f>ROUNDDOWN(((B93+D93)-(A93+C93))*24,0)</f>
        <v>6</v>
      </c>
      <c r="I93">
        <v>1</v>
      </c>
      <c r="J93">
        <v>187</v>
      </c>
      <c r="K93">
        <v>50</v>
      </c>
    </row>
    <row r="94" spans="1:11">
      <c r="A94" s="14">
        <v>40482</v>
      </c>
      <c r="B94" s="14">
        <v>40482</v>
      </c>
      <c r="C94" s="9">
        <v>0.55625000000000002</v>
      </c>
      <c r="D94" s="9">
        <v>0.81874999999999998</v>
      </c>
      <c r="E94" s="10">
        <v>105</v>
      </c>
      <c r="F94" s="13">
        <v>0</v>
      </c>
      <c r="G94" s="10">
        <v>269</v>
      </c>
      <c r="H94">
        <f>ROUNDDOWN(((B94+D94)-(A94+C94))*24,0)</f>
        <v>6</v>
      </c>
      <c r="I94">
        <v>1</v>
      </c>
      <c r="J94">
        <v>195</v>
      </c>
      <c r="K94">
        <v>58</v>
      </c>
    </row>
    <row r="95" spans="1:11">
      <c r="A95" s="14">
        <v>40452</v>
      </c>
      <c r="B95" s="14">
        <v>40452</v>
      </c>
      <c r="C95" s="9">
        <v>0.42986111111111108</v>
      </c>
      <c r="D95" s="9">
        <v>0.70347222222222217</v>
      </c>
      <c r="E95" s="10">
        <v>106</v>
      </c>
      <c r="F95" s="13">
        <f t="shared" si="0"/>
        <v>6</v>
      </c>
      <c r="G95" s="10">
        <v>223</v>
      </c>
      <c r="H95">
        <v>0</v>
      </c>
      <c r="I95">
        <v>1</v>
      </c>
      <c r="J95">
        <v>116</v>
      </c>
      <c r="K95">
        <v>53</v>
      </c>
    </row>
    <row r="96" spans="1:11">
      <c r="A96" s="14">
        <v>40453</v>
      </c>
      <c r="B96" s="14">
        <v>40453</v>
      </c>
      <c r="C96" s="9">
        <v>0.39513888888888887</v>
      </c>
      <c r="D96" s="9">
        <v>0.66597222222222219</v>
      </c>
      <c r="E96" s="10">
        <v>106</v>
      </c>
      <c r="F96" s="13">
        <v>0</v>
      </c>
      <c r="G96" s="10">
        <v>246</v>
      </c>
      <c r="H96">
        <f>ROUNDDOWN(((B96+D96)-(A96+C96))*24,0)</f>
        <v>6</v>
      </c>
      <c r="I96">
        <v>1</v>
      </c>
      <c r="J96">
        <v>146</v>
      </c>
      <c r="K96">
        <v>75</v>
      </c>
    </row>
    <row r="97" spans="1:11">
      <c r="A97" s="14">
        <v>40454</v>
      </c>
      <c r="B97" s="14">
        <v>40454</v>
      </c>
      <c r="C97" s="9">
        <v>0.4375</v>
      </c>
      <c r="D97" s="9">
        <v>0.67569444444444438</v>
      </c>
      <c r="E97" s="10">
        <v>106</v>
      </c>
      <c r="F97" s="13">
        <v>0</v>
      </c>
      <c r="G97" s="10">
        <v>249</v>
      </c>
      <c r="H97">
        <f>ROUNDDOWN(((B97+D97)-(A97+C97))*24,0)</f>
        <v>5</v>
      </c>
      <c r="I97">
        <v>1</v>
      </c>
      <c r="J97">
        <v>122</v>
      </c>
      <c r="K97">
        <v>75</v>
      </c>
    </row>
    <row r="98" spans="1:11">
      <c r="A98" s="14">
        <v>40455</v>
      </c>
      <c r="B98" s="14">
        <v>40455</v>
      </c>
      <c r="C98" s="9">
        <v>0.3833333333333333</v>
      </c>
      <c r="D98" s="9">
        <v>0.65486111111111112</v>
      </c>
      <c r="E98" s="10">
        <v>106</v>
      </c>
      <c r="F98" s="13">
        <f t="shared" si="0"/>
        <v>6</v>
      </c>
      <c r="G98" s="10">
        <v>238</v>
      </c>
      <c r="H98">
        <v>0</v>
      </c>
      <c r="I98">
        <v>1</v>
      </c>
      <c r="J98">
        <v>174</v>
      </c>
      <c r="K98">
        <v>69</v>
      </c>
    </row>
    <row r="99" spans="1:11">
      <c r="A99" s="14">
        <v>40456</v>
      </c>
      <c r="B99" s="14">
        <v>40456</v>
      </c>
      <c r="C99" s="9">
        <v>0.40347222222222223</v>
      </c>
      <c r="D99" s="9">
        <v>0.65902777777777777</v>
      </c>
      <c r="E99" s="10">
        <v>106</v>
      </c>
      <c r="F99" s="13">
        <f t="shared" si="0"/>
        <v>6</v>
      </c>
      <c r="G99" s="10">
        <v>168</v>
      </c>
      <c r="H99">
        <v>0</v>
      </c>
      <c r="I99">
        <v>1</v>
      </c>
      <c r="J99">
        <v>122</v>
      </c>
      <c r="K99">
        <v>76</v>
      </c>
    </row>
    <row r="100" spans="1:11">
      <c r="A100" s="14">
        <v>40457</v>
      </c>
      <c r="B100" s="14">
        <v>40457</v>
      </c>
      <c r="C100" s="9">
        <v>0.44861111111111113</v>
      </c>
      <c r="D100" s="9">
        <v>0.6972222222222223</v>
      </c>
      <c r="E100" s="10">
        <v>106</v>
      </c>
      <c r="F100" s="13">
        <f t="shared" si="0"/>
        <v>5</v>
      </c>
      <c r="G100" s="10">
        <v>258</v>
      </c>
      <c r="H100">
        <v>0</v>
      </c>
      <c r="I100">
        <v>1</v>
      </c>
      <c r="J100">
        <v>176</v>
      </c>
      <c r="K100">
        <v>55</v>
      </c>
    </row>
    <row r="101" spans="1:11">
      <c r="A101" s="14">
        <v>40458</v>
      </c>
      <c r="B101" s="14">
        <v>40458</v>
      </c>
      <c r="C101" s="9">
        <v>0.37708333333333338</v>
      </c>
      <c r="D101" s="9">
        <v>0.66597222222222219</v>
      </c>
      <c r="E101" s="10">
        <v>106</v>
      </c>
      <c r="F101" s="13">
        <f t="shared" si="0"/>
        <v>6</v>
      </c>
      <c r="G101" s="10">
        <v>287</v>
      </c>
      <c r="H101">
        <v>0</v>
      </c>
      <c r="I101">
        <v>1</v>
      </c>
      <c r="J101">
        <v>196</v>
      </c>
      <c r="K101">
        <v>72</v>
      </c>
    </row>
    <row r="102" spans="1:11">
      <c r="A102" s="14">
        <v>40459</v>
      </c>
      <c r="B102" s="14">
        <v>40459</v>
      </c>
      <c r="C102" s="9">
        <v>0.37916666666666665</v>
      </c>
      <c r="D102" s="9">
        <v>0.64374999999999993</v>
      </c>
      <c r="E102" s="10">
        <v>106</v>
      </c>
      <c r="F102" s="13">
        <f t="shared" si="0"/>
        <v>6</v>
      </c>
      <c r="G102" s="10">
        <v>231</v>
      </c>
      <c r="H102">
        <v>0</v>
      </c>
      <c r="I102">
        <v>1</v>
      </c>
      <c r="J102">
        <v>187</v>
      </c>
      <c r="K102">
        <v>52</v>
      </c>
    </row>
    <row r="103" spans="1:11">
      <c r="A103" s="14">
        <v>40460</v>
      </c>
      <c r="B103" s="14">
        <v>40460</v>
      </c>
      <c r="C103" s="9">
        <v>0.44305555555555554</v>
      </c>
      <c r="D103" s="9">
        <v>0.69027777777777777</v>
      </c>
      <c r="E103" s="10">
        <v>106</v>
      </c>
      <c r="F103" s="13">
        <v>0</v>
      </c>
      <c r="G103" s="10">
        <v>257</v>
      </c>
      <c r="H103">
        <f>ROUNDDOWN(((B103+D103)-(A103+C103))*24,0)</f>
        <v>5</v>
      </c>
      <c r="I103">
        <v>1</v>
      </c>
      <c r="J103">
        <v>175</v>
      </c>
      <c r="K103">
        <v>75</v>
      </c>
    </row>
    <row r="104" spans="1:11">
      <c r="A104" s="14">
        <v>40461</v>
      </c>
      <c r="B104" s="14">
        <v>40461</v>
      </c>
      <c r="C104" s="9">
        <v>0.38472222222222219</v>
      </c>
      <c r="D104" s="9">
        <v>0.63958333333333328</v>
      </c>
      <c r="E104" s="10">
        <v>106</v>
      </c>
      <c r="F104" s="13">
        <v>0</v>
      </c>
      <c r="G104" s="10">
        <v>275</v>
      </c>
      <c r="H104">
        <f>ROUNDDOWN(((B104+D104)-(A104+C104))*24,0)</f>
        <v>6</v>
      </c>
      <c r="I104">
        <v>1</v>
      </c>
      <c r="J104">
        <v>171</v>
      </c>
      <c r="K104">
        <v>72</v>
      </c>
    </row>
    <row r="105" spans="1:11">
      <c r="A105" s="14">
        <v>40462</v>
      </c>
      <c r="B105" s="14">
        <v>40462</v>
      </c>
      <c r="C105" s="9">
        <v>0.43333333333333335</v>
      </c>
      <c r="D105" s="9">
        <v>0.68125000000000002</v>
      </c>
      <c r="E105" s="10">
        <v>106</v>
      </c>
      <c r="F105" s="13">
        <f t="shared" si="0"/>
        <v>5</v>
      </c>
      <c r="G105" s="10">
        <v>187</v>
      </c>
      <c r="H105">
        <v>0</v>
      </c>
      <c r="I105">
        <v>1</v>
      </c>
      <c r="J105">
        <v>143</v>
      </c>
      <c r="K105">
        <v>49</v>
      </c>
    </row>
    <row r="106" spans="1:11">
      <c r="A106" s="14">
        <v>40463</v>
      </c>
      <c r="B106" s="14">
        <v>40463</v>
      </c>
      <c r="C106" s="9">
        <v>0.42638888888888887</v>
      </c>
      <c r="D106" s="9">
        <v>0.68055555555555547</v>
      </c>
      <c r="E106" s="10">
        <v>106</v>
      </c>
      <c r="F106" s="13">
        <f t="shared" si="0"/>
        <v>6</v>
      </c>
      <c r="G106" s="10">
        <v>229</v>
      </c>
      <c r="H106">
        <v>0</v>
      </c>
      <c r="I106">
        <v>1</v>
      </c>
      <c r="J106">
        <v>123</v>
      </c>
      <c r="K106">
        <v>79</v>
      </c>
    </row>
    <row r="107" spans="1:11">
      <c r="A107" s="14">
        <v>40464</v>
      </c>
      <c r="B107" s="14">
        <v>40464</v>
      </c>
      <c r="C107" s="9">
        <v>0.41805555555555557</v>
      </c>
      <c r="D107" s="9">
        <v>0.67986111111111114</v>
      </c>
      <c r="E107" s="10">
        <v>106</v>
      </c>
      <c r="F107" s="13">
        <f t="shared" si="0"/>
        <v>6</v>
      </c>
      <c r="G107" s="10">
        <v>210</v>
      </c>
      <c r="H107">
        <v>0</v>
      </c>
      <c r="I107">
        <v>1</v>
      </c>
      <c r="J107">
        <v>129</v>
      </c>
      <c r="K107">
        <v>64</v>
      </c>
    </row>
    <row r="108" spans="1:11">
      <c r="A108" s="14">
        <v>40465</v>
      </c>
      <c r="B108" s="14">
        <v>40465</v>
      </c>
      <c r="C108" s="9">
        <v>0.39305555555555555</v>
      </c>
      <c r="D108" s="9">
        <v>0.63888888888888895</v>
      </c>
      <c r="E108" s="10">
        <v>106</v>
      </c>
      <c r="F108" s="13">
        <f t="shared" si="0"/>
        <v>5</v>
      </c>
      <c r="G108" s="10">
        <v>294</v>
      </c>
      <c r="H108">
        <v>0</v>
      </c>
      <c r="I108">
        <v>1</v>
      </c>
      <c r="J108">
        <v>196</v>
      </c>
      <c r="K108">
        <v>59</v>
      </c>
    </row>
    <row r="109" spans="1:11">
      <c r="A109" s="14">
        <v>40466</v>
      </c>
      <c r="B109" s="14">
        <v>40466</v>
      </c>
      <c r="C109" s="9">
        <v>0.38541666666666669</v>
      </c>
      <c r="D109" s="9">
        <v>0.62847222222222221</v>
      </c>
      <c r="E109" s="10">
        <v>106</v>
      </c>
      <c r="F109" s="13">
        <f t="shared" si="0"/>
        <v>5</v>
      </c>
      <c r="G109" s="10">
        <v>251</v>
      </c>
      <c r="H109">
        <v>0</v>
      </c>
      <c r="I109">
        <v>1</v>
      </c>
      <c r="J109">
        <v>139</v>
      </c>
      <c r="K109">
        <v>73</v>
      </c>
    </row>
    <row r="110" spans="1:11">
      <c r="A110" s="14">
        <v>40467</v>
      </c>
      <c r="B110" s="14">
        <v>40467</v>
      </c>
      <c r="C110" s="9">
        <v>0.42986111111111108</v>
      </c>
      <c r="D110" s="9">
        <v>0.67499999999999993</v>
      </c>
      <c r="E110" s="10">
        <v>106</v>
      </c>
      <c r="F110" s="13">
        <v>0</v>
      </c>
      <c r="G110" s="10">
        <v>218</v>
      </c>
      <c r="H110">
        <f>ROUNDDOWN(((B110+D110)-(A110+C110))*24,0)</f>
        <v>5</v>
      </c>
      <c r="I110">
        <v>1</v>
      </c>
      <c r="J110">
        <v>181</v>
      </c>
      <c r="K110">
        <v>49</v>
      </c>
    </row>
    <row r="111" spans="1:11">
      <c r="A111" s="14">
        <v>40468</v>
      </c>
      <c r="B111" s="14">
        <v>40468</v>
      </c>
      <c r="C111" s="9">
        <v>0.42152777777777778</v>
      </c>
      <c r="D111" s="9">
        <v>0.68402777777777779</v>
      </c>
      <c r="E111" s="10">
        <v>106</v>
      </c>
      <c r="F111" s="13">
        <v>0</v>
      </c>
      <c r="G111" s="10">
        <v>301</v>
      </c>
      <c r="H111">
        <f>ROUNDDOWN(((B111+D111)-(A111+C111))*24,0)</f>
        <v>6</v>
      </c>
      <c r="I111">
        <v>1</v>
      </c>
      <c r="J111">
        <v>176</v>
      </c>
      <c r="K111">
        <v>65</v>
      </c>
    </row>
    <row r="112" spans="1:11">
      <c r="A112" s="14">
        <v>40469</v>
      </c>
      <c r="B112" s="14">
        <v>40469</v>
      </c>
      <c r="C112" s="9">
        <v>0.3833333333333333</v>
      </c>
      <c r="D112" s="9">
        <v>0.62916666666666665</v>
      </c>
      <c r="E112" s="10">
        <v>106</v>
      </c>
      <c r="F112" s="13">
        <f t="shared" si="0"/>
        <v>5</v>
      </c>
      <c r="G112" s="10">
        <v>196</v>
      </c>
      <c r="H112">
        <v>0</v>
      </c>
      <c r="I112">
        <v>1</v>
      </c>
      <c r="J112">
        <v>122</v>
      </c>
      <c r="K112">
        <v>55</v>
      </c>
    </row>
    <row r="113" spans="1:11">
      <c r="A113" s="14">
        <v>40470</v>
      </c>
      <c r="B113" s="14">
        <v>40470</v>
      </c>
      <c r="C113" s="9">
        <v>0.45277777777777778</v>
      </c>
      <c r="D113" s="9">
        <v>0.70138888888888884</v>
      </c>
      <c r="E113" s="10">
        <v>106</v>
      </c>
      <c r="F113" s="13">
        <f t="shared" si="0"/>
        <v>5</v>
      </c>
      <c r="G113" s="10">
        <v>223</v>
      </c>
      <c r="H113">
        <v>0</v>
      </c>
      <c r="I113">
        <v>1</v>
      </c>
      <c r="J113">
        <v>131</v>
      </c>
      <c r="K113">
        <v>69</v>
      </c>
    </row>
    <row r="114" spans="1:11">
      <c r="A114" s="14">
        <v>40471</v>
      </c>
      <c r="B114" s="14">
        <v>40471</v>
      </c>
      <c r="C114" s="9">
        <v>0.37777777777777777</v>
      </c>
      <c r="D114" s="9">
        <v>0.66180555555555554</v>
      </c>
      <c r="E114" s="10">
        <v>106</v>
      </c>
      <c r="F114" s="13">
        <f t="shared" si="0"/>
        <v>6</v>
      </c>
      <c r="G114" s="10">
        <v>268</v>
      </c>
      <c r="H114">
        <v>0</v>
      </c>
      <c r="I114">
        <v>1</v>
      </c>
      <c r="J114">
        <v>192</v>
      </c>
      <c r="K114">
        <v>76</v>
      </c>
    </row>
    <row r="115" spans="1:11">
      <c r="A115" s="14">
        <v>40472</v>
      </c>
      <c r="B115" s="14">
        <v>40472</v>
      </c>
      <c r="C115" s="9">
        <v>0.42569444444444443</v>
      </c>
      <c r="D115" s="9">
        <v>0.69791666666666663</v>
      </c>
      <c r="E115" s="10">
        <v>106</v>
      </c>
      <c r="F115" s="13">
        <f t="shared" si="0"/>
        <v>6</v>
      </c>
      <c r="G115" s="10">
        <v>169</v>
      </c>
      <c r="H115">
        <v>0</v>
      </c>
      <c r="I115">
        <v>1</v>
      </c>
      <c r="J115">
        <v>100</v>
      </c>
      <c r="K115">
        <v>50</v>
      </c>
    </row>
    <row r="116" spans="1:11">
      <c r="A116" s="14">
        <v>40473</v>
      </c>
      <c r="B116" s="14">
        <v>40473</v>
      </c>
      <c r="C116" s="9">
        <v>0.4381944444444445</v>
      </c>
      <c r="D116" s="9">
        <v>0.67499999999999993</v>
      </c>
      <c r="E116" s="10">
        <v>106</v>
      </c>
      <c r="F116" s="13">
        <f t="shared" si="0"/>
        <v>5</v>
      </c>
      <c r="G116" s="10">
        <v>209</v>
      </c>
      <c r="H116">
        <v>0</v>
      </c>
      <c r="I116">
        <v>1</v>
      </c>
      <c r="J116">
        <v>177</v>
      </c>
      <c r="K116">
        <v>79</v>
      </c>
    </row>
    <row r="117" spans="1:11">
      <c r="A117" s="14">
        <v>40474</v>
      </c>
      <c r="B117" s="14">
        <v>40474</v>
      </c>
      <c r="C117" s="9">
        <v>0.38263888888888892</v>
      </c>
      <c r="D117" s="9">
        <v>0.64861111111111114</v>
      </c>
      <c r="E117" s="10">
        <v>106</v>
      </c>
      <c r="F117" s="13">
        <v>0</v>
      </c>
      <c r="G117" s="10">
        <v>280</v>
      </c>
      <c r="H117">
        <f>ROUNDDOWN(((B117+D117)-(A117+C117))*24,0)</f>
        <v>6</v>
      </c>
      <c r="I117">
        <v>1</v>
      </c>
      <c r="J117">
        <v>192</v>
      </c>
      <c r="K117">
        <v>42</v>
      </c>
    </row>
    <row r="118" spans="1:11">
      <c r="A118" s="14">
        <v>40475</v>
      </c>
      <c r="B118" s="14">
        <v>40475</v>
      </c>
      <c r="C118" s="9">
        <v>0.44861111111111113</v>
      </c>
      <c r="D118" s="9">
        <v>0.68958333333333333</v>
      </c>
      <c r="E118" s="10">
        <v>106</v>
      </c>
      <c r="F118" s="13">
        <v>0</v>
      </c>
      <c r="G118" s="10">
        <v>244</v>
      </c>
      <c r="H118">
        <f>ROUNDDOWN(((B118+D118)-(A118+C118))*24,0)</f>
        <v>5</v>
      </c>
      <c r="I118">
        <v>1</v>
      </c>
      <c r="J118">
        <v>197</v>
      </c>
      <c r="K118">
        <v>67</v>
      </c>
    </row>
    <row r="119" spans="1:11">
      <c r="A119" s="14">
        <v>40476</v>
      </c>
      <c r="B119" s="14">
        <v>40476</v>
      </c>
      <c r="C119" s="9">
        <v>0.42291666666666666</v>
      </c>
      <c r="D119" s="9">
        <v>0.67152777777777783</v>
      </c>
      <c r="E119" s="10">
        <v>106</v>
      </c>
      <c r="F119" s="13">
        <f t="shared" si="0"/>
        <v>5</v>
      </c>
      <c r="G119" s="10">
        <v>247</v>
      </c>
      <c r="H119">
        <v>0</v>
      </c>
      <c r="I119">
        <v>1</v>
      </c>
      <c r="J119">
        <v>178</v>
      </c>
      <c r="K119">
        <v>52</v>
      </c>
    </row>
    <row r="120" spans="1:11">
      <c r="A120" s="14">
        <v>40477</v>
      </c>
      <c r="B120" s="14">
        <v>40477</v>
      </c>
      <c r="C120" s="9">
        <v>0.43541666666666662</v>
      </c>
      <c r="D120" s="9">
        <v>0.67222222222222217</v>
      </c>
      <c r="E120" s="10">
        <v>106</v>
      </c>
      <c r="F120" s="13">
        <f t="shared" si="0"/>
        <v>5</v>
      </c>
      <c r="G120" s="10">
        <v>240</v>
      </c>
      <c r="H120">
        <v>0</v>
      </c>
      <c r="I120">
        <v>1</v>
      </c>
      <c r="J120">
        <v>124</v>
      </c>
      <c r="K120">
        <v>55</v>
      </c>
    </row>
    <row r="121" spans="1:11">
      <c r="A121" s="14">
        <v>40478</v>
      </c>
      <c r="B121" s="14">
        <v>40478</v>
      </c>
      <c r="C121" s="9">
        <v>0.40486111111111112</v>
      </c>
      <c r="D121" s="9">
        <v>0.6381944444444444</v>
      </c>
      <c r="E121" s="10">
        <v>106</v>
      </c>
      <c r="F121" s="13">
        <f t="shared" si="0"/>
        <v>5</v>
      </c>
      <c r="G121" s="10">
        <v>197</v>
      </c>
      <c r="H121">
        <v>0</v>
      </c>
      <c r="I121">
        <v>1</v>
      </c>
      <c r="J121">
        <v>123</v>
      </c>
      <c r="K121">
        <v>76</v>
      </c>
    </row>
    <row r="122" spans="1:11">
      <c r="A122" s="14">
        <v>40479</v>
      </c>
      <c r="B122" s="14">
        <v>40479</v>
      </c>
      <c r="C122" s="9">
        <v>0.375</v>
      </c>
      <c r="D122" s="9">
        <v>0.65763888888888888</v>
      </c>
      <c r="E122" s="10">
        <v>106</v>
      </c>
      <c r="F122" s="13">
        <f t="shared" si="0"/>
        <v>6</v>
      </c>
      <c r="G122" s="10">
        <v>238</v>
      </c>
      <c r="H122">
        <v>0</v>
      </c>
      <c r="I122">
        <v>1</v>
      </c>
      <c r="J122">
        <v>175</v>
      </c>
      <c r="K122">
        <v>55</v>
      </c>
    </row>
    <row r="123" spans="1:11">
      <c r="A123" s="14">
        <v>40480</v>
      </c>
      <c r="B123" s="14">
        <v>40480</v>
      </c>
      <c r="C123" s="9">
        <v>0.43888888888888888</v>
      </c>
      <c r="D123" s="9">
        <v>0.69027777777777777</v>
      </c>
      <c r="E123" s="10">
        <v>106</v>
      </c>
      <c r="F123" s="13">
        <f t="shared" si="0"/>
        <v>6</v>
      </c>
      <c r="G123" s="10">
        <v>247</v>
      </c>
      <c r="H123">
        <v>0</v>
      </c>
      <c r="I123">
        <v>1</v>
      </c>
      <c r="J123">
        <v>157</v>
      </c>
      <c r="K123">
        <v>62</v>
      </c>
    </row>
    <row r="124" spans="1:11">
      <c r="A124" s="14">
        <v>40481</v>
      </c>
      <c r="B124" s="14">
        <v>40481</v>
      </c>
      <c r="C124" s="9">
        <v>0.43055555555555558</v>
      </c>
      <c r="D124" s="9">
        <v>0.67083333333333339</v>
      </c>
      <c r="E124" s="10">
        <v>106</v>
      </c>
      <c r="F124" s="13">
        <v>0</v>
      </c>
      <c r="G124" s="10">
        <v>220</v>
      </c>
      <c r="H124">
        <f>ROUNDDOWN(((B124+D124)-(A124+C124))*24,0)</f>
        <v>5</v>
      </c>
      <c r="I124">
        <v>1</v>
      </c>
      <c r="J124">
        <v>173</v>
      </c>
      <c r="K124">
        <v>58</v>
      </c>
    </row>
    <row r="125" spans="1:11">
      <c r="A125" s="14">
        <v>40482</v>
      </c>
      <c r="B125" s="14">
        <v>40482</v>
      </c>
      <c r="C125" s="9">
        <v>0.40625</v>
      </c>
      <c r="D125" s="9">
        <v>0.66388888888888886</v>
      </c>
      <c r="E125" s="10">
        <v>106</v>
      </c>
      <c r="F125" s="13">
        <v>0</v>
      </c>
      <c r="G125" s="10">
        <v>199</v>
      </c>
      <c r="H125">
        <f>ROUNDDOWN(((B125+D125)-(A125+C125))*24,0)</f>
        <v>6</v>
      </c>
      <c r="I125">
        <v>1</v>
      </c>
      <c r="J125">
        <v>125</v>
      </c>
      <c r="K125">
        <v>40</v>
      </c>
    </row>
    <row r="126" spans="1:11">
      <c r="C126" s="12"/>
      <c r="D126" s="12"/>
      <c r="F126" s="13"/>
    </row>
    <row r="127" spans="1:11">
      <c r="C127" s="12"/>
      <c r="D127" s="12"/>
      <c r="F127" s="13"/>
    </row>
    <row r="128" spans="1:11">
      <c r="C128" s="12"/>
      <c r="D128" s="12"/>
      <c r="F128" s="13"/>
    </row>
    <row r="129" spans="3:6">
      <c r="C129" s="12"/>
      <c r="D129" s="12"/>
      <c r="F129" s="13"/>
    </row>
    <row r="130" spans="3:6">
      <c r="C130" s="12"/>
      <c r="D130" s="12"/>
      <c r="F130" s="13"/>
    </row>
    <row r="131" spans="3:6">
      <c r="C131" s="12"/>
      <c r="D131" s="12"/>
      <c r="F131" s="13"/>
    </row>
    <row r="132" spans="3:6">
      <c r="C132" s="12"/>
      <c r="D132" s="12"/>
      <c r="F132" s="13"/>
    </row>
    <row r="133" spans="3:6">
      <c r="C133" s="12"/>
      <c r="D133" s="12"/>
      <c r="F133" s="13"/>
    </row>
    <row r="134" spans="3:6">
      <c r="C134" s="12"/>
      <c r="D134" s="12"/>
      <c r="F134" s="13"/>
    </row>
    <row r="135" spans="3:6">
      <c r="C135" s="12"/>
      <c r="D135" s="12"/>
      <c r="F135" s="13"/>
    </row>
    <row r="136" spans="3:6">
      <c r="C136" s="12"/>
      <c r="D136" s="12"/>
      <c r="F136" s="13"/>
    </row>
    <row r="137" spans="3:6">
      <c r="C137" s="12"/>
      <c r="D137" s="12"/>
      <c r="F137" s="13"/>
    </row>
    <row r="138" spans="3:6">
      <c r="C138" s="12"/>
      <c r="D138" s="12"/>
      <c r="F138" s="13"/>
    </row>
    <row r="139" spans="3:6">
      <c r="C139" s="12"/>
      <c r="D139" s="12"/>
      <c r="F139" s="13"/>
    </row>
    <row r="140" spans="3:6">
      <c r="C140" s="12"/>
      <c r="D140" s="12"/>
      <c r="F140" s="13"/>
    </row>
    <row r="141" spans="3:6">
      <c r="C141" s="12"/>
      <c r="D141" s="12"/>
      <c r="F141" s="13"/>
    </row>
    <row r="142" spans="3:6">
      <c r="C142" s="12"/>
      <c r="D142" s="12"/>
      <c r="F142" s="13"/>
    </row>
    <row r="143" spans="3:6">
      <c r="C143" s="12"/>
      <c r="D143" s="12"/>
      <c r="F143" s="13"/>
    </row>
    <row r="144" spans="3:6">
      <c r="C144" s="12"/>
      <c r="D144" s="12"/>
      <c r="F144" s="13"/>
    </row>
    <row r="145" spans="3:6">
      <c r="C145" s="12"/>
      <c r="D145" s="12"/>
      <c r="F145" s="13"/>
    </row>
    <row r="146" spans="3:6">
      <c r="C146" s="12"/>
      <c r="D146" s="12"/>
      <c r="F146" s="13"/>
    </row>
    <row r="147" spans="3:6">
      <c r="C147" s="12"/>
      <c r="D147" s="12"/>
      <c r="F147" s="13"/>
    </row>
    <row r="148" spans="3:6">
      <c r="F148" s="13"/>
    </row>
    <row r="149" spans="3:6">
      <c r="F149" s="13"/>
    </row>
    <row r="150" spans="3:6">
      <c r="F150" s="13"/>
    </row>
    <row r="151" spans="3:6">
      <c r="F151" s="13"/>
    </row>
    <row r="152" spans="3:6">
      <c r="F152" s="13"/>
    </row>
    <row r="153" spans="3:6">
      <c r="F153" s="13"/>
    </row>
    <row r="154" spans="3:6">
      <c r="F154" s="13"/>
    </row>
    <row r="155" spans="3:6">
      <c r="F155" s="13"/>
    </row>
    <row r="156" spans="3:6">
      <c r="F156" s="13"/>
    </row>
    <row r="157" spans="3:6">
      <c r="F157" s="13"/>
    </row>
    <row r="158" spans="3:6">
      <c r="F158" s="13"/>
    </row>
    <row r="159" spans="3:6">
      <c r="F159" s="13"/>
    </row>
    <row r="160" spans="3:6">
      <c r="F160" s="13"/>
    </row>
    <row r="161" spans="6:6">
      <c r="F161" s="13"/>
    </row>
    <row r="162" spans="6:6">
      <c r="F162" s="13"/>
    </row>
    <row r="163" spans="6:6">
      <c r="F163" s="13"/>
    </row>
    <row r="164" spans="6:6">
      <c r="F164" s="13"/>
    </row>
    <row r="165" spans="6:6">
      <c r="F165" s="13"/>
    </row>
    <row r="166" spans="6:6">
      <c r="F166" s="13"/>
    </row>
    <row r="167" spans="6:6">
      <c r="F167" s="13"/>
    </row>
    <row r="168" spans="6:6">
      <c r="F168" s="13"/>
    </row>
    <row r="169" spans="6:6">
      <c r="F169" s="1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tabSelected="1" topLeftCell="B1" workbookViewId="0">
      <selection activeCell="E8" sqref="E8"/>
    </sheetView>
  </sheetViews>
  <sheetFormatPr baseColWidth="10" defaultColWidth="11.42578125" defaultRowHeight="15"/>
  <cols>
    <col min="1" max="1" width="18.7109375" bestFit="1" customWidth="1"/>
    <col min="2" max="2" width="11.42578125" style="1"/>
    <col min="3" max="3" width="15.5703125" customWidth="1"/>
    <col min="4" max="4" width="17.42578125" customWidth="1"/>
    <col min="5" max="5" width="11.85546875" bestFit="1" customWidth="1"/>
    <col min="6" max="6" width="14.140625" bestFit="1" customWidth="1"/>
    <col min="7" max="7" width="10.140625" bestFit="1" customWidth="1"/>
    <col min="8" max="8" width="23.140625" bestFit="1" customWidth="1"/>
  </cols>
  <sheetData>
    <row r="1" spans="1:8">
      <c r="A1" s="16" t="s">
        <v>36</v>
      </c>
      <c r="B1" s="5" t="s">
        <v>37</v>
      </c>
      <c r="C1" s="16" t="s">
        <v>50</v>
      </c>
      <c r="D1" s="16" t="s">
        <v>53</v>
      </c>
      <c r="E1" s="16" t="s">
        <v>48</v>
      </c>
      <c r="F1" s="16" t="s">
        <v>64</v>
      </c>
      <c r="G1" s="16" t="s">
        <v>65</v>
      </c>
    </row>
    <row r="2" spans="1:8">
      <c r="A2" s="6" t="s">
        <v>58</v>
      </c>
      <c r="B2" s="6" t="s">
        <v>41</v>
      </c>
      <c r="C2" s="6">
        <v>7</v>
      </c>
      <c r="D2" s="6">
        <f>(SUMIF('Clarin-Datos'!F2:F32,"&gt;0",'Clarin-Datos'!I2:I32)*C2+SUM('Clarin-Datos'!H2:H32))</f>
        <v>199</v>
      </c>
      <c r="E2" s="17">
        <f>D2*60-SUM('Clarin-Datos'!G2:G32)</f>
        <v>4915</v>
      </c>
      <c r="F2">
        <f>AVERAGE(
'Clarin-Datos'!J2*60/'Clarin-Datos'!K2,
'Clarin-Datos'!J3*60/'Clarin-Datos'!K3,
'Clarin-Datos'!J4*60/'Clarin-Datos'!K4,
'Clarin-Datos'!J5*60/'Clarin-Datos'!K5,
'Clarin-Datos'!J6*60/'Clarin-Datos'!K6,
'Clarin-Datos'!J7*60/'Clarin-Datos'!K7,
'Clarin-Datos'!J8*60/'Clarin-Datos'!K8,
'Clarin-Datos'!J9*60/'Clarin-Datos'!K9,
'Clarin-Datos'!J10*60/'Clarin-Datos'!K10,
'Clarin-Datos'!J11*60/'Clarin-Datos'!K11,
'Clarin-Datos'!J12*60/'Clarin-Datos'!K12,
'Clarin-Datos'!J13*60/'Clarin-Datos'!K13,
'Clarin-Datos'!J14*60/'Clarin-Datos'!K14,
'Clarin-Datos'!J15*60/'Clarin-Datos'!K15,
'Clarin-Datos'!J16*60/'Clarin-Datos'!K16,
'Clarin-Datos'!J17*60/'Clarin-Datos'!K17,
'Clarin-Datos'!J18*60/'Clarin-Datos'!K18,
'Clarin-Datos'!J19*60/'Clarin-Datos'!K19,
'Clarin-Datos'!J20*60/'Clarin-Datos'!K20,
'Clarin-Datos'!J21*60/'Clarin-Datos'!K21,
'Clarin-Datos'!J22*60/'Clarin-Datos'!K22,
'Clarin-Datos'!J23*60/'Clarin-Datos'!K23,
'Clarin-Datos'!J24*60/'Clarin-Datos'!K24,
'Clarin-Datos'!J25*60/'Clarin-Datos'!K25,
'Clarin-Datos'!J26*60/'Clarin-Datos'!K26,
'Clarin-Datos'!J27*60/'Clarin-Datos'!K27,
'Clarin-Datos'!J28*60/'Clarin-Datos'!K28,
'Clarin-Datos'!J29*60/'Clarin-Datos'!K29,
'Clarin-Datos'!J30*60/'Clarin-Datos'!K30,
'Clarin-Datos'!J31*60/'Clarin-Datos'!K31,
'Clarin-Datos'!J32*60/'Clarin-Datos'!K32)</f>
        <v>140.26348022085023</v>
      </c>
      <c r="G2" s="18">
        <f>SUM('Clarin-Datos'!J2:J32)</f>
        <v>4437</v>
      </c>
    </row>
    <row r="3" spans="1:8">
      <c r="A3" s="6" t="s">
        <v>59</v>
      </c>
      <c r="B3" s="6" t="s">
        <v>41</v>
      </c>
      <c r="C3" s="6">
        <v>7</v>
      </c>
      <c r="D3" s="6">
        <f>SUMIF('Clarin-Datos'!F33:F63,"&gt;0",'Clarin-Datos'!I33:I63)*C3+SUM('Clarin-Datos'!H33:H63)</f>
        <v>201</v>
      </c>
      <c r="E3" s="17">
        <f>D3*60-SUM('Clarin-Datos'!G33:G63)</f>
        <v>5058</v>
      </c>
      <c r="F3" s="18">
        <f>AVERAGE(
'Clarin-Datos'!J33*60/'Clarin-Datos'!K33,
'Clarin-Datos'!J34*60/'Clarin-Datos'!K34,
'Clarin-Datos'!J35*60/'Clarin-Datos'!K35,
'Clarin-Datos'!J36*60/'Clarin-Datos'!K36,
'Clarin-Datos'!J37*60/'Clarin-Datos'!K37,
'Clarin-Datos'!J38*60/'Clarin-Datos'!K38,
'Clarin-Datos'!J39*60/'Clarin-Datos'!K39,
'Clarin-Datos'!J40*60/'Clarin-Datos'!K40,
'Clarin-Datos'!J41*60/'Clarin-Datos'!K41,
'Clarin-Datos'!J42*60/'Clarin-Datos'!K42,
'Clarin-Datos'!J43*60/'Clarin-Datos'!K43,
'Clarin-Datos'!J44*60/'Clarin-Datos'!K44,
'Clarin-Datos'!J45*60/'Clarin-Datos'!K45,
'Clarin-Datos'!J46*60/'Clarin-Datos'!K46,
'Clarin-Datos'!J47*60/'Clarin-Datos'!K47,
'Clarin-Datos'!J48*60/'Clarin-Datos'!K48,
'Clarin-Datos'!J49*60/'Clarin-Datos'!K49,
'Clarin-Datos'!J50*60/'Clarin-Datos'!K50,
'Clarin-Datos'!J51*60/'Clarin-Datos'!K51,
'Clarin-Datos'!J52*60/'Clarin-Datos'!K52,
'Clarin-Datos'!J53*60/'Clarin-Datos'!K53,
'Clarin-Datos'!J54*60/'Clarin-Datos'!K54,
'Clarin-Datos'!J55*60/'Clarin-Datos'!K55,
'Clarin-Datos'!J56*60/'Clarin-Datos'!K56,
'Clarin-Datos'!J57*60/'Clarin-Datos'!K57,
'Clarin-Datos'!J58*60/'Clarin-Datos'!K58,
'Clarin-Datos'!J59*60/'Clarin-Datos'!K59,
'Clarin-Datos'!J60*60/'Clarin-Datos'!K60,
'Clarin-Datos'!J61*60/'Clarin-Datos'!K61,
'Clarin-Datos'!J62*60/'Clarin-Datos'!K62,
'Clarin-Datos'!J63*60/'Clarin-Datos'!K63)</f>
        <v>153.62040260795868</v>
      </c>
      <c r="G3" s="18">
        <f>SUM('Clarin-Datos'!J33:J63)</f>
        <v>4527</v>
      </c>
    </row>
    <row r="4" spans="1:8">
      <c r="A4" s="7"/>
      <c r="B4" s="7" t="s">
        <v>41</v>
      </c>
      <c r="C4" s="7">
        <v>7</v>
      </c>
      <c r="D4" s="7">
        <f>SUM(D2:D3)</f>
        <v>400</v>
      </c>
      <c r="E4" s="7">
        <f>SUM(E2:E3)</f>
        <v>9973</v>
      </c>
      <c r="F4" s="7">
        <f>AVERAGE(F2:F3)</f>
        <v>146.94194141440445</v>
      </c>
      <c r="G4" s="7">
        <f>SUM(G2:G3)</f>
        <v>8964</v>
      </c>
      <c r="H4" s="7" t="s">
        <v>62</v>
      </c>
    </row>
    <row r="5" spans="1:8">
      <c r="A5" s="6" t="s">
        <v>60</v>
      </c>
      <c r="B5" s="6" t="s">
        <v>41</v>
      </c>
      <c r="C5" s="6">
        <v>7</v>
      </c>
      <c r="D5" s="6">
        <f>SUMIF('Clarin-Datos'!F64:F94,"&gt;0",'Clarin-Datos'!I64:I94)*C5+SUM('Clarin-Datos'!H64:H94)</f>
        <v>203</v>
      </c>
      <c r="E5" s="17">
        <f>D5*60-SUM('Clarin-Datos'!G64:G94)</f>
        <v>5111</v>
      </c>
      <c r="F5" s="18">
        <f>AVERAGE(
'Clarin-Datos'!J64*60/'Clarin-Datos'!K64,
'Clarin-Datos'!J65*60/'Clarin-Datos'!K65,
'Clarin-Datos'!J66*60/'Clarin-Datos'!K66,
'Clarin-Datos'!J67*60/'Clarin-Datos'!K67,
'Clarin-Datos'!J68*60/'Clarin-Datos'!K68,
'Clarin-Datos'!J69*60/'Clarin-Datos'!K69,
'Clarin-Datos'!J70*60/'Clarin-Datos'!K70,
'Clarin-Datos'!J71*60/'Clarin-Datos'!K71,
'Clarin-Datos'!J72*60/'Clarin-Datos'!K72,
'Clarin-Datos'!J73*60/'Clarin-Datos'!K73,
'Clarin-Datos'!J74*60/'Clarin-Datos'!K74,
'Clarin-Datos'!J75*60/'Clarin-Datos'!K75,
'Clarin-Datos'!J76*60/'Clarin-Datos'!K76,
'Clarin-Datos'!J77*60/'Clarin-Datos'!K77,
'Clarin-Datos'!J78*60/'Clarin-Datos'!K78,
'Clarin-Datos'!J79*60/'Clarin-Datos'!K79,
'Clarin-Datos'!J80*60/'Clarin-Datos'!K80,
'Clarin-Datos'!J81*60/'Clarin-Datos'!K81,
'Clarin-Datos'!J82*60/'Clarin-Datos'!K82,
'Clarin-Datos'!J83*60/'Clarin-Datos'!K83,
'Clarin-Datos'!J84*60/'Clarin-Datos'!K84,
'Clarin-Datos'!J85*60/'Clarin-Datos'!K85,
'Clarin-Datos'!J86*60/'Clarin-Datos'!K86,
'Clarin-Datos'!J87*60/'Clarin-Datos'!K87,
'Clarin-Datos'!J88*60/'Clarin-Datos'!K88,
'Clarin-Datos'!J89*60/'Clarin-Datos'!K89,
'Clarin-Datos'!J90*60/'Clarin-Datos'!K90,
'Clarin-Datos'!J91*60/'Clarin-Datos'!K91,
'Clarin-Datos'!J92*60/'Clarin-Datos'!K92,
'Clarin-Datos'!J93*60/'Clarin-Datos'!K93,
'Clarin-Datos'!J94*60/'Clarin-Datos'!K94)</f>
        <v>163.69609088609747</v>
      </c>
      <c r="G5" s="18">
        <f>SUM('Clarin-Datos'!J64:J94)</f>
        <v>4694</v>
      </c>
    </row>
    <row r="6" spans="1:8">
      <c r="A6" s="6" t="s">
        <v>61</v>
      </c>
      <c r="B6" s="6" t="s">
        <v>41</v>
      </c>
      <c r="C6" s="6">
        <v>7</v>
      </c>
      <c r="D6" s="6">
        <f>SUMIF('Clarin-Datos'!F95:F125,"&gt;0",'Clarin-Datos'!I95:I125)*C6+SUM('Clarin-Datos'!H95:H125)</f>
        <v>202</v>
      </c>
      <c r="E6" s="17">
        <f>D6*60-SUM('Clarin-Datos'!G95:G125)</f>
        <v>4821</v>
      </c>
      <c r="F6" s="18">
        <f>AVERAGE(
'Clarin-Datos'!J95*60/'Clarin-Datos'!K95,
'Clarin-Datos'!J96*60/'Clarin-Datos'!K96,
'Clarin-Datos'!J97*60/'Clarin-Datos'!K97,
'Clarin-Datos'!J98*60/'Clarin-Datos'!K98,
'Clarin-Datos'!J99*60/'Clarin-Datos'!K99,
'Clarin-Datos'!J100*60/'Clarin-Datos'!K100,
'Clarin-Datos'!J101*60/'Clarin-Datos'!K101,
'Clarin-Datos'!J102*60/'Clarin-Datos'!K102,
'Clarin-Datos'!J103*60/'Clarin-Datos'!K103,
'Clarin-Datos'!J104*60/'Clarin-Datos'!K104,
'Clarin-Datos'!J105*60/'Clarin-Datos'!K105,
'Clarin-Datos'!J106*60/'Clarin-Datos'!K106,
'Clarin-Datos'!J107*60/'Clarin-Datos'!K107,
'Clarin-Datos'!J108*60/'Clarin-Datos'!K108,
'Clarin-Datos'!J109*60/'Clarin-Datos'!K109,
'Clarin-Datos'!J110*60/'Clarin-Datos'!K110,
'Clarin-Datos'!J111*60/'Clarin-Datos'!K111,
'Clarin-Datos'!J112*60/'Clarin-Datos'!K112,
'Clarin-Datos'!J113*60/'Clarin-Datos'!K113,
'Clarin-Datos'!J114*60/'Clarin-Datos'!K114,
'Clarin-Datos'!J115*60/'Clarin-Datos'!K115,
'Clarin-Datos'!J116*60/'Clarin-Datos'!K116,
'Clarin-Datos'!J117*60/'Clarin-Datos'!K117,
'Clarin-Datos'!J118*60/'Clarin-Datos'!K118,
'Clarin-Datos'!J119*60/'Clarin-Datos'!K119,
'Clarin-Datos'!J120*60/'Clarin-Datos'!K120,
'Clarin-Datos'!J121*60/'Clarin-Datos'!K121,
'Clarin-Datos'!J122*60/'Clarin-Datos'!K122,
'Clarin-Datos'!J123*60/'Clarin-Datos'!K123,
'Clarin-Datos'!J124*60/'Clarin-Datos'!K124,
'Clarin-Datos'!J125*60/'Clarin-Datos'!K125)</f>
        <v>154.35010069266909</v>
      </c>
      <c r="G6" s="18">
        <f>SUM('Clarin-Datos'!J95:J125)</f>
        <v>4838</v>
      </c>
    </row>
    <row r="7" spans="1:8">
      <c r="A7" s="7"/>
      <c r="B7" s="7" t="s">
        <v>41</v>
      </c>
      <c r="C7" s="7"/>
      <c r="D7" s="7">
        <f>SUM(D4:D6)</f>
        <v>805</v>
      </c>
      <c r="E7" s="19">
        <f>SUM(E2,E3,E5,E6)</f>
        <v>19905</v>
      </c>
      <c r="F7" s="7">
        <f>AVERAGE(F2,F3,F5,F6)</f>
        <v>152.98251860189387</v>
      </c>
      <c r="G7" s="7">
        <f>SUM(G4:G6)</f>
        <v>18496</v>
      </c>
      <c r="H7" s="7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Coca-Datos</vt:lpstr>
      <vt:lpstr>Coca-Fórmulas</vt:lpstr>
      <vt:lpstr>Clarin-Datos</vt:lpstr>
      <vt:lpstr>Clarin-Fórmulas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ghernandez</cp:lastModifiedBy>
  <dcterms:created xsi:type="dcterms:W3CDTF">2010-11-21T19:02:30Z</dcterms:created>
  <dcterms:modified xsi:type="dcterms:W3CDTF">2010-11-23T20:50:10Z</dcterms:modified>
</cp:coreProperties>
</file>