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activeTab="1"/>
  </bookViews>
  <sheets>
    <sheet name="Hoja1" sheetId="1" r:id="rId1"/>
    <sheet name="Hoja2" sheetId="2" r:id="rId2"/>
    <sheet name="Hoja3" sheetId="3" r:id="rId3"/>
  </sheets>
  <calcPr calcId="114210"/>
</workbook>
</file>

<file path=xl/calcChain.xml><?xml version="1.0" encoding="utf-8"?>
<calcChain xmlns="http://schemas.openxmlformats.org/spreadsheetml/2006/main">
  <c r="E17" i="2"/>
  <c r="E3" i="1"/>
  <c r="J3"/>
  <c r="J4"/>
  <c r="J5"/>
  <c r="J6"/>
  <c r="J7"/>
  <c r="J8"/>
  <c r="J9"/>
  <c r="J10"/>
  <c r="J11"/>
  <c r="J2"/>
  <c r="F12"/>
  <c r="G3"/>
  <c r="K3"/>
  <c r="G4"/>
  <c r="K4"/>
  <c r="G5"/>
  <c r="K5"/>
  <c r="G6"/>
  <c r="K6"/>
  <c r="G7"/>
  <c r="K7"/>
  <c r="G8"/>
  <c r="K8"/>
  <c r="G9"/>
  <c r="K9"/>
  <c r="G10"/>
  <c r="K10"/>
  <c r="G11"/>
  <c r="K11"/>
  <c r="G2"/>
  <c r="K2"/>
  <c r="I3"/>
  <c r="I12"/>
  <c r="I4"/>
  <c r="I5"/>
  <c r="I6"/>
  <c r="I7"/>
  <c r="I8"/>
  <c r="I9"/>
  <c r="I10"/>
  <c r="I11"/>
  <c r="I2"/>
  <c r="H3"/>
  <c r="H4"/>
  <c r="H5"/>
  <c r="H6"/>
  <c r="H7"/>
  <c r="H8"/>
  <c r="H9"/>
  <c r="H10"/>
  <c r="H11"/>
  <c r="H2"/>
  <c r="H12"/>
  <c r="E11"/>
  <c r="E10"/>
  <c r="E9"/>
  <c r="E8"/>
  <c r="E7"/>
  <c r="E6"/>
  <c r="E5"/>
  <c r="E4"/>
  <c r="E2"/>
  <c r="E12"/>
  <c r="G12"/>
</calcChain>
</file>

<file path=xl/sharedStrings.xml><?xml version="1.0" encoding="utf-8"?>
<sst xmlns="http://schemas.openxmlformats.org/spreadsheetml/2006/main" count="103" uniqueCount="61">
  <si>
    <t>Id</t>
  </si>
  <si>
    <t>User story</t>
  </si>
  <si>
    <t>Estado</t>
  </si>
  <si>
    <t>% Avance esperado (50-50)</t>
  </si>
  <si>
    <t>PV</t>
  </si>
  <si>
    <t>EV</t>
  </si>
  <si>
    <t>AC</t>
  </si>
  <si>
    <t>CV</t>
  </si>
  <si>
    <t>SV</t>
  </si>
  <si>
    <t>SPI</t>
  </si>
  <si>
    <t>CPI</t>
  </si>
  <si>
    <t>S-01001</t>
  </si>
  <si>
    <t>Actualizar diariamente los datos de los distintos archivos</t>
  </si>
  <si>
    <t>No comenzada</t>
  </si>
  <si>
    <t>S-01002</t>
  </si>
  <si>
    <t>Crear, Modificar y Eliminar campañas</t>
  </si>
  <si>
    <t>En Curso</t>
  </si>
  <si>
    <t>S-01003</t>
  </si>
  <si>
    <t>Metricas para supervisores</t>
  </si>
  <si>
    <t>No Comenzada</t>
  </si>
  <si>
    <t>S-01004</t>
  </si>
  <si>
    <t>Metricas para agentes</t>
  </si>
  <si>
    <t>S-01005</t>
  </si>
  <si>
    <t>Metricas totales para jefes de cuenta</t>
  </si>
  <si>
    <t>S-01006</t>
  </si>
  <si>
    <t>Metricas totales para supervisores</t>
  </si>
  <si>
    <t>S-01007</t>
  </si>
  <si>
    <t>Crear, Modificar y Eliminar supervisores</t>
  </si>
  <si>
    <t>S-01008</t>
  </si>
  <si>
    <t>Crear, Modificar y Eliminar jefes de cuenta</t>
  </si>
  <si>
    <t>S-01009</t>
  </si>
  <si>
    <t>Manejar niveles de seguridad</t>
  </si>
  <si>
    <t>S-01010</t>
  </si>
  <si>
    <t>Generar manuales del usuario</t>
  </si>
  <si>
    <t>Total</t>
  </si>
  <si>
    <t>Hora Hombre</t>
  </si>
  <si>
    <t>Fecha</t>
  </si>
  <si>
    <t>Team member</t>
  </si>
  <si>
    <t>Tarea</t>
  </si>
  <si>
    <t>Horas insumidas</t>
  </si>
  <si>
    <t>Duilio</t>
  </si>
  <si>
    <t>ABM Campaña</t>
  </si>
  <si>
    <t>Sem 1</t>
  </si>
  <si>
    <t>Sem 2</t>
  </si>
  <si>
    <t>Sem 3</t>
  </si>
  <si>
    <t>Sem 4</t>
  </si>
  <si>
    <t>Sem 5</t>
  </si>
  <si>
    <t>Sem 6</t>
  </si>
  <si>
    <t>Sem 7</t>
  </si>
  <si>
    <t>Sem 8</t>
  </si>
  <si>
    <t>Sem 9</t>
  </si>
  <si>
    <t>Sem 10</t>
  </si>
  <si>
    <t>Crear arquitectura sistema</t>
  </si>
  <si>
    <t>nacho</t>
  </si>
  <si>
    <t>Riesgos</t>
  </si>
  <si>
    <t>Product Backlog</t>
  </si>
  <si>
    <t>Diag CU y especificacion</t>
  </si>
  <si>
    <t>Diag de despliegue</t>
  </si>
  <si>
    <t>Plan de proyecto</t>
  </si>
  <si>
    <t>informe y minuta</t>
  </si>
  <si>
    <t>Especificacion CU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</si>
</sst>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"/>
          <c:y val="4.8611111111111112E-2"/>
          <c:w val="0.67291666666666672"/>
          <c:h val="0.82986111111111116"/>
        </c:manualLayout>
      </c:layout>
      <c:scatterChart>
        <c:scatterStyle val="lineMarker"/>
        <c:ser>
          <c:idx val="0"/>
          <c:order val="0"/>
          <c:yVal>
            <c:numRef>
              <c:f>Hoja1!$E$2:$E$11</c:f>
              <c:numCache>
                <c:formatCode>General</c:formatCode>
                <c:ptCount val="10"/>
                <c:pt idx="0">
                  <c:v>3000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1000</c:v>
                </c:pt>
                <c:pt idx="7">
                  <c:v>1000</c:v>
                </c:pt>
                <c:pt idx="8">
                  <c:v>2000</c:v>
                </c:pt>
                <c:pt idx="9">
                  <c:v>1000</c:v>
                </c:pt>
              </c:numCache>
            </c:numRef>
          </c:yVal>
        </c:ser>
        <c:axId val="37307136"/>
        <c:axId val="37309056"/>
      </c:scatterChart>
      <c:valAx>
        <c:axId val="37307136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7309056"/>
        <c:crosses val="autoZero"/>
        <c:crossBetween val="midCat"/>
      </c:valAx>
      <c:valAx>
        <c:axId val="37309056"/>
        <c:scaling>
          <c:orientation val="minMax"/>
        </c:scaling>
        <c:axPos val="l"/>
        <c:majorGridlines/>
        <c:numFmt formatCode="General" sourceLinked="1"/>
        <c:tickLblPos val="nextTo"/>
        <c:crossAx val="37307136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1</xdr:row>
      <xdr:rowOff>19050</xdr:rowOff>
    </xdr:from>
    <xdr:to>
      <xdr:col>11</xdr:col>
      <xdr:colOff>276225</xdr:colOff>
      <xdr:row>15</xdr:row>
      <xdr:rowOff>95250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5"/>
  <sheetViews>
    <sheetView workbookViewId="0">
      <selection activeCell="F5" sqref="F5"/>
    </sheetView>
  </sheetViews>
  <sheetFormatPr baseColWidth="10" defaultColWidth="9.140625" defaultRowHeight="15"/>
  <cols>
    <col min="1" max="1" width="16.85546875" customWidth="1"/>
    <col min="2" max="2" width="51.85546875" customWidth="1"/>
    <col min="3" max="3" width="16.140625" customWidth="1"/>
    <col min="4" max="4" width="24.7109375" customWidth="1"/>
    <col min="5" max="5" width="7.140625" customWidth="1"/>
    <col min="6" max="6" width="6" customWidth="1"/>
    <col min="7" max="7" width="7.28515625" customWidth="1"/>
    <col min="8" max="8" width="6.5703125" customWidth="1"/>
    <col min="9" max="9" width="7.710937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 t="s">
        <v>12</v>
      </c>
      <c r="C2" t="s">
        <v>13</v>
      </c>
      <c r="D2">
        <v>0</v>
      </c>
      <c r="E2">
        <f>60*B15</f>
        <v>3000</v>
      </c>
      <c r="F2">
        <v>0</v>
      </c>
      <c r="G2">
        <f ca="1">SUMIF(Hoja2!$D$4:$D$106,A2,Hoja2!$E$4:$E$106)*$B$15</f>
        <v>1350</v>
      </c>
      <c r="H2">
        <f>F2-G2</f>
        <v>-1350</v>
      </c>
      <c r="I2">
        <f>F2-E2</f>
        <v>-3000</v>
      </c>
      <c r="J2">
        <f>F2/E2</f>
        <v>0</v>
      </c>
      <c r="K2">
        <f>F2/G2</f>
        <v>0</v>
      </c>
    </row>
    <row r="3" spans="1:11">
      <c r="A3" t="s">
        <v>14</v>
      </c>
      <c r="B3" t="s">
        <v>15</v>
      </c>
      <c r="C3" t="s">
        <v>16</v>
      </c>
      <c r="D3">
        <v>50</v>
      </c>
      <c r="E3">
        <f>40*B15</f>
        <v>2000</v>
      </c>
      <c r="F3">
        <v>0</v>
      </c>
      <c r="G3">
        <f ca="1">SUMIF(Hoja2!$D$4:$D$106,A3,Hoja2!$E$4:$E$106)*$B$15</f>
        <v>0</v>
      </c>
      <c r="H3">
        <f t="shared" ref="H3:H11" si="0">F3-G3</f>
        <v>0</v>
      </c>
      <c r="I3">
        <f t="shared" ref="I3:I11" si="1">F3-E3</f>
        <v>-2000</v>
      </c>
      <c r="J3">
        <f t="shared" ref="J3:J11" si="2">F3/E3</f>
        <v>0</v>
      </c>
      <c r="K3" t="e">
        <f t="shared" ref="K3:K11" si="3">F3/G3</f>
        <v>#DIV/0!</v>
      </c>
    </row>
    <row r="4" spans="1:11">
      <c r="A4" t="s">
        <v>17</v>
      </c>
      <c r="B4" t="s">
        <v>18</v>
      </c>
      <c r="C4" t="s">
        <v>19</v>
      </c>
      <c r="D4">
        <v>0</v>
      </c>
      <c r="E4">
        <f>40*B15</f>
        <v>2000</v>
      </c>
      <c r="F4">
        <v>0</v>
      </c>
      <c r="G4">
        <f ca="1">SUMIF(Hoja2!$D$4:$D$106,A4,Hoja2!$E$4:$E$106)*$B$15</f>
        <v>0</v>
      </c>
      <c r="H4">
        <f t="shared" si="0"/>
        <v>0</v>
      </c>
      <c r="I4">
        <f t="shared" si="1"/>
        <v>-2000</v>
      </c>
      <c r="J4">
        <f t="shared" si="2"/>
        <v>0</v>
      </c>
      <c r="K4" t="e">
        <f t="shared" si="3"/>
        <v>#DIV/0!</v>
      </c>
    </row>
    <row r="5" spans="1:11">
      <c r="A5" t="s">
        <v>20</v>
      </c>
      <c r="B5" t="s">
        <v>21</v>
      </c>
      <c r="C5" t="s">
        <v>19</v>
      </c>
      <c r="D5">
        <v>0</v>
      </c>
      <c r="E5">
        <f>40*B15</f>
        <v>2000</v>
      </c>
      <c r="F5">
        <v>0</v>
      </c>
      <c r="G5">
        <f ca="1">SUMIF(Hoja2!$D$4:$D$106,A5,Hoja2!$E$4:$E$106)*$B$15</f>
        <v>0</v>
      </c>
      <c r="H5">
        <f t="shared" si="0"/>
        <v>0</v>
      </c>
      <c r="I5">
        <f t="shared" si="1"/>
        <v>-2000</v>
      </c>
      <c r="J5">
        <f t="shared" si="2"/>
        <v>0</v>
      </c>
      <c r="K5" t="e">
        <f t="shared" si="3"/>
        <v>#DIV/0!</v>
      </c>
    </row>
    <row r="6" spans="1:11">
      <c r="A6" t="s">
        <v>22</v>
      </c>
      <c r="B6" t="s">
        <v>23</v>
      </c>
      <c r="C6" t="s">
        <v>19</v>
      </c>
      <c r="D6">
        <v>0</v>
      </c>
      <c r="E6">
        <f>40*B15</f>
        <v>2000</v>
      </c>
      <c r="F6">
        <v>0</v>
      </c>
      <c r="G6">
        <f ca="1">SUMIF(Hoja2!$D$4:$D$106,A6,Hoja2!$E$4:$E$106)*$B$15</f>
        <v>0</v>
      </c>
      <c r="H6">
        <f t="shared" si="0"/>
        <v>0</v>
      </c>
      <c r="I6">
        <f t="shared" si="1"/>
        <v>-2000</v>
      </c>
      <c r="J6">
        <f t="shared" si="2"/>
        <v>0</v>
      </c>
      <c r="K6" t="e">
        <f t="shared" si="3"/>
        <v>#DIV/0!</v>
      </c>
    </row>
    <row r="7" spans="1:11">
      <c r="A7" t="s">
        <v>24</v>
      </c>
      <c r="B7" t="s">
        <v>25</v>
      </c>
      <c r="C7" t="s">
        <v>19</v>
      </c>
      <c r="D7">
        <v>0</v>
      </c>
      <c r="E7">
        <f>40*B15</f>
        <v>2000</v>
      </c>
      <c r="F7">
        <v>0</v>
      </c>
      <c r="G7">
        <f ca="1">SUMIF(Hoja2!$D$4:$D$106,A7,Hoja2!$E$4:$E$106)*$B$15</f>
        <v>0</v>
      </c>
      <c r="H7">
        <f t="shared" si="0"/>
        <v>0</v>
      </c>
      <c r="I7">
        <f t="shared" si="1"/>
        <v>-2000</v>
      </c>
      <c r="J7">
        <f t="shared" si="2"/>
        <v>0</v>
      </c>
      <c r="K7" t="e">
        <f t="shared" si="3"/>
        <v>#DIV/0!</v>
      </c>
    </row>
    <row r="8" spans="1:11">
      <c r="A8" t="s">
        <v>26</v>
      </c>
      <c r="B8" t="s">
        <v>27</v>
      </c>
      <c r="C8" t="s">
        <v>19</v>
      </c>
      <c r="D8">
        <v>0</v>
      </c>
      <c r="E8">
        <f>20*B15</f>
        <v>1000</v>
      </c>
      <c r="F8">
        <v>0</v>
      </c>
      <c r="G8">
        <f ca="1">SUMIF(Hoja2!$D$4:$D$106,A8,Hoja2!$E$4:$E$106)*$B$15</f>
        <v>0</v>
      </c>
      <c r="H8">
        <f t="shared" si="0"/>
        <v>0</v>
      </c>
      <c r="I8">
        <f t="shared" si="1"/>
        <v>-1000</v>
      </c>
      <c r="J8">
        <f t="shared" si="2"/>
        <v>0</v>
      </c>
      <c r="K8" t="e">
        <f t="shared" si="3"/>
        <v>#DIV/0!</v>
      </c>
    </row>
    <row r="9" spans="1:11">
      <c r="A9" t="s">
        <v>28</v>
      </c>
      <c r="B9" t="s">
        <v>29</v>
      </c>
      <c r="C9" t="s">
        <v>19</v>
      </c>
      <c r="D9">
        <v>0</v>
      </c>
      <c r="E9">
        <f>20*B15</f>
        <v>1000</v>
      </c>
      <c r="F9">
        <v>0</v>
      </c>
      <c r="G9">
        <f ca="1">SUMIF(Hoja2!$D$4:$D$106,A9,Hoja2!$E$4:$E$106)*$B$15</f>
        <v>0</v>
      </c>
      <c r="H9">
        <f t="shared" si="0"/>
        <v>0</v>
      </c>
      <c r="I9">
        <f t="shared" si="1"/>
        <v>-1000</v>
      </c>
      <c r="J9">
        <f t="shared" si="2"/>
        <v>0</v>
      </c>
      <c r="K9" t="e">
        <f t="shared" si="3"/>
        <v>#DIV/0!</v>
      </c>
    </row>
    <row r="10" spans="1:11">
      <c r="A10" t="s">
        <v>30</v>
      </c>
      <c r="B10" t="s">
        <v>31</v>
      </c>
      <c r="C10" t="s">
        <v>19</v>
      </c>
      <c r="D10">
        <v>0</v>
      </c>
      <c r="E10">
        <f>40*B15</f>
        <v>2000</v>
      </c>
      <c r="F10">
        <v>0</v>
      </c>
      <c r="G10">
        <f ca="1">SUMIF(Hoja2!$D$4:$D$106,A10,Hoja2!$E$4:$E$106)*$B$15</f>
        <v>0</v>
      </c>
      <c r="H10">
        <f t="shared" si="0"/>
        <v>0</v>
      </c>
      <c r="I10">
        <f t="shared" si="1"/>
        <v>-2000</v>
      </c>
      <c r="J10">
        <f t="shared" si="2"/>
        <v>0</v>
      </c>
      <c r="K10" t="e">
        <f t="shared" si="3"/>
        <v>#DIV/0!</v>
      </c>
    </row>
    <row r="11" spans="1:11">
      <c r="A11" t="s">
        <v>32</v>
      </c>
      <c r="B11" t="s">
        <v>33</v>
      </c>
      <c r="C11" t="s">
        <v>19</v>
      </c>
      <c r="D11">
        <v>0</v>
      </c>
      <c r="E11">
        <f>20*B15</f>
        <v>1000</v>
      </c>
      <c r="F11">
        <v>0</v>
      </c>
      <c r="G11">
        <f ca="1">SUMIF(Hoja2!$D$4:$D$106,A11,Hoja2!$E$4:$E$106)*$B$15</f>
        <v>0</v>
      </c>
      <c r="H11">
        <f t="shared" si="0"/>
        <v>0</v>
      </c>
      <c r="I11">
        <f t="shared" si="1"/>
        <v>-1000</v>
      </c>
      <c r="J11">
        <f t="shared" si="2"/>
        <v>0</v>
      </c>
      <c r="K11" t="e">
        <f t="shared" si="3"/>
        <v>#DIV/0!</v>
      </c>
    </row>
    <row r="12" spans="1:11">
      <c r="D12" t="s">
        <v>34</v>
      </c>
      <c r="E12">
        <f>SUM(E2:E11)</f>
        <v>18000</v>
      </c>
      <c r="F12">
        <f>SUM(F2:F11)</f>
        <v>0</v>
      </c>
      <c r="G12">
        <f>SUM(G2:G11)</f>
        <v>1350</v>
      </c>
      <c r="H12">
        <f>SUM(H2:H11)</f>
        <v>-1350</v>
      </c>
      <c r="I12">
        <f>SUM(I2:I11)</f>
        <v>-18000</v>
      </c>
    </row>
    <row r="15" spans="1:11">
      <c r="A15" t="s">
        <v>35</v>
      </c>
      <c r="B15" s="2">
        <v>50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7"/>
  <sheetViews>
    <sheetView tabSelected="1" workbookViewId="0">
      <selection activeCell="E20" sqref="E20"/>
    </sheetView>
  </sheetViews>
  <sheetFormatPr baseColWidth="10" defaultColWidth="9.140625" defaultRowHeight="15"/>
  <cols>
    <col min="2" max="2" width="19" customWidth="1"/>
    <col min="3" max="3" width="24.5703125" bestFit="1" customWidth="1"/>
    <col min="4" max="4" width="11" customWidth="1"/>
    <col min="5" max="5" width="22.140625" customWidth="1"/>
  </cols>
  <sheetData>
    <row r="1" spans="1:5">
      <c r="A1" t="s">
        <v>36</v>
      </c>
      <c r="B1" t="s">
        <v>37</v>
      </c>
      <c r="C1" t="s">
        <v>38</v>
      </c>
      <c r="D1" t="s">
        <v>1</v>
      </c>
      <c r="E1" t="s">
        <v>39</v>
      </c>
    </row>
    <row r="2" spans="1:5">
      <c r="A2" s="1">
        <v>40432</v>
      </c>
      <c r="B2" t="s">
        <v>40</v>
      </c>
      <c r="C2" t="s">
        <v>52</v>
      </c>
      <c r="D2" t="s">
        <v>11</v>
      </c>
      <c r="E2">
        <v>4</v>
      </c>
    </row>
    <row r="3" spans="1:5">
      <c r="A3" s="1">
        <v>40433</v>
      </c>
      <c r="B3" t="s">
        <v>40</v>
      </c>
      <c r="C3" t="s">
        <v>52</v>
      </c>
      <c r="D3" t="s">
        <v>11</v>
      </c>
      <c r="E3">
        <v>6</v>
      </c>
    </row>
    <row r="4" spans="1:5">
      <c r="A4" s="1">
        <v>40435</v>
      </c>
      <c r="B4" t="s">
        <v>40</v>
      </c>
      <c r="C4" t="s">
        <v>41</v>
      </c>
      <c r="D4" t="s">
        <v>11</v>
      </c>
      <c r="E4">
        <v>3</v>
      </c>
    </row>
    <row r="5" spans="1:5">
      <c r="A5" s="1">
        <v>40436</v>
      </c>
      <c r="B5" t="s">
        <v>40</v>
      </c>
      <c r="C5" t="s">
        <v>41</v>
      </c>
      <c r="D5" t="s">
        <v>11</v>
      </c>
      <c r="E5">
        <v>2</v>
      </c>
    </row>
    <row r="6" spans="1:5">
      <c r="A6" s="1">
        <v>40437</v>
      </c>
      <c r="B6" t="s">
        <v>40</v>
      </c>
      <c r="C6" t="s">
        <v>41</v>
      </c>
      <c r="D6" t="s">
        <v>11</v>
      </c>
      <c r="E6">
        <v>2</v>
      </c>
    </row>
    <row r="7" spans="1:5">
      <c r="A7" s="1">
        <v>40438</v>
      </c>
      <c r="B7" t="s">
        <v>40</v>
      </c>
      <c r="C7" t="s">
        <v>41</v>
      </c>
      <c r="D7" t="s">
        <v>11</v>
      </c>
      <c r="E7">
        <v>3</v>
      </c>
    </row>
    <row r="8" spans="1:5">
      <c r="A8" s="1">
        <v>40439</v>
      </c>
      <c r="B8" t="s">
        <v>40</v>
      </c>
      <c r="C8" t="s">
        <v>41</v>
      </c>
      <c r="D8" t="s">
        <v>11</v>
      </c>
      <c r="E8">
        <v>5</v>
      </c>
    </row>
    <row r="9" spans="1:5">
      <c r="A9" s="1">
        <v>40428</v>
      </c>
      <c r="B9" t="s">
        <v>53</v>
      </c>
      <c r="C9" t="s">
        <v>54</v>
      </c>
      <c r="D9" t="s">
        <v>11</v>
      </c>
      <c r="E9">
        <v>2</v>
      </c>
    </row>
    <row r="10" spans="1:5">
      <c r="A10" s="1">
        <v>40429</v>
      </c>
      <c r="B10" t="s">
        <v>53</v>
      </c>
      <c r="C10" t="s">
        <v>55</v>
      </c>
      <c r="D10" t="s">
        <v>11</v>
      </c>
      <c r="E10">
        <v>1.5</v>
      </c>
    </row>
    <row r="11" spans="1:5">
      <c r="A11" s="1">
        <v>40431</v>
      </c>
      <c r="B11" t="s">
        <v>53</v>
      </c>
      <c r="C11" t="s">
        <v>56</v>
      </c>
      <c r="D11" t="s">
        <v>11</v>
      </c>
      <c r="E11">
        <v>3</v>
      </c>
    </row>
    <row r="12" spans="1:5">
      <c r="A12" s="1">
        <v>40432</v>
      </c>
      <c r="B12" t="s">
        <v>53</v>
      </c>
      <c r="C12" t="s">
        <v>57</v>
      </c>
      <c r="D12" t="s">
        <v>11</v>
      </c>
      <c r="E12">
        <v>0.5</v>
      </c>
    </row>
    <row r="13" spans="1:5">
      <c r="A13" s="1">
        <v>40435</v>
      </c>
      <c r="B13" t="s">
        <v>53</v>
      </c>
      <c r="C13" t="s">
        <v>58</v>
      </c>
      <c r="D13" t="s">
        <v>11</v>
      </c>
      <c r="E13">
        <v>2.5</v>
      </c>
    </row>
    <row r="14" spans="1:5">
      <c r="A14" s="1">
        <v>40435</v>
      </c>
      <c r="B14" t="s">
        <v>53</v>
      </c>
      <c r="C14" t="s">
        <v>59</v>
      </c>
      <c r="D14" t="s">
        <v>11</v>
      </c>
      <c r="E14">
        <v>1.5</v>
      </c>
    </row>
    <row r="15" spans="1:5">
      <c r="A15" s="1">
        <v>40436</v>
      </c>
      <c r="B15" t="s">
        <v>53</v>
      </c>
      <c r="C15" t="s">
        <v>60</v>
      </c>
      <c r="D15" t="s">
        <v>11</v>
      </c>
      <c r="E15">
        <v>1</v>
      </c>
    </row>
    <row r="17" spans="4:5">
      <c r="D17" t="s">
        <v>34</v>
      </c>
      <c r="E17">
        <f>SUM(E2:E15)</f>
        <v>37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7:D27"/>
  <sheetViews>
    <sheetView workbookViewId="0"/>
  </sheetViews>
  <sheetFormatPr baseColWidth="10" defaultColWidth="9.140625" defaultRowHeight="15"/>
  <sheetData>
    <row r="17" spans="2:4">
      <c r="C17" t="s">
        <v>5</v>
      </c>
      <c r="D17" t="s">
        <v>4</v>
      </c>
    </row>
    <row r="18" spans="2:4">
      <c r="B18" t="s">
        <v>42</v>
      </c>
    </row>
    <row r="19" spans="2:4">
      <c r="B19" t="s">
        <v>43</v>
      </c>
    </row>
    <row r="20" spans="2:4">
      <c r="B20" t="s">
        <v>44</v>
      </c>
    </row>
    <row r="21" spans="2:4">
      <c r="B21" t="s">
        <v>45</v>
      </c>
    </row>
    <row r="22" spans="2:4">
      <c r="B22" t="s">
        <v>46</v>
      </c>
    </row>
    <row r="23" spans="2:4">
      <c r="B23" t="s">
        <v>47</v>
      </c>
    </row>
    <row r="24" spans="2:4">
      <c r="B24" t="s">
        <v>48</v>
      </c>
    </row>
    <row r="25" spans="2:4">
      <c r="B25" t="s">
        <v>49</v>
      </c>
    </row>
    <row r="26" spans="2:4">
      <c r="B26" t="s">
        <v>50</v>
      </c>
    </row>
    <row r="27" spans="2:4">
      <c r="B27" t="s">
        <v>51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2010-09-19T22:42:21Z</dcterms:modified>
</cp:coreProperties>
</file>