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K23" s="1"/>
  <c r="G2"/>
  <c r="J23"/>
  <c r="I23"/>
  <c r="F163" i="2"/>
  <c r="F132"/>
  <c r="H23" i="1" l="1"/>
  <c r="K22"/>
  <c r="I22"/>
  <c r="J22"/>
  <c r="J21"/>
  <c r="I21"/>
  <c r="K21"/>
  <c r="E20"/>
  <c r="E19"/>
  <c r="F28"/>
  <c r="I23" i="3"/>
  <c r="H23"/>
  <c r="G23"/>
  <c r="F23"/>
  <c r="F110" i="2"/>
  <c r="K2" i="1"/>
  <c r="D20" i="3"/>
  <c r="H3" i="1"/>
  <c r="H4"/>
  <c r="K5"/>
  <c r="K6"/>
  <c r="K7"/>
  <c r="H8"/>
  <c r="H9"/>
  <c r="K10"/>
  <c r="K11"/>
  <c r="K12"/>
  <c r="K13"/>
  <c r="H14"/>
  <c r="H15"/>
  <c r="H16"/>
  <c r="K17"/>
  <c r="H18"/>
  <c r="H19"/>
  <c r="H20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8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8"/>
  <c r="H17"/>
  <c r="K19"/>
  <c r="K14"/>
  <c r="K20"/>
  <c r="H22"/>
  <c r="H21"/>
  <c r="I28"/>
  <c r="H28" l="1"/>
</calcChain>
</file>

<file path=xl/sharedStrings.xml><?xml version="1.0" encoding="utf-8"?>
<sst xmlns="http://schemas.openxmlformats.org/spreadsheetml/2006/main" count="458" uniqueCount="171">
  <si>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</si>
  <si>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</si>
  <si>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</si>
  <si>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</si>
  <si>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</si>
  <si>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</si>
  <si>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</si>
  <si>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</si>
  <si>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</si>
  <si>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</si>
  <si>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</si>
  <si>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</si>
  <si>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</si>
  <si>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</si>
  <si>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</si>
  <si>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</si>
  <si>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</si>
  <si>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</si>
  <si>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</si>
  <si>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</si>
  <si>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</si>
  <si>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</si>
  <si>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</si>
  <si>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</si>
  <si>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</si>
  <si>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</si>
  <si>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</si>
  <si>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</si>
  <si>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</si>
  <si>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</si>
  <si>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</si>
  <si>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</si>
  <si>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</si>
  <si>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</si>
  <si>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</si>
  <si>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</si>
  <si>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</si>
  <si>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</si>
  <si>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</si>
  <si>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</si>
  <si>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</si>
  <si>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</si>
  <si>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</si>
  <si>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</si>
  <si>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</si>
  <si>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</si>
  <si>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</si>
  <si>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</si>
  <si>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</si>
  <si>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</si>
  <si>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</si>
  <si>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</si>
  <si>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</si>
  <si>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</si>
  <si>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</si>
  <si>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</si>
  <si>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</si>
  <si>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</si>
  <si>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</si>
  <si>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</si>
  <si>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</si>
  <si>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</si>
  <si>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</si>
  <si>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</si>
  <si>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</si>
  <si>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</si>
  <si>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</si>
  <si>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</si>
  <si>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</si>
  <si>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</si>
  <si>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</si>
  <si>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</si>
  <si>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</si>
  <si>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</si>
  <si>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</si>
  <si>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</si>
  <si>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</si>
  <si>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</si>
  <si>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</si>
  <si>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</si>
  <si>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</si>
  <si>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</si>
  <si>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</si>
  <si>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</si>
  <si>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</si>
  <si>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</si>
  <si>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</si>
  <si>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</si>
  <si>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</si>
  <si>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</si>
  <si>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</si>
  <si>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</si>
  <si>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</si>
  <si>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</si>
  <si>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</si>
  <si>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</si>
  <si>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</si>
  <si>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</si>
  <si>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</si>
  <si>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</si>
  <si>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</si>
  <si>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</si>
  <si>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</si>
  <si>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</si>
  <si>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</si>
  <si>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</si>
  <si>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</si>
  <si>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</si>
  <si>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</si>
  <si>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</si>
  <si>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</si>
  <si>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</si>
  <si>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</si>
  <si>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</si>
  <si>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</si>
  <si>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</si>
  <si>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</si>
  <si>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</si>
  <si>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</si>
  <si>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</si>
  <si>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</si>
  <si>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</si>
  <si>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</si>
  <si>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</si>
  <si>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</si>
  <si>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</si>
  <si>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</si>
  <si>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</si>
  <si>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</si>
  <si>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</si>
  <si>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</si>
  <si>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</si>
  <si>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</si>
  <si>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</si>
  <si>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</si>
  <si>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</si>
  <si>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</si>
  <si>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</si>
  <si>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</si>
  <si>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</si>
  <si>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</si>
  <si>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</si>
  <si>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</si>
  <si>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</si>
  <si>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</si>
  <si>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</si>
  <si>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</si>
  <si>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</si>
  <si>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</si>
  <si>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</si>
  <si>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</si>
  <si>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</si>
  <si>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</si>
  <si>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</si>
  <si>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</si>
  <si>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</si>
  <si>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</si>
  <si>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</si>
  <si>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</si>
  <si>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</si>
  <si>
    <t>Total Sprint 5</t>
  </si>
  <si>
    <t>Se mejora la visualizacion de totales supervisor</t>
  </si>
  <si>
    <t>S-01026</t>
  </si>
  <si>
    <t>S-01030</t>
  </si>
  <si>
    <t>Se corrige el bug de prioridad media de validación de rangos para las métricas</t>
  </si>
  <si>
    <t>S-01024</t>
  </si>
  <si>
    <t>Arreglar todos los bugs de prioridad media/alta que figuran en el informe de avance</t>
  </si>
  <si>
    <t>Mejoras varias de usabilidad y navegabilidad</t>
  </si>
  <si>
    <t>S-01031</t>
  </si>
  <si>
    <t>Mejoras en la visualizacion del salario del agente</t>
  </si>
  <si>
    <t>Mejoras en el script de inicializacion y presentacion final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</si>
</sst>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333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</c:numCache>
            </c:numRef>
          </c:val>
        </c:ser>
        <c:marker val="1"/>
        <c:axId val="57688064"/>
        <c:axId val="57689600"/>
      </c:lineChart>
      <c:catAx>
        <c:axId val="576880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7689600"/>
        <c:crosses val="autoZero"/>
        <c:auto val="1"/>
        <c:lblAlgn val="ctr"/>
        <c:lblOffset val="100"/>
      </c:catAx>
      <c:valAx>
        <c:axId val="57689600"/>
        <c:scaling>
          <c:orientation val="minMax"/>
        </c:scaling>
        <c:axPos val="l"/>
        <c:majorGridlines/>
        <c:numFmt formatCode="General" sourceLinked="1"/>
        <c:tickLblPos val="nextTo"/>
        <c:crossAx val="5768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608"/>
          <c:y val="0.37152777777777929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v1host.com/Team152/assetdetail.v1?oid=Story%3a11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zoomScale="90" zoomScaleNormal="90" workbookViewId="0">
      <selection activeCell="K23" sqref="K23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insumidas'!$E$6:$E$150,A2,'Horas insumidas'!$F$6:$F$150)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insumidas'!$E$6:$E$150,A3,'Horas insumidas'!$F$6:$F$150)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insumidas'!$E$6:$E$150,A4,'Horas insumidas'!$F$6:$F$150)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insumidas'!$E$6:$E$150,A5,'Horas insumidas'!$F$6:$F$150)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insumidas'!$E$6:$E$150,A6,'Horas insumidas'!$F$6:$F$150)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insumidas'!$E$6:$E$150,A7,'Horas insumidas'!$F$6:$F$150)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insumidas'!$E$6:$E$150,A8,'Horas insumidas'!$F$6:$F$150)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insumidas'!$E$6:$E$150,A9,'Horas insumidas'!$F$6:$F$150)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insumidas'!$E$6:$E$150,A10,'Horas insumidas'!$F$6:$F$150)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insumidas'!$E$6:$E$150,A11,'Horas insumidas'!$F$6:$F$150)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insumidas'!$E$6:$E$150,A12,'Horas insumidas'!$F$6:$F$150)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insumidas'!$E$6:$E$150,A13,'Horas insumidas'!$F$6:$F$150)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insumidas'!$E$6:$E$150,A14,'Horas insumidas'!$F$6:$F$150)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insumidas'!$E$6:$E$150,A15,'Horas insumidas'!$F$6:$F$150)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insumidas'!$E$6:$E$150,A16,'Horas insumidas'!$F$6:$F$150)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insumidas'!$E$6:$E$150,A17,'Horas insumidas'!$F$6:$F$150)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insumidas'!$E$6:$E$150,A18,'Horas insumidas'!$F$6:$F$150)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insumidas'!$E$6:$E$150,A19,'Horas insumidas'!$F$6:$F$150)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insumidas'!$E$6:$E$150,A20,'Horas insumidas'!$F$6:$F$150)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insumidas'!$E$6:$E$150,A21,'Horas insumidas'!$F$6:$F$150)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165</v>
      </c>
      <c r="B22" s="8" t="s">
        <v>151</v>
      </c>
      <c r="C22" t="s">
        <v>94</v>
      </c>
      <c r="D22">
        <v>50</v>
      </c>
      <c r="E22" s="10">
        <v>15</v>
      </c>
      <c r="F22">
        <v>7</v>
      </c>
      <c r="G22">
        <f>SUMIF('Horas insumidas'!$E$6:$E$150,A22,'Horas insumidas'!$F$6:$F$150)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163</v>
      </c>
      <c r="B23" s="8" t="s">
        <v>166</v>
      </c>
      <c r="C23" t="s">
        <v>59</v>
      </c>
      <c r="D23">
        <v>100</v>
      </c>
      <c r="E23" s="10">
        <v>20</v>
      </c>
      <c r="F23">
        <v>20</v>
      </c>
      <c r="G23">
        <f>SUMIF('Horas insumidas'!$E$6:$E$150,A23,'Horas insumidas'!$F$6:$F$150)</f>
        <v>9</v>
      </c>
      <c r="H23">
        <f>F23-G23</f>
        <v>11</v>
      </c>
      <c r="I23">
        <f>F23-E23</f>
        <v>0</v>
      </c>
      <c r="J23">
        <f>F23/E23</f>
        <v>1</v>
      </c>
      <c r="K23">
        <f>F23/G23</f>
        <v>2.2222222222222223</v>
      </c>
    </row>
    <row r="24" spans="1:11">
      <c r="A24" s="8" t="s">
        <v>68</v>
      </c>
      <c r="B24" s="8" t="s">
        <v>69</v>
      </c>
    </row>
    <row r="25" spans="1:11">
      <c r="A25" s="8" t="s">
        <v>102</v>
      </c>
      <c r="B25" s="8" t="s">
        <v>103</v>
      </c>
    </row>
    <row r="26" spans="1:11">
      <c r="A26" s="8" t="s">
        <v>121</v>
      </c>
      <c r="B26" s="8" t="s">
        <v>122</v>
      </c>
    </row>
    <row r="27" spans="1:11">
      <c r="A27" s="8" t="s">
        <v>146</v>
      </c>
      <c r="B27" s="8" t="s">
        <v>149</v>
      </c>
    </row>
    <row r="28" spans="1:11">
      <c r="D28" t="s">
        <v>28</v>
      </c>
      <c r="E28" s="9">
        <f>SUM(E2:E21)</f>
        <v>442</v>
      </c>
      <c r="F28">
        <f>SUM(F2:F21)</f>
        <v>362</v>
      </c>
      <c r="G28">
        <f>SUM(G2:G21)</f>
        <v>219</v>
      </c>
      <c r="H28">
        <f>SUM(H2:H21)</f>
        <v>143</v>
      </c>
      <c r="I28">
        <f>SUM(I2:I21)</f>
        <v>-80</v>
      </c>
    </row>
    <row r="31" spans="1:11">
      <c r="B31" s="2"/>
    </row>
  </sheetData>
  <phoneticPr fontId="1" type="noConversion"/>
  <hyperlinks>
    <hyperlink ref="B23" r:id="rId1" display="https://www1.v1host.com/Team152/assetdetail.v1?oid=Story%3a11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3"/>
  <sheetViews>
    <sheetView tabSelected="1" topLeftCell="A119" workbookViewId="0">
      <selection activeCell="F141" sqref="F141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158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152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153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156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154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154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156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155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157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159</v>
      </c>
      <c r="E131" t="s">
        <v>18</v>
      </c>
      <c r="F131">
        <v>7</v>
      </c>
    </row>
    <row r="132" spans="2:6">
      <c r="B132" s="3"/>
      <c r="C132" s="3"/>
      <c r="D132" s="3"/>
      <c r="E132" s="3" t="s">
        <v>147</v>
      </c>
      <c r="F132" s="3">
        <f>SUM(F114:F131)</f>
        <v>64</v>
      </c>
    </row>
    <row r="134" spans="2:6">
      <c r="B134" s="15" t="s">
        <v>64</v>
      </c>
      <c r="C134" s="15"/>
      <c r="D134" s="15"/>
      <c r="E134" s="15"/>
      <c r="F134" s="15"/>
    </row>
    <row r="135" spans="2:6">
      <c r="B135" s="1">
        <v>40500</v>
      </c>
      <c r="C135" t="s">
        <v>47</v>
      </c>
      <c r="D135" t="s">
        <v>161</v>
      </c>
      <c r="E135" t="s">
        <v>162</v>
      </c>
      <c r="F135">
        <v>2</v>
      </c>
    </row>
    <row r="136" spans="2:6">
      <c r="B136" s="1">
        <v>40501</v>
      </c>
      <c r="C136" t="s">
        <v>65</v>
      </c>
      <c r="D136" t="s">
        <v>164</v>
      </c>
      <c r="E136" t="s">
        <v>163</v>
      </c>
      <c r="F136">
        <v>3</v>
      </c>
    </row>
    <row r="137" spans="2:6">
      <c r="B137" s="1">
        <v>40502</v>
      </c>
      <c r="C137" t="s">
        <v>65</v>
      </c>
      <c r="D137" t="s">
        <v>164</v>
      </c>
      <c r="E137" t="s">
        <v>163</v>
      </c>
      <c r="F137">
        <v>6</v>
      </c>
    </row>
    <row r="138" spans="2:6">
      <c r="B138" s="1">
        <v>40502</v>
      </c>
      <c r="C138" t="s">
        <v>47</v>
      </c>
      <c r="D138" t="s">
        <v>167</v>
      </c>
      <c r="E138" t="s">
        <v>168</v>
      </c>
      <c r="F138">
        <v>7</v>
      </c>
    </row>
    <row r="139" spans="2:6">
      <c r="B139" s="1">
        <v>40503</v>
      </c>
      <c r="C139" t="s">
        <v>47</v>
      </c>
      <c r="D139" t="s">
        <v>169</v>
      </c>
      <c r="E139" t="s">
        <v>168</v>
      </c>
      <c r="F139">
        <v>1.5</v>
      </c>
    </row>
    <row r="140" spans="2:6">
      <c r="B140" s="1">
        <v>40503</v>
      </c>
      <c r="C140" t="s">
        <v>47</v>
      </c>
      <c r="D140" t="s">
        <v>170</v>
      </c>
      <c r="E140" t="s">
        <v>168</v>
      </c>
      <c r="F140">
        <v>5</v>
      </c>
    </row>
    <row r="163" spans="2:6">
      <c r="B163" s="3"/>
      <c r="C163" s="3"/>
      <c r="D163" s="3"/>
      <c r="E163" s="3" t="s">
        <v>160</v>
      </c>
      <c r="F163" s="3">
        <f>SUM(F135:F162)</f>
        <v>24.5</v>
      </c>
    </row>
  </sheetData>
  <mergeCells count="5">
    <mergeCell ref="B12:F12"/>
    <mergeCell ref="B43:F43"/>
    <mergeCell ref="B81:F81"/>
    <mergeCell ref="B113:F113"/>
    <mergeCell ref="B134:F13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3" sqref="E23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f>C23+40</f>
        <v>333</v>
      </c>
      <c r="D24" s="11"/>
      <c r="E24" s="11"/>
      <c r="F24" s="11">
        <f>D24-E24</f>
        <v>0</v>
      </c>
      <c r="G24" s="11">
        <f>D24-C24</f>
        <v>-333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2010-11-21T23:16:14Z</dcterms:modified>
</cp:coreProperties>
</file>