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F110" i="2"/>
  <c r="G2" i="1"/>
  <c r="E20" i="3"/>
  <c r="D20"/>
  <c r="F20"/>
  <c r="G3" i="1"/>
  <c r="K3"/>
  <c r="G4"/>
  <c r="H4"/>
  <c r="G5"/>
  <c r="H5"/>
  <c r="G6"/>
  <c r="K6"/>
  <c r="G7"/>
  <c r="K7"/>
  <c r="G8"/>
  <c r="H8"/>
  <c r="G9"/>
  <c r="K9"/>
  <c r="G10"/>
  <c r="K10"/>
  <c r="G11"/>
  <c r="G12"/>
  <c r="H12"/>
  <c r="G13"/>
  <c r="K13"/>
  <c r="G14"/>
  <c r="H14"/>
  <c r="G15"/>
  <c r="K15"/>
  <c r="G16"/>
  <c r="H16"/>
  <c r="G17"/>
  <c r="H17"/>
  <c r="G18"/>
  <c r="H18"/>
  <c r="G19"/>
  <c r="K19"/>
  <c r="G20"/>
  <c r="K20"/>
  <c r="H3"/>
  <c r="H7"/>
  <c r="H11"/>
  <c r="F24"/>
  <c r="I20"/>
  <c r="J20"/>
  <c r="J19"/>
  <c r="I19"/>
  <c r="E2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K16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11" i="1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I21" i="3"/>
  <c r="F21"/>
  <c r="H9" i="1"/>
  <c r="K4"/>
  <c r="H10"/>
  <c r="H2"/>
  <c r="H6"/>
  <c r="H13"/>
  <c r="K17"/>
  <c r="K5"/>
  <c r="K12"/>
  <c r="K8"/>
  <c r="I24"/>
  <c r="E24"/>
  <c r="I20" i="3"/>
  <c r="K14" i="1"/>
  <c r="K18"/>
  <c r="H20"/>
  <c r="G24"/>
  <c r="H19"/>
  <c r="H15"/>
  <c r="K2"/>
  <c r="H24"/>
</calcChain>
</file>

<file path=xl/sharedStrings.xml><?xml version="1.0" encoding="utf-8"?>
<sst xmlns="http://schemas.openxmlformats.org/spreadsheetml/2006/main" count="365" uniqueCount="138">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</sst>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140280561122245E-2"/>
          <c:y val="4.8611111111111112E-2"/>
          <c:w val="0.70340681362725455"/>
          <c:h val="0.829861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148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160</c:v>
                </c:pt>
              </c:numCache>
            </c:numRef>
          </c:val>
        </c:ser>
        <c:marker val="1"/>
        <c:axId val="39676160"/>
        <c:axId val="39690624"/>
      </c:lineChart>
      <c:catAx>
        <c:axId val="39676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90624"/>
        <c:crosses val="autoZero"/>
        <c:auto val="1"/>
        <c:lblAlgn val="ctr"/>
        <c:lblOffset val="100"/>
      </c:catAx>
      <c:valAx>
        <c:axId val="39690624"/>
        <c:scaling>
          <c:orientation val="minMax"/>
        </c:scaling>
        <c:axPos val="l"/>
        <c:majorGridlines/>
        <c:numFmt formatCode="General" sourceLinked="1"/>
        <c:tickLblPos val="nextTo"/>
        <c:crossAx val="3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375"/>
          <c:y val="0.37152777777777779"/>
          <c:w val="0.9819639278557114"/>
          <c:h val="0.62152777777777779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5" sqref="D1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 ca="1"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 ca="1"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 ca="1"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 ca="1"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 ca="1"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 ca="1"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 ca="1"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 ca="1"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 ca="1"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 ca="1"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 ca="1"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 ca="1"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 ca="1"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 ca="1"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 ca="1"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 ca="1"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 ca="1"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70</v>
      </c>
      <c r="G19">
        <f ca="1">SUMIF('Horas insumidas'!$E$6:$E$135,A19,'Horas insumidas'!$F$6:$F$135)</f>
        <v>40</v>
      </c>
      <c r="H19">
        <f t="shared" si="0"/>
        <v>30</v>
      </c>
      <c r="I19">
        <f t="shared" si="1"/>
        <v>0</v>
      </c>
      <c r="J19">
        <f t="shared" si="2"/>
        <v>1</v>
      </c>
      <c r="K19">
        <f t="shared" si="3"/>
        <v>1.75</v>
      </c>
    </row>
    <row r="20" spans="1:11">
      <c r="A20" t="s">
        <v>119</v>
      </c>
      <c r="B20" s="8" t="s">
        <v>118</v>
      </c>
      <c r="C20" t="s">
        <v>59</v>
      </c>
      <c r="D20">
        <v>100</v>
      </c>
      <c r="E20" s="10">
        <v>10</v>
      </c>
      <c r="F20">
        <v>10</v>
      </c>
      <c r="G20">
        <f ca="1">SUMIF('Horas insumidas'!$E$6:$E$135,A20,'Horas insumidas'!$F$6:$F$135)</f>
        <v>2</v>
      </c>
      <c r="H20">
        <f t="shared" si="0"/>
        <v>8</v>
      </c>
      <c r="I20">
        <f t="shared" si="1"/>
        <v>0</v>
      </c>
      <c r="J20">
        <f t="shared" si="2"/>
        <v>1</v>
      </c>
      <c r="K20">
        <f t="shared" si="3"/>
        <v>5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8" t="s">
        <v>122</v>
      </c>
    </row>
    <row r="24" spans="1:11">
      <c r="D24" t="s">
        <v>28</v>
      </c>
      <c r="E24" s="9">
        <f>SUM(E2:E20)</f>
        <v>533</v>
      </c>
      <c r="F24">
        <f>SUM(F2:F20)</f>
        <v>120</v>
      </c>
      <c r="G24">
        <f>SUM(G2:G20)</f>
        <v>152</v>
      </c>
      <c r="H24">
        <f>SUM(H2:H20)</f>
        <v>-32</v>
      </c>
      <c r="I24">
        <f>SUM(I2:I20)</f>
        <v>-413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opLeftCell="B90" workbookViewId="0">
      <selection activeCell="E115" sqref="E115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10" spans="2:6">
      <c r="B110" s="3"/>
      <c r="C110" s="3"/>
      <c r="D110" s="3"/>
      <c r="E110" s="3" t="s">
        <v>123</v>
      </c>
      <c r="F110" s="3">
        <f>SUM(F80:F109)</f>
        <v>67.5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abSelected="1" workbookViewId="0">
      <selection activeCell="F27" sqref="F27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 ca="1">'Earned Value'!E2</f>
        <v>40</v>
      </c>
      <c r="D20" s="11">
        <f ca="1">'Earned Value'!F2</f>
        <v>40</v>
      </c>
      <c r="E20" s="11">
        <f ca="1"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148</v>
      </c>
      <c r="E22" s="11">
        <v>160</v>
      </c>
      <c r="F22" s="11">
        <f>D22-E22</f>
        <v>-12</v>
      </c>
      <c r="G22" s="11">
        <f>D22-C22</f>
        <v>-25</v>
      </c>
      <c r="H22" s="11">
        <f>D22/C22</f>
        <v>0.8554913294797688</v>
      </c>
      <c r="I22" s="11">
        <f>D22/E22</f>
        <v>0.92500000000000004</v>
      </c>
    </row>
    <row r="23" spans="2:9">
      <c r="B23" s="11" t="s">
        <v>63</v>
      </c>
      <c r="C23" s="11">
        <f>C22+40</f>
        <v>213</v>
      </c>
      <c r="D23" s="11"/>
      <c r="E23" s="11"/>
      <c r="F23" s="11">
        <f>D23-E23</f>
        <v>0</v>
      </c>
      <c r="G23" s="11">
        <f>D23-C23</f>
        <v>-213</v>
      </c>
      <c r="H23" s="11">
        <f>D23/C23</f>
        <v>0</v>
      </c>
      <c r="I23" s="11" t="e">
        <f>D23/E23</f>
        <v>#DIV/0!</v>
      </c>
    </row>
    <row r="24" spans="2:9">
      <c r="B24" s="11" t="s">
        <v>64</v>
      </c>
      <c r="C24" s="11">
        <f>C23+40</f>
        <v>253</v>
      </c>
      <c r="D24" s="11"/>
      <c r="E24" s="11"/>
      <c r="F24" s="11">
        <f>D24-E24</f>
        <v>0</v>
      </c>
      <c r="G24" s="11">
        <f>D24-C24</f>
        <v>-253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2010-10-31T00:44:51Z</dcterms:modified>
</cp:coreProperties>
</file>