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37332215-F4F6-4744-B441-86AAB523332D}" xr6:coauthVersionLast="47" xr6:coauthVersionMax="47" xr10:uidLastSave="{00000000-0000-0000-0000-000000000000}"/>
  <bookViews>
    <workbookView xWindow="28680" yWindow="-120" windowWidth="29040" windowHeight="15720" xr2:uid="{709C35E8-97ED-4060-99F3-3F044D5223DC}"/>
  </bookViews>
  <sheets>
    <sheet name="B17" sheetId="2" r:id="rId1"/>
    <sheet name="Hoja1" sheetId="1" r:id="rId2"/>
  </sheets>
  <definedNames>
    <definedName name="_xlnm._FilterDatabase" localSheetId="0" hidden="1">'B17'!$B$10:$W$108</definedName>
    <definedName name="_xlnm.Print_Area" localSheetId="0">'B17'!#REF!</definedName>
    <definedName name="tabla1">#REF!</definedName>
    <definedName name="tabla2">#REF!</definedName>
    <definedName name="tabla3">#REF!</definedName>
    <definedName name="tabla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8" i="2" l="1"/>
  <c r="M288" i="2"/>
  <c r="L288" i="2"/>
  <c r="K288" i="2"/>
  <c r="J288" i="2"/>
  <c r="I288" i="2"/>
  <c r="H288" i="2"/>
  <c r="G288" i="2"/>
  <c r="F288" i="2"/>
  <c r="E288" i="2"/>
  <c r="D288" i="2"/>
  <c r="N283" i="2"/>
  <c r="M283" i="2"/>
  <c r="L283" i="2"/>
  <c r="K283" i="2"/>
  <c r="J283" i="2"/>
  <c r="I283" i="2"/>
  <c r="H283" i="2"/>
  <c r="G283" i="2"/>
  <c r="F283" i="2"/>
  <c r="E283" i="2"/>
  <c r="D283" i="2"/>
  <c r="N276" i="2"/>
  <c r="M276" i="2"/>
  <c r="L276" i="2"/>
  <c r="K276" i="2"/>
  <c r="J276" i="2"/>
  <c r="I276" i="2"/>
  <c r="H276" i="2"/>
  <c r="G276" i="2"/>
  <c r="F276" i="2"/>
  <c r="E276" i="2"/>
  <c r="D276" i="2"/>
  <c r="N267" i="2"/>
  <c r="M267" i="2"/>
  <c r="L267" i="2"/>
  <c r="K267" i="2"/>
  <c r="J267" i="2"/>
  <c r="I267" i="2"/>
  <c r="H267" i="2"/>
  <c r="G267" i="2"/>
  <c r="F267" i="2"/>
  <c r="E267" i="2"/>
  <c r="D267" i="2"/>
  <c r="N263" i="2"/>
  <c r="M263" i="2"/>
  <c r="L263" i="2"/>
  <c r="K263" i="2"/>
  <c r="J263" i="2"/>
  <c r="I263" i="2"/>
  <c r="H263" i="2"/>
  <c r="G263" i="2"/>
  <c r="F263" i="2"/>
  <c r="E263" i="2"/>
  <c r="D263" i="2"/>
  <c r="N259" i="2"/>
  <c r="M259" i="2"/>
  <c r="L259" i="2"/>
  <c r="K259" i="2"/>
  <c r="J259" i="2"/>
  <c r="I259" i="2"/>
  <c r="H259" i="2"/>
  <c r="G259" i="2"/>
  <c r="F259" i="2"/>
  <c r="E259" i="2"/>
  <c r="D259" i="2"/>
  <c r="N255" i="2"/>
  <c r="M255" i="2"/>
  <c r="L255" i="2"/>
  <c r="K255" i="2"/>
  <c r="J255" i="2"/>
  <c r="I255" i="2"/>
  <c r="H255" i="2"/>
  <c r="G255" i="2"/>
  <c r="F255" i="2"/>
  <c r="E255" i="2"/>
  <c r="E289" i="2" s="1"/>
  <c r="D255" i="2"/>
  <c r="D289" i="2" s="1"/>
  <c r="F236" i="2"/>
  <c r="E236" i="2"/>
  <c r="D236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T138" i="2"/>
  <c r="T134" i="2" s="1"/>
  <c r="S138" i="2"/>
  <c r="R138" i="2"/>
  <c r="R134" i="2" s="1"/>
  <c r="Q138" i="2"/>
  <c r="Q134" i="2" s="1"/>
  <c r="P138" i="2"/>
  <c r="P134" i="2" s="1"/>
  <c r="O138" i="2"/>
  <c r="O134" i="2" s="1"/>
  <c r="N138" i="2"/>
  <c r="N134" i="2" s="1"/>
  <c r="M138" i="2"/>
  <c r="M134" i="2" s="1"/>
  <c r="L138" i="2"/>
  <c r="L134" i="2" s="1"/>
  <c r="K138" i="2"/>
  <c r="K134" i="2" s="1"/>
  <c r="J138" i="2"/>
  <c r="J134" i="2" s="1"/>
  <c r="I138" i="2"/>
  <c r="I134" i="2" s="1"/>
  <c r="H138" i="2"/>
  <c r="H134" i="2" s="1"/>
  <c r="G138" i="2"/>
  <c r="G134" i="2" s="1"/>
  <c r="F138" i="2"/>
  <c r="F134" i="2" s="1"/>
  <c r="E138" i="2"/>
  <c r="E134" i="2" s="1"/>
  <c r="D138" i="2"/>
  <c r="D134" i="2" s="1"/>
  <c r="S134" i="2"/>
  <c r="T127" i="2"/>
  <c r="T121" i="2" s="1"/>
  <c r="R127" i="2"/>
  <c r="R121" i="2" s="1"/>
  <c r="Q127" i="2"/>
  <c r="Q121" i="2" s="1"/>
  <c r="P127" i="2"/>
  <c r="P121" i="2" s="1"/>
  <c r="O127" i="2"/>
  <c r="O121" i="2" s="1"/>
  <c r="N127" i="2"/>
  <c r="N121" i="2" s="1"/>
  <c r="M127" i="2"/>
  <c r="M121" i="2" s="1"/>
  <c r="L127" i="2"/>
  <c r="L121" i="2" s="1"/>
  <c r="K127" i="2"/>
  <c r="K121" i="2" s="1"/>
  <c r="J127" i="2"/>
  <c r="J121" i="2" s="1"/>
  <c r="I127" i="2"/>
  <c r="I121" i="2" s="1"/>
  <c r="H127" i="2"/>
  <c r="G127" i="2"/>
  <c r="G121" i="2" s="1"/>
  <c r="F127" i="2"/>
  <c r="E127" i="2"/>
  <c r="E121" i="2" s="1"/>
  <c r="D127" i="2"/>
  <c r="D121" i="2" s="1"/>
  <c r="H121" i="2"/>
  <c r="F121" i="2"/>
  <c r="F113" i="2"/>
  <c r="E113" i="2"/>
  <c r="D113" i="2"/>
  <c r="F108" i="2"/>
  <c r="E108" i="2"/>
  <c r="D108" i="2"/>
  <c r="F99" i="2"/>
  <c r="E99" i="2"/>
  <c r="D99" i="2"/>
  <c r="F94" i="2"/>
  <c r="E94" i="2"/>
  <c r="D94" i="2"/>
  <c r="F84" i="2"/>
  <c r="E84" i="2"/>
  <c r="D84" i="2"/>
  <c r="F76" i="2"/>
  <c r="E76" i="2"/>
  <c r="D76" i="2"/>
  <c r="D53" i="2"/>
  <c r="F47" i="2"/>
  <c r="E47" i="2"/>
  <c r="D47" i="2"/>
  <c r="D45" i="2"/>
  <c r="F38" i="2"/>
  <c r="E38" i="2"/>
  <c r="D38" i="2"/>
  <c r="D36" i="2"/>
  <c r="F33" i="2"/>
  <c r="E33" i="2"/>
  <c r="D33" i="2"/>
  <c r="D30" i="2"/>
  <c r="F18" i="2"/>
  <c r="E18" i="2"/>
  <c r="D18" i="2"/>
  <c r="F10" i="2"/>
  <c r="E10" i="2"/>
  <c r="D10" i="2"/>
  <c r="F289" i="2" l="1"/>
  <c r="F56" i="2"/>
  <c r="K289" i="2"/>
  <c r="I289" i="2"/>
  <c r="N289" i="2"/>
  <c r="L289" i="2"/>
  <c r="G289" i="2"/>
  <c r="M289" i="2"/>
  <c r="D56" i="2"/>
  <c r="H289" i="2"/>
  <c r="E56" i="2"/>
  <c r="J289" i="2"/>
</calcChain>
</file>

<file path=xl/sharedStrings.xml><?xml version="1.0" encoding="utf-8"?>
<sst xmlns="http://schemas.openxmlformats.org/spreadsheetml/2006/main" count="2497" uniqueCount="485">
  <si>
    <t>SERVICIO DE SALUD / ESTABLECIMIENTO MUNICIPAL</t>
  </si>
  <si>
    <t>REM-B17.   ACTIVIDADES DE APOYO DIAGNOSTICO y TERAPEUTICO</t>
  </si>
  <si>
    <t xml:space="preserve">SECCION A: ATENCIONES ABIERTAS </t>
  </si>
  <si>
    <t>CÓDIGOS</t>
  </si>
  <si>
    <t>IDENTIFICACIÓN DE PRESTACIONES</t>
  </si>
  <si>
    <t>TOTAL PRODUCCIÓN</t>
  </si>
  <si>
    <t>TOTAL BENEFICIARIOS MAI</t>
  </si>
  <si>
    <t>PAGO POR PRESTACIONES ($)</t>
  </si>
  <si>
    <t xml:space="preserve">CONSULTAS Y ATENCION MÉDICA </t>
  </si>
  <si>
    <t>Consulta Médica general</t>
  </si>
  <si>
    <t>COL01</t>
  </si>
  <si>
    <t>COL02</t>
  </si>
  <si>
    <t>COL03</t>
  </si>
  <si>
    <t>Consulta Médica de Especialidades</t>
  </si>
  <si>
    <t>Consulta en Unidades de Urgencia Hospitalaria</t>
  </si>
  <si>
    <t>Atención médica del recién nacido en sala de parto o pabellón quirúrgico c/s reanimación cardio-respiratoria</t>
  </si>
  <si>
    <t>Telemedicina/ Teleconsulta por profesional médico</t>
  </si>
  <si>
    <t>Teleinterconsulta (Telemedicina)</t>
  </si>
  <si>
    <t>0903006</t>
  </si>
  <si>
    <t>Consultoría de salud mental por psiquiatra (sesión 4 hrs.) (mínimo 8 pacientes)</t>
  </si>
  <si>
    <t>CONSULTAS POR OTROS PROFESIONALES DE LA SALUD</t>
  </si>
  <si>
    <t>0102008</t>
  </si>
  <si>
    <t>Consulta o control por enfermera/o</t>
  </si>
  <si>
    <t>0102002</t>
  </si>
  <si>
    <t>Control de salud niño con EDP por enfermera/o</t>
  </si>
  <si>
    <t>0102003</t>
  </si>
  <si>
    <t>Consulta o control por auxiliar de enfermería</t>
  </si>
  <si>
    <t>0102005</t>
  </si>
  <si>
    <t>Consulta por fonoaudiólogo/a</t>
  </si>
  <si>
    <t>0102009</t>
  </si>
  <si>
    <t>Consulta o control por matron/a</t>
  </si>
  <si>
    <t>0102010</t>
  </si>
  <si>
    <t>Consulta o control por nutricionista</t>
  </si>
  <si>
    <t>0903002</t>
  </si>
  <si>
    <t>Consulta o control psicológico clínico</t>
  </si>
  <si>
    <t>0903003</t>
  </si>
  <si>
    <t>Consulta de salud mental por otros profesionales</t>
  </si>
  <si>
    <t>0903004</t>
  </si>
  <si>
    <t>Intervención psicosocial grupal (4 a 8 pacientes, familiares o cuidadores)</t>
  </si>
  <si>
    <t>0903005</t>
  </si>
  <si>
    <t>Psicoterapia de grupo (por psicólogo o psiquiatra) (4 a 8 pacientes)</t>
  </si>
  <si>
    <t>Telemedicina/ Teleconsulta por profesional no médico</t>
  </si>
  <si>
    <t>OTRAS CONSULTAS Y ATENCION MEDICA</t>
  </si>
  <si>
    <t xml:space="preserve">Consulta por otros profesionales </t>
  </si>
  <si>
    <t>Consulta por Trabajador(a) Social</t>
  </si>
  <si>
    <t>PROGRAMAS DE REHABILITACIÓN</t>
  </si>
  <si>
    <t>0903007</t>
  </si>
  <si>
    <t>Programa de rehabilitación tipo 1 (mensual, grupo 6 a 10 pers.)</t>
  </si>
  <si>
    <t>0903008</t>
  </si>
  <si>
    <t>Programa de rehabilitación tipo 2 (mensual, grupo 5 a 7 pers.)</t>
  </si>
  <si>
    <t>OTROS PROGRAMAS</t>
  </si>
  <si>
    <t>0901003</t>
  </si>
  <si>
    <t>Sesión de terapia electroconvulsivante (hasta 6 sesiones por ciclo o sesiones de mantención) c/ sesión</t>
  </si>
  <si>
    <t>EDUCACION DE GRUPO</t>
  </si>
  <si>
    <t>0103001</t>
  </si>
  <si>
    <t>Educación de grupo por médico</t>
  </si>
  <si>
    <t>0103005</t>
  </si>
  <si>
    <t>Educación de grupo por enfermera</t>
  </si>
  <si>
    <t>0103003</t>
  </si>
  <si>
    <t>Educación de grupo por Trabajador/a Social</t>
  </si>
  <si>
    <t>0103004</t>
  </si>
  <si>
    <t>Educación de grupo por auxiliar de enfermería</t>
  </si>
  <si>
    <t>0103006</t>
  </si>
  <si>
    <t xml:space="preserve">Educación de grupo por matrona </t>
  </si>
  <si>
    <t>0103007</t>
  </si>
  <si>
    <t>Educación de grupo por nutricionista</t>
  </si>
  <si>
    <t>OTRA EDUCACIÓN DE GRUPO</t>
  </si>
  <si>
    <t>Educación de grupo por otro integrante del equipo de salud</t>
  </si>
  <si>
    <t>VISITAS DOMICILIARIAS</t>
  </si>
  <si>
    <t>0104004</t>
  </si>
  <si>
    <t>Visita a domicilio por enfermera</t>
  </si>
  <si>
    <t>0104002</t>
  </si>
  <si>
    <t>Visita a domicilio por asistente social</t>
  </si>
  <si>
    <t>0104003</t>
  </si>
  <si>
    <t>Visita a domicilio por auxiliar de enfermería</t>
  </si>
  <si>
    <t>0104005</t>
  </si>
  <si>
    <t>Visita a domicilio por matrona</t>
  </si>
  <si>
    <t>0104006</t>
  </si>
  <si>
    <t>Visita a domicilio por nutricionista</t>
  </si>
  <si>
    <t>OTRAS VISITAS DOMICILIARIAS</t>
  </si>
  <si>
    <t>Visita a domicilio por otro integrante del equipo de salud</t>
  </si>
  <si>
    <t>Visita domiciliaria por profesional y técnico paramédico</t>
  </si>
  <si>
    <t xml:space="preserve">TOTAL </t>
  </si>
  <si>
    <t xml:space="preserve">SECCION B: ATENCION CERRADA, DIAS DE HOSPITALIZACION </t>
  </si>
  <si>
    <t>CODIGOS</t>
  </si>
  <si>
    <t>IDENTIFICACION DE PRESTACIONES</t>
  </si>
  <si>
    <t xml:space="preserve">ATENCIÓN CERRADA </t>
  </si>
  <si>
    <t>0201010</t>
  </si>
  <si>
    <t>Dia Cama de Hospitalización Integral Cuidados Básicos</t>
  </si>
  <si>
    <t>0201110</t>
  </si>
  <si>
    <t>Dia Cama de Hospitalización Integral Cuidados Medios</t>
  </si>
  <si>
    <t>0201301</t>
  </si>
  <si>
    <t>Día Cama de Hospitalización Integral Adulto en Unidad de Tratamiento Intermedio (U.T.I)</t>
  </si>
  <si>
    <t>0201302</t>
  </si>
  <si>
    <t>Día Cama de Hospitalización Integral Pediátrica en Unidad de Tratamiento Intermedio (U.T.I)</t>
  </si>
  <si>
    <t>0201303</t>
  </si>
  <si>
    <t>Día Cama de Hospitalización Integral Neonatal en Unidad de Tratamiento Intermedio (U.T.I)</t>
  </si>
  <si>
    <t>0201201</t>
  </si>
  <si>
    <t xml:space="preserve">Día Cama de Hospitalización Integral Adulto en Unidad de Cuidado Intensivo (U.C.I.) </t>
  </si>
  <si>
    <t>0201202</t>
  </si>
  <si>
    <t xml:space="preserve">Día Cama de Hospitalización Integral Pediátrica en Unidad de Cuidado Intensivo (U.C.I). </t>
  </si>
  <si>
    <t>0201203</t>
  </si>
  <si>
    <t>Día Cama de Hospitalización Integral Neonatal en Unidad de Cuidado Intensivo (U.C.I.)</t>
  </si>
  <si>
    <t>0201410</t>
  </si>
  <si>
    <t xml:space="preserve">Día Cama de Hospitalización Integral Obstetricia </t>
  </si>
  <si>
    <t>0201403</t>
  </si>
  <si>
    <t>Día Cama de Hospitalización Integral Sala Cuna</t>
  </si>
  <si>
    <t>0201404</t>
  </si>
  <si>
    <t>Día Cama de Hospitalización Integral Incubadora</t>
  </si>
  <si>
    <t>0201406</t>
  </si>
  <si>
    <t xml:space="preserve">Día Cama de Hospitalización Integral Psiquiatría </t>
  </si>
  <si>
    <t>0201407</t>
  </si>
  <si>
    <t>Día Cama de Hospitalizacion Integral de Observación - Ambulatorio</t>
  </si>
  <si>
    <t>0201501</t>
  </si>
  <si>
    <t>Dia Cama Hospitalizacion Domiciliaria Cuidados Básicos</t>
  </si>
  <si>
    <t>0201502</t>
  </si>
  <si>
    <t xml:space="preserve">Dia Cama Hospitalizacion Domiciliaria Cuidados Medios </t>
  </si>
  <si>
    <t>0201503</t>
  </si>
  <si>
    <t xml:space="preserve">Dia Cama Hospitalizacion Domiciliaria Cuidados Alta Complejidad </t>
  </si>
  <si>
    <t>SECCIÓN C:TRATAMIENTO ABREVIADO DE LA TUBERCULOSIS</t>
  </si>
  <si>
    <t>TRATAMIENTO ABREVIADO DE LA TUBERCULOSIS</t>
  </si>
  <si>
    <t>TBC, Esquema primario (mensual)</t>
  </si>
  <si>
    <t>3003002</t>
  </si>
  <si>
    <t>TBC, Esquema primario simplificado (mensual)</t>
  </si>
  <si>
    <t>3003003</t>
  </si>
  <si>
    <t>TBC, Esquema secundario (mensual)</t>
  </si>
  <si>
    <t>3003004</t>
  </si>
  <si>
    <t>TBC, Esquema normado de retratamiento (mensual)</t>
  </si>
  <si>
    <t>3003005</t>
  </si>
  <si>
    <t>TBC, Esquema especial de retratamiento (mensual)</t>
  </si>
  <si>
    <t>SECCIÓN D:TRASLADO, RESCATES Y RONDAS RURALES</t>
  </si>
  <si>
    <t>TRASLADO, RESCATES Y RONDAS RURALES</t>
  </si>
  <si>
    <t>Rescate simple y/o traslado en móvil 1</t>
  </si>
  <si>
    <t>2401062</t>
  </si>
  <si>
    <t>Rescate profesionalizado y/o traslado paciente complejo móvil 2</t>
  </si>
  <si>
    <t>2401063</t>
  </si>
  <si>
    <t>Rescate medicalizado y/o traslado paciente critico en móvil 3</t>
  </si>
  <si>
    <t>2401064</t>
  </si>
  <si>
    <t>Traslado en ambulancia</t>
  </si>
  <si>
    <t>2401065</t>
  </si>
  <si>
    <t>Ronda rural terrestre, c/ km recorrido</t>
  </si>
  <si>
    <t>2401066</t>
  </si>
  <si>
    <t>Ronda rural aérea, c/ hora de vuelo</t>
  </si>
  <si>
    <t>2401067</t>
  </si>
  <si>
    <t>Ronda rural marítima, c/ hora de navegación</t>
  </si>
  <si>
    <t>SECCION E: PARTOS</t>
  </si>
  <si>
    <t>Parto normal</t>
  </si>
  <si>
    <t>2004113</t>
  </si>
  <si>
    <t>Parto distósico vaginal</t>
  </si>
  <si>
    <t>SECCION F: ATENCION ODONTOLOGICA</t>
  </si>
  <si>
    <t>Prestaciones</t>
  </si>
  <si>
    <t>2701XXX</t>
  </si>
  <si>
    <t>Consulta y atención odontológica</t>
  </si>
  <si>
    <t>2702XXX</t>
  </si>
  <si>
    <t>Exámenes imagenológicos odontológico</t>
  </si>
  <si>
    <t>2703XXX</t>
  </si>
  <si>
    <t>Odontología general: Actividades preventivas y recuperativas</t>
  </si>
  <si>
    <t>2704XXX</t>
  </si>
  <si>
    <t>Especialidades</t>
  </si>
  <si>
    <t>2705XXX</t>
  </si>
  <si>
    <t>Cirugías</t>
  </si>
  <si>
    <t>Otras prestaciones odontológicas</t>
  </si>
  <si>
    <t>TOTAL</t>
  </si>
  <si>
    <t>SECCION G: LENTES, AUDIFONOS</t>
  </si>
  <si>
    <t xml:space="preserve">TOTAL PRODUCCIÓN </t>
  </si>
  <si>
    <t xml:space="preserve">Lentes ópticos </t>
  </si>
  <si>
    <t>3001002</t>
  </si>
  <si>
    <t xml:space="preserve">Audífonos </t>
  </si>
  <si>
    <t>SECCIÓN H: MEDICINA TRANSFUSIONAL</t>
  </si>
  <si>
    <t>Grupo 07</t>
  </si>
  <si>
    <t>Medicina Transfusional</t>
  </si>
  <si>
    <t>SECCION I: EXAMENES DE DIAGNOSTICO</t>
  </si>
  <si>
    <t>TIPO DE EXAMEN</t>
  </si>
  <si>
    <t>EXAMENES REALIZADOS</t>
  </si>
  <si>
    <t>PROCEDENCIA</t>
  </si>
  <si>
    <t>PRODUCCION INTRA HOSPITAL</t>
  </si>
  <si>
    <t>OPERATIVO</t>
  </si>
  <si>
    <t>COMPRAS REALIZADAS</t>
  </si>
  <si>
    <t>VENTAS DE SERVICIOS</t>
  </si>
  <si>
    <t>TOTAL DE PROCEDIMIENTOS INFORMADOS</t>
  </si>
  <si>
    <t>TOTAL BENEFICIARIOS</t>
  </si>
  <si>
    <t>BENEFICIARIOS</t>
  </si>
  <si>
    <t>NO BENEFICIARIOS</t>
  </si>
  <si>
    <t>ATENCION CERRADA</t>
  </si>
  <si>
    <t>ATENCION ABIERTA</t>
  </si>
  <si>
    <t>EMERGENCIA</t>
  </si>
  <si>
    <t>POR 
HONORARIOS</t>
  </si>
  <si>
    <t>POR CONVENIOS</t>
  </si>
  <si>
    <t>POR
CONSULTORES
DE LLAMADA</t>
  </si>
  <si>
    <t xml:space="preserve">AL SISTEMA </t>
  </si>
  <si>
    <t>EXTRA-SISTEMA</t>
  </si>
  <si>
    <t>MAI</t>
  </si>
  <si>
    <t>MLE</t>
  </si>
  <si>
    <t>TOTAL EXAMENES LABORATORIO</t>
  </si>
  <si>
    <t>17010100</t>
  </si>
  <si>
    <t xml:space="preserve">I  </t>
  </si>
  <si>
    <t>HEMATOLOGICOS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</si>
  <si>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</si>
  <si>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</si>
  <si>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</si>
  <si>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</si>
  <si>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</si>
  <si>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</si>
  <si>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</si>
  <si>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</si>
  <si>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</si>
  <si>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</si>
  <si>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</si>
  <si>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</si>
  <si>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</si>
  <si>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</si>
  <si>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17010200</t>
  </si>
  <si>
    <t xml:space="preserve">II  </t>
  </si>
  <si>
    <t>BIOQUIMICOS</t>
  </si>
  <si>
    <t>17010300</t>
  </si>
  <si>
    <t>III</t>
  </si>
  <si>
    <t>HORMONALES</t>
  </si>
  <si>
    <t>17010400</t>
  </si>
  <si>
    <t>IV</t>
  </si>
  <si>
    <t>GENETICA</t>
  </si>
  <si>
    <t>17010500</t>
  </si>
  <si>
    <t>V</t>
  </si>
  <si>
    <t>INMUNOLOGICOS</t>
  </si>
  <si>
    <t xml:space="preserve">VI  </t>
  </si>
  <si>
    <t>MICROBIOLOGICOS</t>
  </si>
  <si>
    <t>17010601</t>
  </si>
  <si>
    <t>a)   BACTERIAS Y HONGOS</t>
  </si>
  <si>
    <t>17010602</t>
  </si>
  <si>
    <t>b)   PARASITOS</t>
  </si>
  <si>
    <t>17010603</t>
  </si>
  <si>
    <t>c)   VIRUS</t>
  </si>
  <si>
    <t>17010700</t>
  </si>
  <si>
    <t>VII</t>
  </si>
  <si>
    <t>PROCEDIMIENTO O DETERMINACION DIRECTA C/PACIENTE</t>
  </si>
  <si>
    <t>17010800</t>
  </si>
  <si>
    <t xml:space="preserve">VIII  </t>
  </si>
  <si>
    <t xml:space="preserve">EX.  DE DEPOSICIONES EXUDADOS. SECREC. Y OTROS LIQ.  </t>
  </si>
  <si>
    <t>17010900</t>
  </si>
  <si>
    <t xml:space="preserve">IX   </t>
  </si>
  <si>
    <t>ORINA</t>
  </si>
  <si>
    <t>TOTAL EXAMENES IMAGENOLOGIA</t>
  </si>
  <si>
    <t>17011001</t>
  </si>
  <si>
    <t>I. a)</t>
  </si>
  <si>
    <t>EX. RADIOLOGICOS SIMPLES</t>
  </si>
  <si>
    <t>17011002</t>
  </si>
  <si>
    <t>I. b)</t>
  </si>
  <si>
    <t>EX. RADIOLOGICOS COMPLEJOS</t>
  </si>
  <si>
    <t>17011003</t>
  </si>
  <si>
    <t>II.</t>
  </si>
  <si>
    <t>TOMOGRAFIA AXIAL COMP.</t>
  </si>
  <si>
    <t>ULTRASONOGRAFIA</t>
  </si>
  <si>
    <t>17011004</t>
  </si>
  <si>
    <t>Ecotomografias ( Sin Ecografía Obstetr. Y Abdominal )</t>
  </si>
  <si>
    <t>17011005</t>
  </si>
  <si>
    <t>Ecografías Obstétricas</t>
  </si>
  <si>
    <t>17181000</t>
  </si>
  <si>
    <t xml:space="preserve">Ecotomografias abdominal </t>
  </si>
  <si>
    <t>17019999</t>
  </si>
  <si>
    <t xml:space="preserve">RESONANCIA MAGNÉTICA </t>
  </si>
  <si>
    <t>OTROS EXÁMENES DE IMÁGENES</t>
  </si>
  <si>
    <t>17200120</t>
  </si>
  <si>
    <t>TOMA DE MUESTRAS</t>
  </si>
  <si>
    <t>99999991</t>
  </si>
  <si>
    <t>EXAMENES ANATOMIA PATOLOGICA</t>
  </si>
  <si>
    <t>SECCION J:  MEDICINA NUCLEAR Y RADIOTERAPIA</t>
  </si>
  <si>
    <t>TIPO DE PROCEDIMIENTO</t>
  </si>
  <si>
    <t>PROCEDIMIENTOS</t>
  </si>
  <si>
    <t>MEDICINA NUCLEAR</t>
  </si>
  <si>
    <t>17020301</t>
  </si>
  <si>
    <t>BRAQUITERAPIA</t>
  </si>
  <si>
    <t>RADIOTERAPIA</t>
  </si>
  <si>
    <t>QUIMIOTERAPIA</t>
  </si>
  <si>
    <t>RADIOCIRUGÍA</t>
  </si>
  <si>
    <t>SECCION K:  HEMODIALISIS</t>
  </si>
  <si>
    <t>HEMODIALISIS</t>
  </si>
  <si>
    <t>TOTAL BENEFI-CIARIOS</t>
  </si>
  <si>
    <t>NO BENEFI-CIARIOS</t>
  </si>
  <si>
    <t>17040100</t>
  </si>
  <si>
    <t>Hemodiálisis con insumos incluidos</t>
  </si>
  <si>
    <t>Hemodiálisis sin insumos</t>
  </si>
  <si>
    <t>17040200</t>
  </si>
  <si>
    <t>Peritoneodiálisis  (incluye insumos)</t>
  </si>
  <si>
    <t>Peritoneodiálisis continua en paciente crónico (adulto o niños) (tratamiento mensual)</t>
  </si>
  <si>
    <t>17190440</t>
  </si>
  <si>
    <t>Instalación de cateter para peritoneodiális</t>
  </si>
  <si>
    <t>17040400</t>
  </si>
  <si>
    <t>Hemodiálisis, tratamiento mensual (con insumos incluidos)</t>
  </si>
  <si>
    <t>17040500</t>
  </si>
  <si>
    <t>Hemodiálisis con bicarbonato con insumos (por sesion)</t>
  </si>
  <si>
    <t>Hemodiálisis con bicarbonato con insumos (tratamiento mensual)</t>
  </si>
  <si>
    <t>Instalación de catéter de peritoneodiálisis laparoscopia</t>
  </si>
  <si>
    <t>1901032</t>
  </si>
  <si>
    <t>Retiro de catéter de peritoneodiálisis</t>
  </si>
  <si>
    <t>Revisión de catéter de peritoneodiálisis laparoscopia</t>
  </si>
  <si>
    <t>SECCION L: INTERVENCIONES QUIRURGICAS</t>
  </si>
  <si>
    <t>TIPO DE INTERVENCION QUIRURGICA</t>
  </si>
  <si>
    <t>INTERVENCIONES QUIRÚRGICAS</t>
  </si>
  <si>
    <t>CIRUGÍAS MENORES</t>
  </si>
  <si>
    <t>INTERVENCIONES 100%</t>
  </si>
  <si>
    <t>INTERVENCIONES 50%</t>
  </si>
  <si>
    <t>INTERVENCIONES 75%</t>
  </si>
  <si>
    <t>PRINCIPAL</t>
  </si>
  <si>
    <t>SECUNDARIA</t>
  </si>
  <si>
    <t>17050100</t>
  </si>
  <si>
    <t>I</t>
  </si>
  <si>
    <t>NEUROCIRUGIA</t>
  </si>
  <si>
    <t>COL18</t>
  </si>
  <si>
    <t>COL19</t>
  </si>
  <si>
    <t>COL20</t>
  </si>
  <si>
    <t>17050200</t>
  </si>
  <si>
    <t>II</t>
  </si>
  <si>
    <t>CIRUGIA OFTALMOLOGICA</t>
  </si>
  <si>
    <t>17050300</t>
  </si>
  <si>
    <t>CIRUGIA OTORRINOLOGICA</t>
  </si>
  <si>
    <t>17050400</t>
  </si>
  <si>
    <t>CIRUGIA DE CABEZA Y CUELLO</t>
  </si>
  <si>
    <t>17050500</t>
  </si>
  <si>
    <t>CIRUGIA PLASTICA Y REPARADORA</t>
  </si>
  <si>
    <t>17050600</t>
  </si>
  <si>
    <t>VI</t>
  </si>
  <si>
    <t xml:space="preserve">DERMATOLOGÍA Y TEGUMENTOS     </t>
  </si>
  <si>
    <t>17050700</t>
  </si>
  <si>
    <t>CIRUGIA CARDIOVASCULAR</t>
  </si>
  <si>
    <t>17050800</t>
  </si>
  <si>
    <t>VIII</t>
  </si>
  <si>
    <t>CIRUGIA DE TORAX</t>
  </si>
  <si>
    <t>17050900</t>
  </si>
  <si>
    <t>IX</t>
  </si>
  <si>
    <t>CIRUGIA ABDOMINAL</t>
  </si>
  <si>
    <t>17051000</t>
  </si>
  <si>
    <t>X</t>
  </si>
  <si>
    <t>CIRUGIA PROCTOLOGICA</t>
  </si>
  <si>
    <t>17051100</t>
  </si>
  <si>
    <t>XI</t>
  </si>
  <si>
    <t>CIRUGIA UROLOGICA Y SUPRARRENAL</t>
  </si>
  <si>
    <t>17051200</t>
  </si>
  <si>
    <t>XII</t>
  </si>
  <si>
    <t>CIRUGIA DE LA MAMA</t>
  </si>
  <si>
    <t>17051300</t>
  </si>
  <si>
    <t>XIII</t>
  </si>
  <si>
    <t>CIRUGIA GINECOLOGICA</t>
  </si>
  <si>
    <t>17051400</t>
  </si>
  <si>
    <t>XIV</t>
  </si>
  <si>
    <t xml:space="preserve">CIRUGIA OBSTETRICA  </t>
  </si>
  <si>
    <t>Cesárea c/s salpingoligadura o salpingectomía</t>
  </si>
  <si>
    <t>Cesárea con histerectomía</t>
  </si>
  <si>
    <t>17300020</t>
  </si>
  <si>
    <t xml:space="preserve">Otras cirugías obstétricas </t>
  </si>
  <si>
    <t>17051500</t>
  </si>
  <si>
    <t>XV.I</t>
  </si>
  <si>
    <t>TRAUMATOLOGIA</t>
  </si>
  <si>
    <t>17051600</t>
  </si>
  <si>
    <t>XVI</t>
  </si>
  <si>
    <t xml:space="preserve">ODONTOLOGIA </t>
  </si>
  <si>
    <t>17051700</t>
  </si>
  <si>
    <t>RETIRO ELEMENTOS OSTEOSINTESIS</t>
  </si>
  <si>
    <t xml:space="preserve">TOTAL  </t>
  </si>
  <si>
    <t xml:space="preserve">SECCIÓN M: INTERVENCIONES QUIRÚRGICAS POR TIPO DE INTERVENCIÓN </t>
  </si>
  <si>
    <t>TIPO DE INTERVENCIÓN</t>
  </si>
  <si>
    <t>BENEFICIARIOS MAI</t>
  </si>
  <si>
    <t>&lt; 15 AÑOS</t>
  </si>
  <si>
    <t>15 AÑOS Y MAS</t>
  </si>
  <si>
    <t xml:space="preserve">COMPRAS REALIZADAS AL SISTEMA </t>
  </si>
  <si>
    <t>COMPRAS REALIZADAS AL SISTEMA</t>
  </si>
  <si>
    <t>COMPRAS REALIZADAS AL EXTRA-SISTEMA</t>
  </si>
  <si>
    <t xml:space="preserve">ELECTIVAS MAYORES NO AMBULATORIAS </t>
  </si>
  <si>
    <t xml:space="preserve">ELECTIVAS MAYORES AMBULATORIAS </t>
  </si>
  <si>
    <t>URGENCIA</t>
  </si>
  <si>
    <t>MAYOR NO AMBULATORIAS</t>
  </si>
  <si>
    <t>MAYOR AMBULATORIAS</t>
  </si>
  <si>
    <t>SECCIÓN N:  AMPUTACIÓN POR PIE DIABÉTICO</t>
  </si>
  <si>
    <t>TIPO DE INTERVENCIÓN QUIRÚRGICA</t>
  </si>
  <si>
    <t>17190200</t>
  </si>
  <si>
    <t>AMPUTACIÓN DE ORTEJO(S) POR PIE DIABETICO</t>
  </si>
  <si>
    <t>17190300</t>
  </si>
  <si>
    <t>AMPUTACIÓN DE PIE COMPLETO POR PIE DIABETICO</t>
  </si>
  <si>
    <t>SECCIÓN O: PROCEDIMIENTOS DIAGNÓSTICOS Y TERAPÉUTICOS</t>
  </si>
  <si>
    <t>POR 
HONO-
RARIOS</t>
  </si>
  <si>
    <t>NEUROLOGÍA</t>
  </si>
  <si>
    <t>OFTALMOLOGÍA</t>
  </si>
  <si>
    <t>OTORRINOLARINGOLOGÍA</t>
  </si>
  <si>
    <t>CABEZA Y CUELLO</t>
  </si>
  <si>
    <t>DERMATOLOGÍA</t>
  </si>
  <si>
    <t>CARDIOLOGÍA</t>
  </si>
  <si>
    <t>RESPIRATORIO</t>
  </si>
  <si>
    <t>GASTROENTEROLOGÍA</t>
  </si>
  <si>
    <t>UROLOGÍA Y NEFROLOGÍA</t>
  </si>
  <si>
    <t>GINECOLOGÍA Y OBSTETRICIA (SE INCLUYEN ABORTOS)</t>
  </si>
  <si>
    <t>TRAUMATOLOGÍA</t>
  </si>
  <si>
    <t>KINESIOLOGÍA Y FISIOTERAPIA</t>
  </si>
  <si>
    <t>TOTAL PROCEDIMIENTOS MEDICOS</t>
  </si>
  <si>
    <t>SECCION P:  MISCELANEOS</t>
  </si>
  <si>
    <t>TIPO DE PRESTACIÓN</t>
  </si>
  <si>
    <t>Otras Prestaciones Psiquiatricas</t>
  </si>
  <si>
    <t>Anestesia Epidural (Partos)</t>
  </si>
  <si>
    <t>Otros Procedimientos Anestésicos</t>
  </si>
  <si>
    <t>17080300</t>
  </si>
  <si>
    <t>Curacion Simple Ambulatoria</t>
  </si>
  <si>
    <t>17120000</t>
  </si>
  <si>
    <t>Procedimiento De Podología</t>
  </si>
  <si>
    <t>Autocuidado Pacientes DID</t>
  </si>
  <si>
    <t>Oxigenoterapia Domicilio</t>
  </si>
  <si>
    <t>Protesis Y Órtesis</t>
  </si>
  <si>
    <t>SECCIÓN Q: ACTIVIDADES EN UNIDAD DE FARMACIA HOSPITALARIA</t>
  </si>
  <si>
    <t>17181100</t>
  </si>
  <si>
    <t>Nº DE PREPARADOS FARMACEUTICOS</t>
  </si>
  <si>
    <t>Esteriles</t>
  </si>
  <si>
    <t>17181200</t>
  </si>
  <si>
    <t>No Esteriles</t>
  </si>
  <si>
    <t>17181300</t>
  </si>
  <si>
    <t>Nº DE DOSIS UNITARIA PREPARADAS</t>
  </si>
  <si>
    <t>SECCIÓN R: OTROS TRASLADOS DE PACIENTES</t>
  </si>
  <si>
    <t>TIPO DE ACCIÓN</t>
  </si>
  <si>
    <t>A 
BENE-
FICIARIOS</t>
  </si>
  <si>
    <t>POR COMPRA 
DE SERVICIO</t>
  </si>
  <si>
    <t xml:space="preserve"> </t>
  </si>
  <si>
    <t>17130100</t>
  </si>
  <si>
    <t>TRASLADOS NO DE URGENCIA</t>
  </si>
  <si>
    <t>Ambulancia</t>
  </si>
  <si>
    <t>17130200</t>
  </si>
  <si>
    <t>Marítimo</t>
  </si>
  <si>
    <t>17130300</t>
  </si>
  <si>
    <t>Aéreo</t>
  </si>
  <si>
    <t>SECCIÓN S: INTERRUPCIÓN VOLUNTARIA DEL EMBARAZO, (IVE)</t>
  </si>
  <si>
    <t>GRUPOS ETARIOS</t>
  </si>
  <si>
    <t>CAUSALES</t>
  </si>
  <si>
    <t>&lt; 14 AÑOS</t>
  </si>
  <si>
    <t>14 AÑOS Y MAS</t>
  </si>
  <si>
    <t>CAUSAL N°1              MUJER EMBARAZADA CON RIESGO VITAL</t>
  </si>
  <si>
    <t>CAUSAL N°2 INVIABILIDAD FETAL DE CARÁCTER LETAL</t>
  </si>
  <si>
    <t>CAUSAL N°3 POR VIOLACIÓN</t>
  </si>
  <si>
    <t>Día cama hospitalización integral medicina, cirugía, pediatría, obstetricia-ginecología y especialidades (sala 3 camas o más) (Hosp. Alta Complejidad)</t>
  </si>
  <si>
    <t>Día cama hospitalización integral medicina, cirugía, pediatría, obstetricia-ginecología y especialidades (sala 3 camas o más) (Hosp. Mediana Complejidad)</t>
  </si>
  <si>
    <t xml:space="preserve">Día cama hospitalización integral adulto en Unidad de Cuidado Intensivo (U.C.I.) </t>
  </si>
  <si>
    <t>Día cama hospitalización integral adulto en Unidad de Tratamiento Intermedio (U.T.I)</t>
  </si>
  <si>
    <t>Día cama integral de observación o día cama integral ambulatorio diurno</t>
  </si>
  <si>
    <t>TOTAL DIAS CAMAS</t>
  </si>
  <si>
    <t>Cariotipo en fibroblastos por cultivo de trofoblasto, líquido amniótico, piel u otros bandeos G y eventualmente Q,R,C,NOR</t>
  </si>
  <si>
    <t>FISH Cromosomas X e Y</t>
  </si>
  <si>
    <t>Diagnóstico Genético Molecular: Displasia Tanatofórica tipo I y II</t>
  </si>
  <si>
    <t>TOTAL EXAMENES DE LABORATORIO</t>
  </si>
  <si>
    <t>Radiografía de tórax frontal y lateral</t>
  </si>
  <si>
    <t>Radiografía de pelvis, cadera o coxofemoral</t>
  </si>
  <si>
    <t>Radiografía de brazo, antebrazo, codo, muñeca, mano, dedos, pie  (frontal y lateral)</t>
  </si>
  <si>
    <t>TOTAL EXAMENES RADIOLÓGICOS</t>
  </si>
  <si>
    <t>Resonancia Magnética Fetal</t>
  </si>
  <si>
    <t>Ecografía obstétrica</t>
  </si>
  <si>
    <t>Ecografía doppler de vasos placentarios</t>
  </si>
  <si>
    <t>TOTAL EXAMENES POR IMÁGENES</t>
  </si>
  <si>
    <t xml:space="preserve">Consulta Médica de Especialidad en Obstetricia y Ginecología </t>
  </si>
  <si>
    <t>Consulta Médica de Especialidad en Obstetricia y Ginecología</t>
  </si>
  <si>
    <t>Evaluación psiquiátrica previa a terapia (1ra. consulta).</t>
  </si>
  <si>
    <t>Consulta Psicólogo clínico (sesiones 45')</t>
  </si>
  <si>
    <t>Consulta o control por enfermera, matrona o nutricionista</t>
  </si>
  <si>
    <t>Educación de grupo por asistente social</t>
  </si>
  <si>
    <t>Consulta por Asistente Social</t>
  </si>
  <si>
    <t>Atención psiquiátrica o psicoterapia de familia, individual, de relajación o de manejo (con familia u otros);(cada sesión mínimo 45')</t>
  </si>
  <si>
    <t xml:space="preserve">TOTAL CONSULTAS </t>
  </si>
  <si>
    <t>Amniocentesis</t>
  </si>
  <si>
    <t>Biopsia corial</t>
  </si>
  <si>
    <t>Cordocentesis</t>
  </si>
  <si>
    <t>Aspiración manual endouterina</t>
  </si>
  <si>
    <t>Raspado uterino diagnóstico o terapéutico por metrorragia o por restos de aborto</t>
  </si>
  <si>
    <t>Tratamiento Farmacológico Ley IVE (incluye Consulta especialidad en Obstetricia y Ginecología y Fármacos)</t>
  </si>
  <si>
    <t>TOTAL PROCEDIMIENTOS</t>
  </si>
  <si>
    <t>TOTAL CIRUGÍAS OBSTETRICAS Y PARTOS</t>
  </si>
  <si>
    <t>SECCIÓN T: OTRAS ATENCIONES A PACIENTES AMBULATORIOS</t>
  </si>
  <si>
    <t>TIPO DE ATENCIÓN</t>
  </si>
  <si>
    <t>ATENCIONES POR EDAD</t>
  </si>
  <si>
    <t>&lt; 1 año</t>
  </si>
  <si>
    <t>1 - 4 años</t>
  </si>
  <si>
    <t>5 a 9 años</t>
  </si>
  <si>
    <t>10 a 19 años</t>
  </si>
  <si>
    <t>20 a 64 años</t>
  </si>
  <si>
    <t>65 años y más</t>
  </si>
  <si>
    <t>17100100</t>
  </si>
  <si>
    <t>POR TERAPÉUTA OCUPACIONAL</t>
  </si>
  <si>
    <t>17100200</t>
  </si>
  <si>
    <t>POR KINESIOLOGO (NO SAPU)</t>
  </si>
  <si>
    <t>17181400</t>
  </si>
  <si>
    <t>POR EDUCADORA DE PÁRVULO/DIFERENCIAL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</si>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</sst>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Verdana"/>
      <family val="2"/>
    </font>
    <font>
      <sz val="10"/>
      <name val="Arial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1"/>
      <color indexed="10"/>
      <name val="Verdana"/>
      <family val="2"/>
    </font>
    <font>
      <sz val="10"/>
      <name val="Bookman Old Style"/>
      <family val="1"/>
    </font>
    <font>
      <b/>
      <sz val="10"/>
      <name val="Arial"/>
      <family val="2"/>
    </font>
    <font>
      <sz val="11"/>
      <color indexed="10"/>
      <name val="Verdana"/>
      <family val="2"/>
    </font>
    <font>
      <b/>
      <sz val="11"/>
      <color rgb="FFFF0000"/>
      <name val="Verdana"/>
      <family val="2"/>
    </font>
    <font>
      <sz val="11"/>
      <color rgb="FFFF0000"/>
      <name val="Verdana"/>
      <family val="2"/>
    </font>
    <font>
      <sz val="10"/>
      <name val="Book Antiqua"/>
      <family val="1"/>
    </font>
    <font>
      <sz val="10"/>
      <name val="Verdana"/>
      <family val="2"/>
    </font>
    <font>
      <sz val="12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3" fillId="0" borderId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7" fillId="0" borderId="0"/>
    <xf numFmtId="0" fontId="8" fillId="0" borderId="0" applyFon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8" fillId="0" borderId="0" applyFont="0" applyBorder="0" applyAlignment="0" applyProtection="0"/>
    <xf numFmtId="0" fontId="3" fillId="7" borderId="3" applyBorder="0">
      <protection locked="0"/>
    </xf>
    <xf numFmtId="0" fontId="12" fillId="0" borderId="0"/>
    <xf numFmtId="0" fontId="1" fillId="0" borderId="0"/>
    <xf numFmtId="0" fontId="1" fillId="0" borderId="0"/>
  </cellStyleXfs>
  <cellXfs count="609">
    <xf numFmtId="0" fontId="0" fillId="0" borderId="0" xfId="0"/>
    <xf numFmtId="1" fontId="2" fillId="0" borderId="0" xfId="1" applyNumberFormat="1" applyFont="1"/>
    <xf numFmtId="1" fontId="2" fillId="0" borderId="0" xfId="2" applyNumberFormat="1" applyFont="1" applyAlignment="1">
      <alignment horizontal="left"/>
    </xf>
    <xf numFmtId="1" fontId="2" fillId="0" borderId="0" xfId="1" applyNumberFormat="1" applyFont="1" applyAlignment="1">
      <alignment wrapText="1"/>
    </xf>
    <xf numFmtId="1" fontId="4" fillId="0" borderId="0" xfId="1" applyNumberFormat="1" applyFont="1"/>
    <xf numFmtId="1" fontId="4" fillId="0" borderId="0" xfId="1" applyNumberFormat="1" applyFont="1" applyAlignment="1">
      <alignment wrapText="1"/>
    </xf>
    <xf numFmtId="1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/>
    </xf>
    <xf numFmtId="1" fontId="2" fillId="0" borderId="2" xfId="2" applyNumberFormat="1" applyFont="1" applyBorder="1" applyAlignment="1">
      <alignment horizontal="center" vertical="center" wrapText="1"/>
    </xf>
    <xf numFmtId="1" fontId="2" fillId="0" borderId="3" xfId="2" applyNumberFormat="1" applyFont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1" fontId="4" fillId="0" borderId="4" xfId="2" quotePrefix="1" applyNumberFormat="1" applyFont="1" applyBorder="1" applyAlignment="1">
      <alignment horizontal="center"/>
    </xf>
    <xf numFmtId="1" fontId="2" fillId="0" borderId="5" xfId="2" quotePrefix="1" applyNumberFormat="1" applyFont="1" applyBorder="1" applyAlignment="1">
      <alignment horizontal="left" vertical="center" wrapText="1"/>
    </xf>
    <xf numFmtId="1" fontId="2" fillId="0" borderId="5" xfId="3" applyNumberFormat="1" applyFont="1" applyBorder="1" applyAlignment="1">
      <alignment vertical="center"/>
    </xf>
    <xf numFmtId="3" fontId="2" fillId="0" borderId="5" xfId="3" applyNumberFormat="1" applyFont="1" applyBorder="1" applyAlignment="1">
      <alignment vertical="center"/>
    </xf>
    <xf numFmtId="1" fontId="4" fillId="0" borderId="0" xfId="1" applyNumberFormat="1" applyFont="1" applyAlignment="1">
      <alignment horizontal="center"/>
    </xf>
    <xf numFmtId="1" fontId="4" fillId="0" borderId="6" xfId="4" applyNumberFormat="1" applyFont="1" applyBorder="1" applyAlignment="1">
      <alignment horizontal="center"/>
    </xf>
    <xf numFmtId="1" fontId="4" fillId="0" borderId="7" xfId="4" applyNumberFormat="1" applyFont="1" applyBorder="1" applyAlignment="1">
      <alignment horizontal="left" wrapText="1"/>
    </xf>
    <xf numFmtId="1" fontId="4" fillId="0" borderId="7" xfId="3" applyNumberFormat="1" applyFont="1" applyBorder="1" applyAlignment="1">
      <alignment horizontal="right"/>
    </xf>
    <xf numFmtId="3" fontId="4" fillId="0" borderId="7" xfId="3" applyNumberFormat="1" applyFont="1" applyBorder="1" applyAlignment="1">
      <alignment horizontal="right"/>
    </xf>
    <xf numFmtId="1" fontId="4" fillId="0" borderId="6" xfId="4" applyNumberFormat="1" applyFont="1" applyBorder="1" applyAlignment="1">
      <alignment horizontal="left" wrapText="1"/>
    </xf>
    <xf numFmtId="1" fontId="4" fillId="0" borderId="6" xfId="3" applyNumberFormat="1" applyFont="1" applyBorder="1" applyAlignment="1">
      <alignment horizontal="right"/>
    </xf>
    <xf numFmtId="3" fontId="4" fillId="0" borderId="6" xfId="3" applyNumberFormat="1" applyFont="1" applyBorder="1" applyAlignment="1">
      <alignment horizontal="right"/>
    </xf>
    <xf numFmtId="1" fontId="4" fillId="0" borderId="8" xfId="4" applyNumberFormat="1" applyFont="1" applyBorder="1" applyAlignment="1">
      <alignment horizontal="center"/>
    </xf>
    <xf numFmtId="1" fontId="4" fillId="0" borderId="8" xfId="4" applyNumberFormat="1" applyFont="1" applyBorder="1" applyAlignment="1">
      <alignment horizontal="left" wrapText="1"/>
    </xf>
    <xf numFmtId="1" fontId="4" fillId="0" borderId="9" xfId="4" applyNumberFormat="1" applyFont="1" applyBorder="1" applyAlignment="1">
      <alignment horizontal="center"/>
    </xf>
    <xf numFmtId="1" fontId="4" fillId="0" borderId="9" xfId="4" applyNumberFormat="1" applyFont="1" applyBorder="1" applyAlignment="1">
      <alignment horizontal="left" wrapText="1"/>
    </xf>
    <xf numFmtId="1" fontId="4" fillId="0" borderId="8" xfId="3" applyNumberFormat="1" applyFont="1" applyBorder="1" applyAlignment="1">
      <alignment horizontal="right"/>
    </xf>
    <xf numFmtId="3" fontId="4" fillId="0" borderId="8" xfId="3" applyNumberFormat="1" applyFont="1" applyBorder="1" applyAlignment="1">
      <alignment horizontal="right"/>
    </xf>
    <xf numFmtId="1" fontId="2" fillId="3" borderId="0" xfId="1" applyNumberFormat="1" applyFont="1" applyFill="1" applyAlignment="1">
      <alignment horizontal="center"/>
    </xf>
    <xf numFmtId="1" fontId="2" fillId="0" borderId="2" xfId="2" applyNumberFormat="1" applyFont="1" applyBorder="1" applyAlignment="1">
      <alignment vertical="center" wrapText="1"/>
    </xf>
    <xf numFmtId="1" fontId="2" fillId="0" borderId="10" xfId="2" applyNumberFormat="1" applyFont="1" applyBorder="1" applyAlignment="1">
      <alignment vertical="center" wrapText="1"/>
    </xf>
    <xf numFmtId="1" fontId="2" fillId="0" borderId="3" xfId="3" applyNumberFormat="1" applyFont="1" applyBorder="1" applyAlignment="1">
      <alignment vertical="center"/>
    </xf>
    <xf numFmtId="3" fontId="2" fillId="0" borderId="3" xfId="3" applyNumberFormat="1" applyFont="1" applyBorder="1" applyAlignment="1">
      <alignment vertical="center"/>
    </xf>
    <xf numFmtId="49" fontId="4" fillId="0" borderId="11" xfId="4" applyNumberFormat="1" applyFont="1" applyBorder="1" applyAlignment="1">
      <alignment horizontal="center"/>
    </xf>
    <xf numFmtId="1" fontId="4" fillId="0" borderId="11" xfId="4" applyNumberFormat="1" applyFont="1" applyBorder="1" applyAlignment="1">
      <alignment horizontal="left" wrapText="1"/>
    </xf>
    <xf numFmtId="1" fontId="2" fillId="0" borderId="6" xfId="4" applyNumberFormat="1" applyFont="1" applyBorder="1" applyAlignment="1">
      <alignment horizontal="center"/>
    </xf>
    <xf numFmtId="1" fontId="2" fillId="0" borderId="6" xfId="4" applyNumberFormat="1" applyFont="1" applyBorder="1" applyAlignment="1">
      <alignment horizontal="left" wrapText="1"/>
    </xf>
    <xf numFmtId="1" fontId="2" fillId="0" borderId="12" xfId="3" applyNumberFormat="1" applyFont="1" applyBorder="1"/>
    <xf numFmtId="1" fontId="4" fillId="4" borderId="6" xfId="3" applyNumberFormat="1" applyFont="1" applyFill="1" applyBorder="1"/>
    <xf numFmtId="3" fontId="4" fillId="4" borderId="12" xfId="5" applyNumberFormat="1" applyFont="1" applyFill="1" applyBorder="1" applyAlignment="1">
      <alignment horizontal="right"/>
    </xf>
    <xf numFmtId="1" fontId="4" fillId="0" borderId="6" xfId="2" quotePrefix="1" applyNumberFormat="1" applyFont="1" applyBorder="1" applyAlignment="1">
      <alignment horizontal="center"/>
    </xf>
    <xf numFmtId="1" fontId="4" fillId="3" borderId="0" xfId="1" applyNumberFormat="1" applyFont="1" applyFill="1" applyAlignment="1">
      <alignment horizontal="center"/>
    </xf>
    <xf numFmtId="3" fontId="2" fillId="0" borderId="13" xfId="5" applyNumberFormat="1" applyFont="1" applyBorder="1" applyAlignment="1">
      <alignment horizontal="right" vertical="center"/>
    </xf>
    <xf numFmtId="1" fontId="4" fillId="0" borderId="11" xfId="4" applyNumberFormat="1" applyFont="1" applyBorder="1" applyAlignment="1">
      <alignment horizontal="center"/>
    </xf>
    <xf numFmtId="1" fontId="2" fillId="0" borderId="8" xfId="4" applyNumberFormat="1" applyFont="1" applyBorder="1" applyAlignment="1">
      <alignment horizontal="left" wrapText="1"/>
    </xf>
    <xf numFmtId="1" fontId="2" fillId="0" borderId="14" xfId="3" applyNumberFormat="1" applyFont="1" applyBorder="1"/>
    <xf numFmtId="1" fontId="4" fillId="4" borderId="12" xfId="5" applyNumberFormat="1" applyFont="1" applyFill="1" applyBorder="1" applyAlignment="1">
      <alignment horizontal="right"/>
    </xf>
    <xf numFmtId="1" fontId="2" fillId="0" borderId="2" xfId="2" applyNumberFormat="1" applyFont="1" applyBorder="1"/>
    <xf numFmtId="49" fontId="4" fillId="0" borderId="6" xfId="4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1" fontId="2" fillId="0" borderId="8" xfId="4" applyNumberFormat="1" applyFont="1" applyBorder="1" applyAlignment="1">
      <alignment horizontal="center"/>
    </xf>
    <xf numFmtId="3" fontId="2" fillId="0" borderId="8" xfId="3" applyNumberFormat="1" applyFont="1" applyBorder="1"/>
    <xf numFmtId="3" fontId="4" fillId="4" borderId="6" xfId="3" applyNumberFormat="1" applyFont="1" applyFill="1" applyBorder="1"/>
    <xf numFmtId="0" fontId="4" fillId="0" borderId="6" xfId="4" applyNumberFormat="1" applyFont="1" applyBorder="1" applyAlignment="1">
      <alignment horizontal="center"/>
    </xf>
    <xf numFmtId="3" fontId="2" fillId="0" borderId="6" xfId="3" applyNumberFormat="1" applyFont="1" applyBorder="1"/>
    <xf numFmtId="3" fontId="4" fillId="4" borderId="6" xfId="5" applyNumberFormat="1" applyFont="1" applyFill="1" applyBorder="1" applyAlignment="1">
      <alignment horizontal="right"/>
    </xf>
    <xf numFmtId="1" fontId="4" fillId="0" borderId="9" xfId="2" quotePrefix="1" applyNumberFormat="1" applyFont="1" applyBorder="1" applyAlignment="1">
      <alignment horizontal="center"/>
    </xf>
    <xf numFmtId="1" fontId="2" fillId="0" borderId="3" xfId="2" applyNumberFormat="1" applyFont="1" applyBorder="1"/>
    <xf numFmtId="3" fontId="2" fillId="0" borderId="3" xfId="3" applyNumberFormat="1" applyFont="1" applyBorder="1" applyAlignment="1">
      <alignment horizontal="right" vertical="center" wrapText="1"/>
    </xf>
    <xf numFmtId="1" fontId="2" fillId="0" borderId="10" xfId="3" quotePrefix="1" applyNumberFormat="1" applyFont="1" applyBorder="1"/>
    <xf numFmtId="1" fontId="2" fillId="0" borderId="10" xfId="5" quotePrefix="1" applyNumberFormat="1" applyFont="1" applyBorder="1" applyAlignment="1">
      <alignment horizontal="right"/>
    </xf>
    <xf numFmtId="1" fontId="2" fillId="5" borderId="2" xfId="4" applyNumberFormat="1" applyFont="1" applyFill="1" applyBorder="1" applyAlignment="1">
      <alignment horizontal="left" wrapText="1"/>
    </xf>
    <xf numFmtId="1" fontId="2" fillId="0" borderId="15" xfId="5" applyNumberFormat="1" applyFont="1" applyBorder="1" applyAlignment="1">
      <alignment horizontal="right" vertical="center"/>
    </xf>
    <xf numFmtId="0" fontId="4" fillId="0" borderId="6" xfId="4" applyNumberFormat="1" applyFont="1" applyFill="1" applyBorder="1" applyAlignment="1">
      <alignment horizontal="center"/>
    </xf>
    <xf numFmtId="0" fontId="4" fillId="0" borderId="16" xfId="1" applyFont="1" applyBorder="1" applyAlignment="1">
      <alignment wrapText="1"/>
    </xf>
    <xf numFmtId="0" fontId="4" fillId="0" borderId="9" xfId="4" applyNumberFormat="1" applyFont="1" applyFill="1" applyBorder="1" applyAlignment="1">
      <alignment horizontal="center"/>
    </xf>
    <xf numFmtId="0" fontId="4" fillId="0" borderId="17" xfId="1" applyFont="1" applyBorder="1" applyAlignment="1">
      <alignment wrapText="1"/>
    </xf>
    <xf numFmtId="1" fontId="4" fillId="0" borderId="3" xfId="4" applyNumberFormat="1" applyFont="1" applyBorder="1" applyAlignment="1">
      <alignment horizontal="center"/>
    </xf>
    <xf numFmtId="1" fontId="2" fillId="0" borderId="18" xfId="1" applyNumberFormat="1" applyFont="1" applyBorder="1" applyAlignment="1">
      <alignment horizontal="center" wrapText="1"/>
    </xf>
    <xf numFmtId="1" fontId="2" fillId="0" borderId="19" xfId="3" applyNumberFormat="1" applyFont="1" applyBorder="1" applyAlignment="1">
      <alignment horizontal="right" vertical="center" wrapText="1"/>
    </xf>
    <xf numFmtId="1" fontId="2" fillId="0" borderId="10" xfId="2" applyNumberFormat="1" applyFont="1" applyBorder="1"/>
    <xf numFmtId="1" fontId="2" fillId="0" borderId="10" xfId="2" applyNumberFormat="1" applyFont="1" applyBorder="1" applyAlignment="1">
      <alignment wrapText="1"/>
    </xf>
    <xf numFmtId="1" fontId="2" fillId="0" borderId="10" xfId="3" applyNumberFormat="1" applyFont="1" applyBorder="1"/>
    <xf numFmtId="1" fontId="2" fillId="0" borderId="10" xfId="5" applyNumberFormat="1" applyFont="1" applyBorder="1" applyAlignment="1">
      <alignment horizontal="right"/>
    </xf>
    <xf numFmtId="1" fontId="5" fillId="2" borderId="2" xfId="2" applyNumberFormat="1" applyFont="1" applyFill="1" applyBorder="1" applyAlignment="1">
      <alignment horizontal="center" vertical="center" wrapText="1"/>
    </xf>
    <xf numFmtId="1" fontId="4" fillId="0" borderId="11" xfId="2" applyNumberFormat="1" applyFont="1" applyBorder="1" applyAlignment="1">
      <alignment wrapText="1"/>
    </xf>
    <xf numFmtId="1" fontId="4" fillId="0" borderId="6" xfId="2" applyNumberFormat="1" applyFont="1" applyBorder="1" applyAlignment="1">
      <alignment wrapText="1"/>
    </xf>
    <xf numFmtId="1" fontId="4" fillId="0" borderId="9" xfId="2" applyNumberFormat="1" applyFont="1" applyBorder="1" applyAlignment="1">
      <alignment wrapText="1"/>
    </xf>
    <xf numFmtId="1" fontId="2" fillId="0" borderId="9" xfId="2" applyNumberFormat="1" applyFont="1" applyBorder="1" applyAlignment="1">
      <alignment horizontal="center" wrapText="1"/>
    </xf>
    <xf numFmtId="1" fontId="2" fillId="0" borderId="20" xfId="3" applyNumberFormat="1" applyFont="1" applyBorder="1" applyAlignment="1">
      <alignment horizontal="right"/>
    </xf>
    <xf numFmtId="1" fontId="2" fillId="0" borderId="10" xfId="3" applyNumberFormat="1" applyFont="1" applyBorder="1" applyAlignment="1">
      <alignment horizontal="left" wrapText="1"/>
    </xf>
    <xf numFmtId="1" fontId="2" fillId="0" borderId="10" xfId="5" applyNumberFormat="1" applyFont="1" applyBorder="1" applyAlignment="1">
      <alignment horizontal="right" wrapText="1"/>
    </xf>
    <xf numFmtId="1" fontId="2" fillId="0" borderId="0" xfId="1" applyNumberFormat="1" applyFont="1" applyAlignment="1">
      <alignment horizontal="left"/>
    </xf>
    <xf numFmtId="1" fontId="2" fillId="5" borderId="0" xfId="1" applyNumberFormat="1" applyFont="1" applyFill="1"/>
    <xf numFmtId="1" fontId="2" fillId="0" borderId="3" xfId="3" quotePrefix="1" applyNumberFormat="1" applyFont="1" applyBorder="1" applyAlignment="1">
      <alignment horizontal="right"/>
    </xf>
    <xf numFmtId="1" fontId="4" fillId="0" borderId="0" xfId="1" applyNumberFormat="1" applyFont="1" applyAlignment="1">
      <alignment horizontal="left"/>
    </xf>
    <xf numFmtId="1" fontId="2" fillId="0" borderId="10" xfId="3" quotePrefix="1" applyNumberFormat="1" applyFont="1" applyBorder="1" applyAlignment="1">
      <alignment horizontal="left"/>
    </xf>
    <xf numFmtId="1" fontId="4" fillId="0" borderId="0" xfId="4" applyNumberFormat="1" applyFont="1" applyAlignment="1">
      <alignment horizontal="left"/>
    </xf>
    <xf numFmtId="1" fontId="6" fillId="0" borderId="0" xfId="6" applyNumberFormat="1" applyFont="1" applyAlignment="1">
      <alignment horizontal="left"/>
    </xf>
    <xf numFmtId="1" fontId="4" fillId="5" borderId="0" xfId="7" applyNumberFormat="1" applyFont="1" applyFill="1" applyAlignment="1">
      <alignment horizontal="left"/>
    </xf>
    <xf numFmtId="1" fontId="4" fillId="0" borderId="0" xfId="4" applyNumberFormat="1" applyFont="1"/>
    <xf numFmtId="1" fontId="6" fillId="0" borderId="0" xfId="6" applyNumberFormat="1" applyFont="1"/>
    <xf numFmtId="1" fontId="4" fillId="5" borderId="0" xfId="7" applyNumberFormat="1" applyFont="1" applyFill="1"/>
    <xf numFmtId="1" fontId="4" fillId="5" borderId="0" xfId="1" applyNumberFormat="1" applyFont="1" applyFill="1" applyAlignment="1">
      <alignment horizontal="left"/>
    </xf>
    <xf numFmtId="1" fontId="4" fillId="0" borderId="11" xfId="4" applyNumberFormat="1" applyFont="1" applyFill="1" applyBorder="1" applyAlignment="1">
      <alignment horizontal="center"/>
    </xf>
    <xf numFmtId="1" fontId="4" fillId="0" borderId="0" xfId="4" applyNumberFormat="1" applyFont="1" applyFill="1"/>
    <xf numFmtId="1" fontId="4" fillId="0" borderId="6" xfId="4" applyNumberFormat="1" applyFont="1" applyFill="1" applyBorder="1" applyAlignment="1">
      <alignment horizontal="center"/>
    </xf>
    <xf numFmtId="1" fontId="4" fillId="0" borderId="6" xfId="2" applyNumberFormat="1" applyFont="1" applyBorder="1" applyAlignment="1">
      <alignment horizontal="left" wrapText="1"/>
    </xf>
    <xf numFmtId="1" fontId="2" fillId="0" borderId="5" xfId="3" applyNumberFormat="1" applyFont="1" applyBorder="1" applyAlignment="1">
      <alignment horizontal="right"/>
    </xf>
    <xf numFmtId="1" fontId="2" fillId="0" borderId="1" xfId="2" quotePrefix="1" applyNumberFormat="1" applyFont="1" applyBorder="1"/>
    <xf numFmtId="1" fontId="2" fillId="0" borderId="1" xfId="2" quotePrefix="1" applyNumberFormat="1" applyFont="1" applyBorder="1" applyAlignment="1">
      <alignment wrapText="1"/>
    </xf>
    <xf numFmtId="1" fontId="2" fillId="0" borderId="1" xfId="3" quotePrefix="1" applyNumberFormat="1" applyFont="1" applyBorder="1"/>
    <xf numFmtId="1" fontId="2" fillId="0" borderId="1" xfId="5" quotePrefix="1" applyNumberFormat="1" applyFont="1" applyBorder="1" applyAlignment="1">
      <alignment horizontal="right"/>
    </xf>
    <xf numFmtId="1" fontId="4" fillId="0" borderId="0" xfId="2" applyNumberFormat="1" applyFont="1"/>
    <xf numFmtId="1" fontId="2" fillId="0" borderId="3" xfId="3" applyNumberFormat="1" applyFont="1" applyBorder="1"/>
    <xf numFmtId="3" fontId="2" fillId="0" borderId="5" xfId="5" applyNumberFormat="1" applyFont="1" applyBorder="1" applyAlignment="1">
      <alignment horizontal="right"/>
    </xf>
    <xf numFmtId="1" fontId="2" fillId="0" borderId="10" xfId="2" quotePrefix="1" applyNumberFormat="1" applyFont="1" applyBorder="1" applyAlignment="1">
      <alignment wrapText="1"/>
    </xf>
    <xf numFmtId="1" fontId="5" fillId="2" borderId="22" xfId="1" applyNumberFormat="1" applyFont="1" applyFill="1" applyBorder="1" applyAlignment="1">
      <alignment horizontal="center" vertical="center" wrapText="1"/>
    </xf>
    <xf numFmtId="1" fontId="5" fillId="8" borderId="2" xfId="4" applyNumberFormat="1" applyFont="1" applyFill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5" fillId="2" borderId="22" xfId="8" applyNumberFormat="1" applyFont="1" applyFill="1" applyBorder="1" applyAlignment="1">
      <alignment horizontal="center" vertical="center" wrapText="1"/>
    </xf>
    <xf numFmtId="1" fontId="5" fillId="7" borderId="20" xfId="8" applyNumberFormat="1" applyFont="1" applyFill="1" applyBorder="1" applyAlignment="1">
      <alignment horizontal="center" vertical="center" wrapText="1"/>
    </xf>
    <xf numFmtId="1" fontId="5" fillId="7" borderId="23" xfId="8" applyNumberFormat="1" applyFont="1" applyFill="1" applyBorder="1" applyAlignment="1">
      <alignment horizontal="center" vertical="center" wrapText="1"/>
    </xf>
    <xf numFmtId="1" fontId="5" fillId="7" borderId="24" xfId="8" applyNumberFormat="1" applyFont="1" applyFill="1" applyBorder="1" applyAlignment="1">
      <alignment horizontal="center" vertical="center" wrapText="1"/>
    </xf>
    <xf numFmtId="1" fontId="5" fillId="8" borderId="3" xfId="4" applyNumberFormat="1" applyFont="1" applyFill="1" applyBorder="1" applyAlignment="1">
      <alignment horizontal="center" vertical="center" wrapText="1"/>
    </xf>
    <xf numFmtId="1" fontId="5" fillId="2" borderId="3" xfId="8" applyNumberFormat="1" applyFont="1" applyFill="1" applyBorder="1" applyAlignment="1">
      <alignment horizontal="center" vertical="center" wrapText="1"/>
    </xf>
    <xf numFmtId="1" fontId="5" fillId="2" borderId="15" xfId="8" applyNumberFormat="1" applyFont="1" applyFill="1" applyBorder="1" applyAlignment="1">
      <alignment horizontal="center" vertical="center" wrapText="1"/>
    </xf>
    <xf numFmtId="1" fontId="2" fillId="0" borderId="24" xfId="3" applyNumberFormat="1" applyFont="1" applyBorder="1" applyAlignment="1">
      <alignment vertical="center"/>
    </xf>
    <xf numFmtId="1" fontId="2" fillId="0" borderId="15" xfId="3" applyNumberFormat="1" applyFont="1" applyBorder="1" applyAlignment="1">
      <alignment vertical="center"/>
    </xf>
    <xf numFmtId="1" fontId="2" fillId="0" borderId="34" xfId="3" applyNumberFormat="1" applyFont="1" applyBorder="1" applyAlignment="1">
      <alignment vertical="center"/>
    </xf>
    <xf numFmtId="1" fontId="2" fillId="0" borderId="2" xfId="3" applyNumberFormat="1" applyFont="1" applyBorder="1" applyAlignment="1">
      <alignment vertical="center"/>
    </xf>
    <xf numFmtId="3" fontId="2" fillId="0" borderId="15" xfId="5" applyNumberFormat="1" applyFont="1" applyBorder="1" applyAlignment="1">
      <alignment horizontal="right" vertical="center"/>
    </xf>
    <xf numFmtId="1" fontId="2" fillId="0" borderId="0" xfId="1" applyNumberFormat="1" applyFont="1" applyAlignment="1">
      <alignment vertical="center"/>
    </xf>
    <xf numFmtId="1" fontId="4" fillId="0" borderId="11" xfId="1" applyNumberFormat="1" applyFont="1" applyBorder="1" applyAlignment="1">
      <alignment horizontal="center" vertical="center" wrapText="1"/>
    </xf>
    <xf numFmtId="1" fontId="4" fillId="0" borderId="35" xfId="1" applyNumberFormat="1" applyFont="1" applyBorder="1" applyAlignment="1">
      <alignment wrapText="1"/>
    </xf>
    <xf numFmtId="1" fontId="4" fillId="0" borderId="36" xfId="3" applyNumberFormat="1" applyFont="1" applyBorder="1" applyAlignment="1">
      <alignment horizontal="right" wrapText="1"/>
    </xf>
    <xf numFmtId="1" fontId="4" fillId="0" borderId="18" xfId="3" applyNumberFormat="1" applyFont="1" applyBorder="1" applyAlignment="1">
      <alignment horizontal="right" wrapText="1"/>
    </xf>
    <xf numFmtId="1" fontId="4" fillId="0" borderId="11" xfId="3" applyNumberFormat="1" applyFont="1" applyBorder="1" applyAlignment="1">
      <alignment horizontal="right" wrapText="1"/>
    </xf>
    <xf numFmtId="1" fontId="4" fillId="9" borderId="11" xfId="3" applyNumberFormat="1" applyFont="1" applyFill="1" applyBorder="1" applyAlignment="1">
      <alignment horizontal="right" wrapText="1"/>
    </xf>
    <xf numFmtId="3" fontId="4" fillId="0" borderId="11" xfId="5" applyNumberFormat="1" applyFont="1" applyBorder="1" applyAlignment="1">
      <alignment horizontal="right"/>
    </xf>
    <xf numFmtId="1" fontId="4" fillId="0" borderId="6" xfId="1" applyNumberFormat="1" applyFont="1" applyBorder="1" applyAlignment="1">
      <alignment horizontal="center" vertical="center" wrapText="1"/>
    </xf>
    <xf numFmtId="1" fontId="4" fillId="0" borderId="37" xfId="1" applyNumberFormat="1" applyFont="1" applyBorder="1" applyAlignment="1">
      <alignment wrapText="1"/>
    </xf>
    <xf numFmtId="1" fontId="4" fillId="0" borderId="12" xfId="3" applyNumberFormat="1" applyFont="1" applyBorder="1" applyAlignment="1">
      <alignment horizontal="right" wrapText="1"/>
    </xf>
    <xf numFmtId="1" fontId="4" fillId="0" borderId="16" xfId="3" applyNumberFormat="1" applyFont="1" applyBorder="1" applyAlignment="1">
      <alignment horizontal="right" wrapText="1"/>
    </xf>
    <xf numFmtId="1" fontId="4" fillId="0" borderId="6" xfId="3" applyNumberFormat="1" applyFont="1" applyBorder="1" applyAlignment="1">
      <alignment horizontal="right" wrapText="1"/>
    </xf>
    <xf numFmtId="1" fontId="4" fillId="9" borderId="6" xfId="3" applyNumberFormat="1" applyFont="1" applyFill="1" applyBorder="1" applyAlignment="1">
      <alignment horizontal="right" wrapText="1"/>
    </xf>
    <xf numFmtId="3" fontId="4" fillId="0" borderId="6" xfId="5" applyNumberFormat="1" applyFont="1" applyBorder="1" applyAlignment="1">
      <alignment horizontal="right"/>
    </xf>
    <xf numFmtId="3" fontId="4" fillId="0" borderId="8" xfId="5" applyNumberFormat="1" applyFont="1" applyBorder="1" applyAlignment="1">
      <alignment horizontal="right"/>
    </xf>
    <xf numFmtId="1" fontId="4" fillId="0" borderId="9" xfId="1" applyNumberFormat="1" applyFont="1" applyBorder="1" applyAlignment="1">
      <alignment horizontal="center" vertical="center" wrapText="1"/>
    </xf>
    <xf numFmtId="1" fontId="4" fillId="0" borderId="38" xfId="1" applyNumberFormat="1" applyFont="1" applyBorder="1" applyAlignment="1">
      <alignment wrapText="1"/>
    </xf>
    <xf numFmtId="1" fontId="4" fillId="0" borderId="9" xfId="3" applyNumberFormat="1" applyFont="1" applyBorder="1" applyAlignment="1">
      <alignment horizontal="right"/>
    </xf>
    <xf numFmtId="3" fontId="4" fillId="0" borderId="9" xfId="3" applyNumberFormat="1" applyFont="1" applyBorder="1" applyAlignment="1">
      <alignment horizontal="right"/>
    </xf>
    <xf numFmtId="1" fontId="4" fillId="0" borderId="39" xfId="3" applyNumberFormat="1" applyFont="1" applyBorder="1" applyAlignment="1">
      <alignment horizontal="right" wrapText="1"/>
    </xf>
    <xf numFmtId="1" fontId="4" fillId="0" borderId="17" xfId="3" applyNumberFormat="1" applyFont="1" applyBorder="1" applyAlignment="1">
      <alignment horizontal="right" wrapText="1"/>
    </xf>
    <xf numFmtId="1" fontId="4" fillId="0" borderId="9" xfId="3" applyNumberFormat="1" applyFont="1" applyBorder="1" applyAlignment="1">
      <alignment horizontal="right" wrapText="1"/>
    </xf>
    <xf numFmtId="1" fontId="4" fillId="9" borderId="9" xfId="3" applyNumberFormat="1" applyFont="1" applyFill="1" applyBorder="1" applyAlignment="1">
      <alignment horizontal="right" wrapText="1"/>
    </xf>
    <xf numFmtId="1" fontId="2" fillId="0" borderId="26" xfId="3" applyNumberFormat="1" applyFont="1" applyBorder="1" applyAlignment="1">
      <alignment wrapText="1"/>
    </xf>
    <xf numFmtId="1" fontId="2" fillId="0" borderId="26" xfId="3" applyNumberFormat="1" applyFont="1" applyBorder="1"/>
    <xf numFmtId="1" fontId="2" fillId="0" borderId="40" xfId="3" applyNumberFormat="1" applyFont="1" applyBorder="1"/>
    <xf numFmtId="1" fontId="2" fillId="0" borderId="0" xfId="3" applyNumberFormat="1" applyFont="1"/>
    <xf numFmtId="1" fontId="2" fillId="0" borderId="25" xfId="3" applyNumberFormat="1" applyFont="1" applyBorder="1"/>
    <xf numFmtId="1" fontId="2" fillId="0" borderId="15" xfId="3" applyNumberFormat="1" applyFont="1" applyBorder="1"/>
    <xf numFmtId="1" fontId="2" fillId="5" borderId="15" xfId="3" applyNumberFormat="1" applyFont="1" applyFill="1" applyBorder="1"/>
    <xf numFmtId="3" fontId="2" fillId="0" borderId="3" xfId="5" applyNumberFormat="1" applyFont="1" applyBorder="1"/>
    <xf numFmtId="1" fontId="4" fillId="0" borderId="18" xfId="1" applyNumberFormat="1" applyFont="1" applyBorder="1" applyAlignment="1">
      <alignment horizontal="left" wrapText="1"/>
    </xf>
    <xf numFmtId="1" fontId="4" fillId="0" borderId="16" xfId="1" applyNumberFormat="1" applyFont="1" applyBorder="1" applyAlignment="1">
      <alignment horizontal="left" wrapText="1"/>
    </xf>
    <xf numFmtId="1" fontId="4" fillId="0" borderId="17" xfId="1" applyNumberFormat="1" applyFont="1" applyBorder="1" applyAlignment="1">
      <alignment horizontal="left" wrapText="1"/>
    </xf>
    <xf numFmtId="1" fontId="4" fillId="0" borderId="8" xfId="3" applyNumberFormat="1" applyFont="1" applyBorder="1" applyAlignment="1">
      <alignment horizontal="right" wrapText="1"/>
    </xf>
    <xf numFmtId="1" fontId="4" fillId="0" borderId="14" xfId="3" applyNumberFormat="1" applyFont="1" applyBorder="1" applyAlignment="1">
      <alignment horizontal="right" wrapText="1"/>
    </xf>
    <xf numFmtId="1" fontId="4" fillId="0" borderId="41" xfId="3" applyNumberFormat="1" applyFont="1" applyBorder="1" applyAlignment="1">
      <alignment horizontal="right" wrapText="1"/>
    </xf>
    <xf numFmtId="1" fontId="4" fillId="9" borderId="8" xfId="3" applyNumberFormat="1" applyFont="1" applyFill="1" applyBorder="1" applyAlignment="1">
      <alignment horizontal="right" wrapText="1"/>
    </xf>
    <xf numFmtId="3" fontId="4" fillId="0" borderId="9" xfId="5" applyNumberFormat="1" applyFont="1" applyBorder="1" applyAlignment="1">
      <alignment horizontal="right"/>
    </xf>
    <xf numFmtId="3" fontId="4" fillId="0" borderId="7" xfId="5" applyNumberFormat="1" applyFont="1" applyBorder="1" applyAlignment="1">
      <alignment horizontal="right"/>
    </xf>
    <xf numFmtId="1" fontId="4" fillId="0" borderId="16" xfId="1" applyNumberFormat="1" applyFont="1" applyBorder="1" applyAlignment="1">
      <alignment wrapText="1"/>
    </xf>
    <xf numFmtId="3" fontId="4" fillId="0" borderId="6" xfId="5" applyNumberFormat="1" applyFont="1" applyBorder="1" applyAlignment="1">
      <alignment horizontal="right" vertical="center"/>
    </xf>
    <xf numFmtId="1" fontId="4" fillId="0" borderId="0" xfId="1" applyNumberFormat="1" applyFont="1" applyAlignment="1">
      <alignment vertical="center"/>
    </xf>
    <xf numFmtId="1" fontId="2" fillId="0" borderId="7" xfId="3" applyNumberFormat="1" applyFont="1" applyBorder="1" applyAlignment="1">
      <alignment vertical="center" wrapText="1"/>
    </xf>
    <xf numFmtId="1" fontId="2" fillId="0" borderId="7" xfId="3" applyNumberFormat="1" applyFont="1" applyBorder="1"/>
    <xf numFmtId="1" fontId="2" fillId="0" borderId="26" xfId="3" quotePrefix="1" applyNumberFormat="1" applyFont="1" applyBorder="1"/>
    <xf numFmtId="1" fontId="2" fillId="0" borderId="40" xfId="3" quotePrefix="1" applyNumberFormat="1" applyFont="1" applyBorder="1"/>
    <xf numFmtId="1" fontId="2" fillId="5" borderId="26" xfId="3" quotePrefix="1" applyNumberFormat="1" applyFont="1" applyFill="1" applyBorder="1"/>
    <xf numFmtId="1" fontId="4" fillId="0" borderId="18" xfId="1" applyNumberFormat="1" applyFont="1" applyBorder="1" applyAlignment="1">
      <alignment wrapText="1"/>
    </xf>
    <xf numFmtId="1" fontId="4" fillId="0" borderId="11" xfId="3" applyNumberFormat="1" applyFont="1" applyFill="1" applyBorder="1" applyAlignment="1">
      <alignment horizontal="right" wrapText="1"/>
    </xf>
    <xf numFmtId="1" fontId="4" fillId="0" borderId="18" xfId="3" applyNumberFormat="1" applyFont="1" applyFill="1" applyBorder="1" applyAlignment="1">
      <alignment horizontal="right" wrapText="1"/>
    </xf>
    <xf numFmtId="1" fontId="4" fillId="0" borderId="36" xfId="3" applyNumberFormat="1" applyFont="1" applyFill="1" applyBorder="1" applyAlignment="1">
      <alignment horizontal="right" wrapText="1"/>
    </xf>
    <xf numFmtId="1" fontId="4" fillId="10" borderId="11" xfId="3" applyNumberFormat="1" applyFont="1" applyFill="1" applyBorder="1" applyAlignment="1" applyProtection="1">
      <alignment horizontal="right" wrapText="1"/>
      <protection locked="0"/>
    </xf>
    <xf numFmtId="1" fontId="4" fillId="0" borderId="16" xfId="1" applyNumberFormat="1" applyFont="1" applyBorder="1" applyAlignment="1">
      <alignment vertical="center" wrapText="1"/>
    </xf>
    <xf numFmtId="1" fontId="4" fillId="0" borderId="6" xfId="3" applyNumberFormat="1" applyFont="1" applyFill="1" applyBorder="1" applyAlignment="1">
      <alignment horizontal="right" wrapText="1"/>
    </xf>
    <xf numFmtId="1" fontId="4" fillId="0" borderId="16" xfId="3" applyNumberFormat="1" applyFont="1" applyFill="1" applyBorder="1" applyAlignment="1">
      <alignment horizontal="right" wrapText="1"/>
    </xf>
    <xf numFmtId="1" fontId="4" fillId="0" borderId="12" xfId="3" applyNumberFormat="1" applyFont="1" applyFill="1" applyBorder="1" applyAlignment="1">
      <alignment horizontal="right" wrapText="1"/>
    </xf>
    <xf numFmtId="1" fontId="4" fillId="10" borderId="6" xfId="3" applyNumberFormat="1" applyFont="1" applyFill="1" applyBorder="1" applyAlignment="1" applyProtection="1">
      <alignment horizontal="right" wrapText="1"/>
      <protection locked="0"/>
    </xf>
    <xf numFmtId="1" fontId="4" fillId="0" borderId="3" xfId="1" applyNumberFormat="1" applyFont="1" applyBorder="1" applyAlignment="1">
      <alignment horizontal="center" vertical="center" wrapText="1"/>
    </xf>
    <xf numFmtId="1" fontId="4" fillId="0" borderId="17" xfId="1" applyNumberFormat="1" applyFont="1" applyBorder="1" applyAlignment="1">
      <alignment vertical="center" wrapText="1"/>
    </xf>
    <xf numFmtId="1" fontId="4" fillId="0" borderId="9" xfId="3" applyNumberFormat="1" applyFont="1" applyFill="1" applyBorder="1" applyAlignment="1">
      <alignment horizontal="right" wrapText="1"/>
    </xf>
    <xf numFmtId="1" fontId="4" fillId="0" borderId="17" xfId="3" applyNumberFormat="1" applyFont="1" applyFill="1" applyBorder="1" applyAlignment="1">
      <alignment horizontal="right" wrapText="1"/>
    </xf>
    <xf numFmtId="1" fontId="4" fillId="0" borderId="39" xfId="3" applyNumberFormat="1" applyFont="1" applyFill="1" applyBorder="1" applyAlignment="1">
      <alignment horizontal="right" wrapText="1"/>
    </xf>
    <xf numFmtId="1" fontId="4" fillId="10" borderId="9" xfId="3" applyNumberFormat="1" applyFont="1" applyFill="1" applyBorder="1" applyAlignment="1" applyProtection="1">
      <alignment horizontal="right" wrapText="1"/>
      <protection locked="0"/>
    </xf>
    <xf numFmtId="1" fontId="2" fillId="0" borderId="11" xfId="3" applyNumberFormat="1" applyFont="1" applyBorder="1" applyAlignment="1">
      <alignment wrapText="1"/>
    </xf>
    <xf numFmtId="1" fontId="4" fillId="0" borderId="11" xfId="3" applyNumberFormat="1" applyFont="1" applyBorder="1"/>
    <xf numFmtId="1" fontId="4" fillId="0" borderId="36" xfId="3" applyNumberFormat="1" applyFont="1" applyBorder="1"/>
    <xf numFmtId="1" fontId="4" fillId="0" borderId="35" xfId="3" applyNumberFormat="1" applyFont="1" applyBorder="1"/>
    <xf numFmtId="1" fontId="4" fillId="0" borderId="11" xfId="3" applyNumberFormat="1" applyFont="1" applyFill="1" applyBorder="1"/>
    <xf numFmtId="1" fontId="4" fillId="0" borderId="18" xfId="3" applyNumberFormat="1" applyFont="1" applyFill="1" applyBorder="1"/>
    <xf numFmtId="1" fontId="4" fillId="0" borderId="11" xfId="3" quotePrefix="1" applyNumberFormat="1" applyFont="1" applyFill="1" applyBorder="1"/>
    <xf numFmtId="1" fontId="4" fillId="0" borderId="36" xfId="3" quotePrefix="1" applyNumberFormat="1" applyFont="1" applyFill="1" applyBorder="1"/>
    <xf numFmtId="1" fontId="4" fillId="5" borderId="11" xfId="3" quotePrefix="1" applyNumberFormat="1" applyFont="1" applyFill="1" applyBorder="1"/>
    <xf numFmtId="3" fontId="4" fillId="0" borderId="26" xfId="5" applyNumberFormat="1" applyFont="1" applyBorder="1"/>
    <xf numFmtId="1" fontId="4" fillId="0" borderId="16" xfId="1" applyNumberFormat="1" applyFont="1" applyBorder="1" applyAlignment="1">
      <alignment horizontal="right" wrapText="1"/>
    </xf>
    <xf numFmtId="1" fontId="4" fillId="0" borderId="17" xfId="1" applyNumberFormat="1" applyFont="1" applyBorder="1" applyAlignment="1">
      <alignment horizontal="right" wrapText="1"/>
    </xf>
    <xf numFmtId="1" fontId="4" fillId="0" borderId="35" xfId="1" applyNumberFormat="1" applyFont="1" applyBorder="1" applyAlignment="1">
      <alignment vertical="center" wrapText="1"/>
    </xf>
    <xf numFmtId="1" fontId="4" fillId="0" borderId="7" xfId="3" applyNumberFormat="1" applyFont="1" applyBorder="1" applyAlignment="1">
      <alignment horizontal="right" wrapText="1"/>
    </xf>
    <xf numFmtId="1" fontId="4" fillId="0" borderId="42" xfId="3" applyNumberFormat="1" applyFont="1" applyBorder="1" applyAlignment="1">
      <alignment horizontal="right" wrapText="1"/>
    </xf>
    <xf numFmtId="1" fontId="4" fillId="0" borderId="43" xfId="3" applyNumberFormat="1" applyFont="1" applyBorder="1" applyAlignment="1">
      <alignment horizontal="right" wrapText="1"/>
    </xf>
    <xf numFmtId="1" fontId="4" fillId="0" borderId="7" xfId="3" applyNumberFormat="1" applyFont="1" applyFill="1" applyBorder="1" applyAlignment="1">
      <alignment horizontal="right" wrapText="1"/>
    </xf>
    <xf numFmtId="1" fontId="4" fillId="0" borderId="43" xfId="3" applyNumberFormat="1" applyFont="1" applyFill="1" applyBorder="1" applyAlignment="1">
      <alignment horizontal="right" wrapText="1"/>
    </xf>
    <xf numFmtId="1" fontId="4" fillId="0" borderId="42" xfId="3" applyNumberFormat="1" applyFont="1" applyFill="1" applyBorder="1" applyAlignment="1">
      <alignment horizontal="right" wrapText="1"/>
    </xf>
    <xf numFmtId="1" fontId="4" fillId="10" borderId="7" xfId="3" applyNumberFormat="1" applyFont="1" applyFill="1" applyBorder="1" applyAlignment="1" applyProtection="1">
      <alignment horizontal="right" wrapText="1"/>
      <protection locked="0"/>
    </xf>
    <xf numFmtId="1" fontId="4" fillId="0" borderId="38" xfId="1" applyNumberFormat="1" applyFont="1" applyBorder="1" applyAlignment="1">
      <alignment vertical="center" wrapText="1"/>
    </xf>
    <xf numFmtId="3" fontId="4" fillId="4" borderId="9" xfId="5" applyNumberFormat="1" applyFont="1" applyFill="1" applyBorder="1" applyAlignment="1">
      <alignment horizontal="right"/>
    </xf>
    <xf numFmtId="1" fontId="4" fillId="5" borderId="0" xfId="1" applyNumberFormat="1" applyFont="1" applyFill="1"/>
    <xf numFmtId="3" fontId="4" fillId="4" borderId="3" xfId="5" applyNumberFormat="1" applyFont="1" applyFill="1" applyBorder="1" applyAlignment="1">
      <alignment horizontal="right"/>
    </xf>
    <xf numFmtId="1" fontId="4" fillId="0" borderId="3" xfId="3" applyNumberFormat="1" applyFont="1" applyBorder="1" applyAlignment="1">
      <alignment horizontal="right" wrapText="1"/>
    </xf>
    <xf numFmtId="1" fontId="4" fillId="0" borderId="15" xfId="3" applyNumberFormat="1" applyFont="1" applyBorder="1" applyAlignment="1">
      <alignment horizontal="right" wrapText="1"/>
    </xf>
    <xf numFmtId="1" fontId="4" fillId="0" borderId="2" xfId="3" applyNumberFormat="1" applyFont="1" applyBorder="1" applyAlignment="1">
      <alignment horizontal="right" wrapText="1"/>
    </xf>
    <xf numFmtId="1" fontId="4" fillId="0" borderId="3" xfId="3" applyNumberFormat="1" applyFont="1" applyFill="1" applyBorder="1" applyAlignment="1">
      <alignment horizontal="right" wrapText="1"/>
    </xf>
    <xf numFmtId="1" fontId="4" fillId="0" borderId="2" xfId="3" applyNumberFormat="1" applyFont="1" applyFill="1" applyBorder="1" applyAlignment="1">
      <alignment horizontal="right" wrapText="1"/>
    </xf>
    <xf numFmtId="1" fontId="4" fillId="0" borderId="15" xfId="3" applyNumberFormat="1" applyFont="1" applyFill="1" applyBorder="1" applyAlignment="1">
      <alignment horizontal="right" wrapText="1"/>
    </xf>
    <xf numFmtId="1" fontId="4" fillId="9" borderId="3" xfId="3" applyNumberFormat="1" applyFont="1" applyFill="1" applyBorder="1" applyAlignment="1">
      <alignment horizontal="right" wrapText="1"/>
    </xf>
    <xf numFmtId="3" fontId="4" fillId="0" borderId="13" xfId="5" applyNumberFormat="1" applyFont="1" applyBorder="1" applyAlignment="1">
      <alignment horizontal="right"/>
    </xf>
    <xf numFmtId="1" fontId="9" fillId="0" borderId="0" xfId="1" applyNumberFormat="1" applyFont="1"/>
    <xf numFmtId="1" fontId="4" fillId="0" borderId="0" xfId="7" applyNumberFormat="1" applyFont="1"/>
    <xf numFmtId="1" fontId="5" fillId="2" borderId="20" xfId="8" applyNumberFormat="1" applyFont="1" applyFill="1" applyBorder="1" applyAlignment="1">
      <alignment horizontal="center" vertical="center" wrapText="1"/>
    </xf>
    <xf numFmtId="1" fontId="5" fillId="2" borderId="24" xfId="8" applyNumberFormat="1" applyFont="1" applyFill="1" applyBorder="1" applyAlignment="1">
      <alignment horizontal="center" vertical="center" wrapText="1"/>
    </xf>
    <xf numFmtId="1" fontId="2" fillId="0" borderId="11" xfId="3" applyNumberFormat="1" applyFont="1" applyFill="1" applyBorder="1" applyAlignment="1">
      <alignment horizontal="right"/>
    </xf>
    <xf numFmtId="1" fontId="4" fillId="0" borderId="11" xfId="3" applyNumberFormat="1" applyFont="1" applyFill="1" applyBorder="1" applyAlignment="1">
      <alignment horizontal="right"/>
    </xf>
    <xf numFmtId="3" fontId="2" fillId="0" borderId="36" xfId="5" applyNumberFormat="1" applyFont="1" applyBorder="1" applyAlignment="1">
      <alignment horizontal="right"/>
    </xf>
    <xf numFmtId="1" fontId="2" fillId="0" borderId="7" xfId="3" applyNumberFormat="1" applyFont="1" applyBorder="1" applyAlignment="1">
      <alignment horizontal="right" vertical="center"/>
    </xf>
    <xf numFmtId="1" fontId="4" fillId="0" borderId="7" xfId="3" applyNumberFormat="1" applyFont="1" applyBorder="1" applyAlignment="1">
      <alignment horizontal="right" vertical="center"/>
    </xf>
    <xf numFmtId="3" fontId="4" fillId="0" borderId="7" xfId="3" applyNumberFormat="1" applyFont="1" applyBorder="1" applyAlignment="1">
      <alignment horizontal="right" vertical="center"/>
    </xf>
    <xf numFmtId="1" fontId="2" fillId="0" borderId="6" xfId="3" applyNumberFormat="1" applyFont="1" applyFill="1" applyBorder="1" applyAlignment="1">
      <alignment horizontal="right" vertical="center"/>
    </xf>
    <xf numFmtId="1" fontId="4" fillId="0" borderId="6" xfId="3" applyNumberFormat="1" applyFont="1" applyFill="1" applyBorder="1" applyAlignment="1">
      <alignment horizontal="right" vertical="center"/>
    </xf>
    <xf numFmtId="3" fontId="4" fillId="0" borderId="6" xfId="3" applyNumberFormat="1" applyFont="1" applyFill="1" applyBorder="1" applyAlignment="1">
      <alignment horizontal="right" vertical="center"/>
    </xf>
    <xf numFmtId="1" fontId="2" fillId="0" borderId="8" xfId="3" applyNumberFormat="1" applyFont="1" applyBorder="1" applyAlignment="1">
      <alignment horizontal="right" vertical="center"/>
    </xf>
    <xf numFmtId="1" fontId="4" fillId="0" borderId="8" xfId="3" applyNumberFormat="1" applyFont="1" applyBorder="1" applyAlignment="1">
      <alignment horizontal="right" vertical="center"/>
    </xf>
    <xf numFmtId="1" fontId="2" fillId="0" borderId="3" xfId="3" applyNumberFormat="1" applyFont="1" applyBorder="1" applyAlignment="1">
      <alignment horizontal="right" vertical="center"/>
    </xf>
    <xf numFmtId="1" fontId="4" fillId="0" borderId="0" xfId="1" applyNumberFormat="1" applyFont="1" applyAlignment="1">
      <alignment horizontal="left" wrapText="1"/>
    </xf>
    <xf numFmtId="1" fontId="4" fillId="0" borderId="0" xfId="4" quotePrefix="1" applyNumberFormat="1" applyFont="1" applyAlignment="1">
      <alignment horizontal="left"/>
    </xf>
    <xf numFmtId="1" fontId="6" fillId="0" borderId="0" xfId="1" applyNumberFormat="1" applyFont="1" applyAlignment="1">
      <alignment horizontal="left"/>
    </xf>
    <xf numFmtId="1" fontId="5" fillId="2" borderId="2" xfId="8" applyNumberFormat="1" applyFont="1" applyFill="1" applyBorder="1" applyAlignment="1">
      <alignment horizontal="center" vertical="center" wrapText="1"/>
    </xf>
    <xf numFmtId="1" fontId="4" fillId="5" borderId="11" xfId="4" applyNumberFormat="1" applyFont="1" applyFill="1" applyBorder="1" applyAlignment="1">
      <alignment horizontal="center"/>
    </xf>
    <xf numFmtId="1" fontId="4" fillId="5" borderId="18" xfId="4" applyNumberFormat="1" applyFont="1" applyFill="1" applyBorder="1" applyAlignment="1">
      <alignment wrapText="1"/>
    </xf>
    <xf numFmtId="1" fontId="2" fillId="5" borderId="6" xfId="4" applyNumberFormat="1" applyFont="1" applyFill="1" applyBorder="1" applyAlignment="1">
      <alignment horizontal="right" vertical="center" wrapText="1"/>
    </xf>
    <xf numFmtId="1" fontId="4" fillId="5" borderId="6" xfId="4" applyNumberFormat="1" applyFont="1" applyFill="1" applyBorder="1" applyAlignment="1">
      <alignment horizontal="right" vertical="center" wrapText="1"/>
    </xf>
    <xf numFmtId="1" fontId="4" fillId="0" borderId="6" xfId="4" applyNumberFormat="1" applyFont="1" applyFill="1" applyBorder="1" applyAlignment="1">
      <alignment horizontal="right" vertical="center" wrapText="1"/>
    </xf>
    <xf numFmtId="1" fontId="4" fillId="5" borderId="6" xfId="4" applyNumberFormat="1" applyFont="1" applyFill="1" applyBorder="1" applyAlignment="1">
      <alignment horizontal="center"/>
    </xf>
    <xf numFmtId="1" fontId="4" fillId="5" borderId="16" xfId="4" applyNumberFormat="1" applyFont="1" applyFill="1" applyBorder="1" applyAlignment="1">
      <alignment wrapText="1"/>
    </xf>
    <xf numFmtId="1" fontId="4" fillId="5" borderId="6" xfId="4" applyNumberFormat="1" applyFont="1" applyFill="1" applyBorder="1" applyAlignment="1">
      <alignment horizontal="center" vertical="center"/>
    </xf>
    <xf numFmtId="1" fontId="4" fillId="5" borderId="6" xfId="4" applyNumberFormat="1" applyFont="1" applyFill="1" applyBorder="1" applyAlignment="1">
      <alignment vertical="center" wrapText="1"/>
    </xf>
    <xf numFmtId="1" fontId="4" fillId="5" borderId="9" xfId="4" applyNumberFormat="1" applyFont="1" applyFill="1" applyBorder="1" applyAlignment="1">
      <alignment horizontal="center" vertical="center"/>
    </xf>
    <xf numFmtId="1" fontId="4" fillId="5" borderId="9" xfId="4" applyNumberFormat="1" applyFont="1" applyFill="1" applyBorder="1" applyAlignment="1">
      <alignment vertical="center" wrapText="1"/>
    </xf>
    <xf numFmtId="1" fontId="2" fillId="5" borderId="3" xfId="4" applyNumberFormat="1" applyFont="1" applyFill="1" applyBorder="1" applyAlignment="1">
      <alignment horizontal="right" vertical="center" wrapText="1"/>
    </xf>
    <xf numFmtId="1" fontId="4" fillId="0" borderId="0" xfId="1" applyNumberFormat="1" applyFont="1" applyAlignment="1">
      <alignment horizontal="center" vertical="center" wrapText="1"/>
    </xf>
    <xf numFmtId="1" fontId="4" fillId="5" borderId="0" xfId="4" applyNumberFormat="1" applyFont="1" applyFill="1" applyAlignment="1">
      <alignment wrapText="1"/>
    </xf>
    <xf numFmtId="1" fontId="6" fillId="0" borderId="0" xfId="1" applyNumberFormat="1" applyFont="1"/>
    <xf numFmtId="1" fontId="10" fillId="0" borderId="0" xfId="1" applyNumberFormat="1" applyFont="1" applyAlignment="1">
      <alignment vertical="center"/>
    </xf>
    <xf numFmtId="1" fontId="5" fillId="11" borderId="3" xfId="8" applyNumberFormat="1" applyFont="1" applyFill="1" applyBorder="1" applyAlignment="1">
      <alignment horizontal="center" vertical="center" wrapText="1"/>
    </xf>
    <xf numFmtId="1" fontId="5" fillId="11" borderId="20" xfId="8" applyNumberFormat="1" applyFont="1" applyFill="1" applyBorder="1" applyAlignment="1">
      <alignment horizontal="center" vertical="center" wrapText="1"/>
    </xf>
    <xf numFmtId="1" fontId="5" fillId="11" borderId="24" xfId="8" applyNumberFormat="1" applyFont="1" applyFill="1" applyBorder="1" applyAlignment="1">
      <alignment horizontal="center" vertical="center" wrapText="1"/>
    </xf>
    <xf numFmtId="1" fontId="4" fillId="0" borderId="18" xfId="1" applyNumberFormat="1" applyFont="1" applyBorder="1" applyAlignment="1">
      <alignment horizontal="center"/>
    </xf>
    <xf numFmtId="1" fontId="4" fillId="0" borderId="11" xfId="1" applyNumberFormat="1" applyFont="1" applyBorder="1" applyAlignment="1">
      <alignment horizontal="left" wrapText="1"/>
    </xf>
    <xf numFmtId="3" fontId="2" fillId="0" borderId="11" xfId="3" applyNumberFormat="1" applyFont="1" applyBorder="1"/>
    <xf numFmtId="3" fontId="2" fillId="5" borderId="6" xfId="4" applyNumberFormat="1" applyFont="1" applyFill="1" applyBorder="1" applyAlignment="1">
      <alignment horizontal="right" vertical="center" wrapText="1"/>
    </xf>
    <xf numFmtId="3" fontId="4" fillId="5" borderId="6" xfId="4" applyNumberFormat="1" applyFont="1" applyFill="1" applyBorder="1" applyAlignment="1">
      <alignment horizontal="right" vertical="center" wrapText="1"/>
    </xf>
    <xf numFmtId="3" fontId="4" fillId="0" borderId="6" xfId="4" applyNumberFormat="1" applyFont="1" applyFill="1" applyBorder="1" applyAlignment="1">
      <alignment horizontal="right" vertical="center" wrapText="1"/>
    </xf>
    <xf numFmtId="3" fontId="2" fillId="4" borderId="6" xfId="5" applyNumberFormat="1" applyFont="1" applyFill="1" applyBorder="1" applyAlignment="1">
      <alignment horizontal="right" vertical="center" wrapText="1"/>
    </xf>
    <xf numFmtId="1" fontId="4" fillId="0" borderId="16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left" wrapText="1"/>
    </xf>
    <xf numFmtId="3" fontId="2" fillId="0" borderId="6" xfId="4" applyNumberFormat="1" applyFont="1" applyFill="1" applyBorder="1" applyAlignment="1">
      <alignment horizontal="right" vertical="center" wrapText="1"/>
    </xf>
    <xf numFmtId="3" fontId="4" fillId="4" borderId="6" xfId="4" applyNumberFormat="1" applyFont="1" applyFill="1" applyBorder="1" applyAlignment="1">
      <alignment horizontal="right"/>
    </xf>
    <xf numFmtId="1" fontId="4" fillId="0" borderId="8" xfId="1" applyNumberFormat="1" applyFont="1" applyBorder="1" applyAlignment="1">
      <alignment horizontal="center" vertical="center"/>
    </xf>
    <xf numFmtId="1" fontId="4" fillId="0" borderId="41" xfId="1" applyNumberFormat="1" applyFont="1" applyBorder="1" applyAlignment="1">
      <alignment horizontal="center" vertical="center"/>
    </xf>
    <xf numFmtId="0" fontId="4" fillId="0" borderId="16" xfId="1" applyFont="1" applyBorder="1" applyAlignment="1">
      <alignment horizontal="right" wrapText="1"/>
    </xf>
    <xf numFmtId="3" fontId="2" fillId="4" borderId="8" xfId="5" applyNumberFormat="1" applyFont="1" applyFill="1" applyBorder="1" applyAlignment="1">
      <alignment horizontal="right" vertical="center" wrapText="1"/>
    </xf>
    <xf numFmtId="3" fontId="4" fillId="0" borderId="6" xfId="4" applyNumberFormat="1" applyFont="1" applyBorder="1" applyAlignment="1">
      <alignment horizontal="right" vertical="center" wrapText="1"/>
    </xf>
    <xf numFmtId="1" fontId="4" fillId="0" borderId="17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left" wrapText="1"/>
    </xf>
    <xf numFmtId="3" fontId="2" fillId="5" borderId="8" xfId="4" applyNumberFormat="1" applyFont="1" applyFill="1" applyBorder="1" applyAlignment="1">
      <alignment horizontal="right" vertical="center" wrapText="1"/>
    </xf>
    <xf numFmtId="3" fontId="4" fillId="4" borderId="8" xfId="4" applyNumberFormat="1" applyFont="1" applyFill="1" applyBorder="1" applyAlignment="1">
      <alignment horizontal="right"/>
    </xf>
    <xf numFmtId="3" fontId="4" fillId="0" borderId="8" xfId="4" applyNumberFormat="1" applyFont="1" applyFill="1" applyBorder="1" applyAlignment="1">
      <alignment horizontal="right" vertical="center" wrapText="1"/>
    </xf>
    <xf numFmtId="3" fontId="4" fillId="0" borderId="8" xfId="5" applyNumberFormat="1" applyFont="1" applyFill="1" applyBorder="1" applyAlignment="1">
      <alignment horizontal="right"/>
    </xf>
    <xf numFmtId="3" fontId="2" fillId="5" borderId="3" xfId="4" applyNumberFormat="1" applyFont="1" applyFill="1" applyBorder="1" applyAlignment="1">
      <alignment horizontal="right" vertical="center" wrapText="1"/>
    </xf>
    <xf numFmtId="1" fontId="2" fillId="0" borderId="1" xfId="1" applyNumberFormat="1" applyFont="1" applyBorder="1" applyAlignment="1">
      <alignment horizontal="left" wrapText="1"/>
    </xf>
    <xf numFmtId="1" fontId="5" fillId="8" borderId="20" xfId="4" applyNumberFormat="1" applyFont="1" applyFill="1" applyBorder="1" applyAlignment="1">
      <alignment horizontal="center" vertical="center" wrapText="1"/>
    </xf>
    <xf numFmtId="1" fontId="5" fillId="5" borderId="20" xfId="4" applyNumberFormat="1" applyFont="1" applyFill="1" applyBorder="1" applyAlignment="1">
      <alignment horizontal="center" vertical="center" wrapText="1"/>
    </xf>
    <xf numFmtId="1" fontId="5" fillId="5" borderId="3" xfId="4" applyNumberFormat="1" applyFont="1" applyFill="1" applyBorder="1" applyAlignment="1">
      <alignment horizontal="center" vertical="center" wrapText="1"/>
    </xf>
    <xf numFmtId="3" fontId="2" fillId="0" borderId="11" xfId="3" applyNumberFormat="1" applyFont="1" applyBorder="1" applyAlignment="1">
      <alignment horizontal="right" wrapText="1"/>
    </xf>
    <xf numFmtId="1" fontId="4" fillId="12" borderId="47" xfId="4" applyNumberFormat="1" applyFont="1" applyFill="1" applyBorder="1" applyAlignment="1" applyProtection="1">
      <alignment horizontal="right"/>
      <protection locked="0"/>
    </xf>
    <xf numFmtId="3" fontId="4" fillId="0" borderId="47" xfId="4" applyNumberFormat="1" applyFont="1" applyFill="1" applyBorder="1" applyAlignment="1">
      <alignment horizontal="right"/>
    </xf>
    <xf numFmtId="3" fontId="4" fillId="0" borderId="11" xfId="4" applyNumberFormat="1" applyFont="1" applyFill="1" applyBorder="1" applyAlignment="1">
      <alignment horizontal="right"/>
    </xf>
    <xf numFmtId="1" fontId="4" fillId="12" borderId="48" xfId="4" applyNumberFormat="1" applyFont="1" applyFill="1" applyBorder="1" applyAlignment="1" applyProtection="1">
      <alignment horizontal="right"/>
      <protection locked="0"/>
    </xf>
    <xf numFmtId="1" fontId="4" fillId="12" borderId="11" xfId="4" applyNumberFormat="1" applyFont="1" applyFill="1" applyBorder="1" applyAlignment="1" applyProtection="1">
      <alignment horizontal="right"/>
      <protection locked="0"/>
    </xf>
    <xf numFmtId="1" fontId="11" fillId="0" borderId="0" xfId="1" applyNumberFormat="1" applyFont="1"/>
    <xf numFmtId="3" fontId="2" fillId="0" borderId="9" xfId="3" applyNumberFormat="1" applyFont="1" applyBorder="1" applyAlignment="1">
      <alignment horizontal="right" wrapText="1"/>
    </xf>
    <xf numFmtId="1" fontId="4" fillId="12" borderId="31" xfId="4" applyNumberFormat="1" applyFont="1" applyFill="1" applyBorder="1" applyAlignment="1" applyProtection="1">
      <alignment horizontal="right"/>
      <protection locked="0"/>
    </xf>
    <xf numFmtId="3" fontId="4" fillId="0" borderId="49" xfId="4" applyNumberFormat="1" applyFont="1" applyFill="1" applyBorder="1" applyAlignment="1">
      <alignment horizontal="right"/>
    </xf>
    <xf numFmtId="3" fontId="4" fillId="0" borderId="9" xfId="4" applyNumberFormat="1" applyFont="1" applyFill="1" applyBorder="1" applyAlignment="1">
      <alignment horizontal="right"/>
    </xf>
    <xf numFmtId="1" fontId="4" fillId="12" borderId="33" xfId="4" applyNumberFormat="1" applyFont="1" applyFill="1" applyBorder="1" applyAlignment="1" applyProtection="1">
      <alignment horizontal="right"/>
      <protection locked="0"/>
    </xf>
    <xf numFmtId="1" fontId="4" fillId="0" borderId="47" xfId="1" applyNumberFormat="1" applyFont="1" applyBorder="1" applyAlignment="1">
      <alignment horizontal="left" wrapText="1"/>
    </xf>
    <xf numFmtId="3" fontId="2" fillId="0" borderId="7" xfId="3" applyNumberFormat="1" applyFont="1" applyBorder="1" applyAlignment="1">
      <alignment horizontal="right" wrapText="1"/>
    </xf>
    <xf numFmtId="1" fontId="4" fillId="12" borderId="50" xfId="4" applyNumberFormat="1" applyFont="1" applyFill="1" applyBorder="1" applyAlignment="1" applyProtection="1">
      <alignment horizontal="right"/>
      <protection locked="0"/>
    </xf>
    <xf numFmtId="3" fontId="4" fillId="0" borderId="50" xfId="4" applyNumberFormat="1" applyFont="1" applyFill="1" applyBorder="1" applyAlignment="1">
      <alignment horizontal="right"/>
    </xf>
    <xf numFmtId="1" fontId="4" fillId="0" borderId="49" xfId="1" applyNumberFormat="1" applyFont="1" applyBorder="1" applyAlignment="1">
      <alignment horizontal="left" wrapText="1"/>
    </xf>
    <xf numFmtId="1" fontId="4" fillId="12" borderId="49" xfId="4" applyNumberFormat="1" applyFont="1" applyFill="1" applyBorder="1" applyAlignment="1" applyProtection="1">
      <alignment horizontal="right"/>
      <protection locked="0"/>
    </xf>
    <xf numFmtId="3" fontId="4" fillId="0" borderId="49" xfId="4" applyNumberFormat="1" applyFont="1" applyBorder="1" applyAlignment="1">
      <alignment horizontal="right"/>
    </xf>
    <xf numFmtId="1" fontId="4" fillId="12" borderId="51" xfId="4" applyNumberFormat="1" applyFont="1" applyFill="1" applyBorder="1" applyAlignment="1" applyProtection="1">
      <alignment horizontal="right"/>
      <protection locked="0"/>
    </xf>
    <xf numFmtId="1" fontId="2" fillId="5" borderId="11" xfId="3" applyNumberFormat="1" applyFont="1" applyFill="1" applyBorder="1"/>
    <xf numFmtId="1" fontId="2" fillId="5" borderId="11" xfId="3" applyNumberFormat="1" applyFont="1" applyFill="1" applyBorder="1" applyAlignment="1">
      <alignment horizontal="right"/>
    </xf>
    <xf numFmtId="1" fontId="2" fillId="5" borderId="9" xfId="3" applyNumberFormat="1" applyFont="1" applyFill="1" applyBorder="1"/>
    <xf numFmtId="1" fontId="2" fillId="5" borderId="9" xfId="3" applyNumberFormat="1" applyFont="1" applyFill="1" applyBorder="1" applyAlignment="1">
      <alignment horizontal="right"/>
    </xf>
    <xf numFmtId="1" fontId="2" fillId="0" borderId="0" xfId="1" applyNumberFormat="1" applyFont="1" applyAlignment="1">
      <alignment horizontal="left" wrapText="1"/>
    </xf>
    <xf numFmtId="1" fontId="4" fillId="0" borderId="0" xfId="4" applyNumberFormat="1" applyFont="1" applyAlignment="1">
      <alignment horizontal="right"/>
    </xf>
    <xf numFmtId="3" fontId="2" fillId="0" borderId="11" xfId="1" applyNumberFormat="1" applyFont="1" applyBorder="1" applyAlignment="1">
      <alignment horizontal="right" vertical="center" wrapText="1"/>
    </xf>
    <xf numFmtId="3" fontId="4" fillId="0" borderId="11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4" fillId="0" borderId="6" xfId="1" applyNumberFormat="1" applyFont="1" applyBorder="1" applyAlignment="1">
      <alignment horizontal="right" vertical="center" wrapText="1"/>
    </xf>
    <xf numFmtId="3" fontId="4" fillId="0" borderId="52" xfId="4" applyNumberFormat="1" applyFont="1" applyFill="1" applyBorder="1" applyAlignment="1">
      <alignment horizontal="right"/>
    </xf>
    <xf numFmtId="3" fontId="4" fillId="0" borderId="6" xfId="4" applyNumberFormat="1" applyFont="1" applyFill="1" applyBorder="1" applyAlignment="1">
      <alignment horizontal="right"/>
    </xf>
    <xf numFmtId="3" fontId="2" fillId="0" borderId="9" xfId="1" applyNumberFormat="1" applyFont="1" applyBorder="1" applyAlignment="1">
      <alignment horizontal="right" vertical="center" wrapText="1"/>
    </xf>
    <xf numFmtId="3" fontId="4" fillId="0" borderId="9" xfId="1" applyNumberFormat="1" applyFont="1" applyBorder="1" applyAlignment="1">
      <alignment horizontal="right" vertical="center" wrapText="1"/>
    </xf>
    <xf numFmtId="3" fontId="2" fillId="0" borderId="3" xfId="4" applyNumberFormat="1" applyFont="1" applyFill="1" applyBorder="1" applyAlignment="1">
      <alignment horizontal="right"/>
    </xf>
    <xf numFmtId="1" fontId="2" fillId="0" borderId="0" xfId="1" quotePrefix="1" applyNumberFormat="1" applyFont="1" applyAlignment="1">
      <alignment horizontal="left"/>
    </xf>
    <xf numFmtId="1" fontId="4" fillId="0" borderId="0" xfId="6" applyNumberFormat="1" applyFont="1"/>
    <xf numFmtId="1" fontId="4" fillId="0" borderId="0" xfId="3" applyNumberFormat="1" applyFont="1"/>
    <xf numFmtId="1" fontId="4" fillId="0" borderId="40" xfId="1" applyNumberFormat="1" applyFont="1" applyBorder="1" applyAlignment="1">
      <alignment horizontal="center"/>
    </xf>
    <xf numFmtId="1" fontId="4" fillId="0" borderId="37" xfId="1" applyNumberFormat="1" applyFont="1" applyBorder="1" applyAlignment="1">
      <alignment horizontal="left" vertical="center"/>
    </xf>
    <xf numFmtId="1" fontId="4" fillId="0" borderId="12" xfId="1" applyNumberFormat="1" applyFont="1" applyBorder="1" applyAlignment="1">
      <alignment horizontal="left" vertical="center"/>
    </xf>
    <xf numFmtId="1" fontId="2" fillId="0" borderId="52" xfId="4" applyNumberFormat="1" applyFont="1" applyBorder="1" applyAlignment="1">
      <alignment horizontal="right"/>
    </xf>
    <xf numFmtId="1" fontId="4" fillId="0" borderId="16" xfId="4" applyNumberFormat="1" applyFont="1" applyBorder="1" applyAlignment="1">
      <alignment horizontal="right"/>
    </xf>
    <xf numFmtId="1" fontId="4" fillId="4" borderId="11" xfId="5" applyNumberFormat="1" applyFont="1" applyFill="1" applyBorder="1" applyAlignment="1">
      <alignment horizontal="right"/>
    </xf>
    <xf numFmtId="1" fontId="4" fillId="4" borderId="6" xfId="5" applyNumberFormat="1" applyFont="1" applyFill="1" applyBorder="1" applyAlignment="1">
      <alignment horizontal="right"/>
    </xf>
    <xf numFmtId="3" fontId="4" fillId="0" borderId="6" xfId="4" applyNumberFormat="1" applyFont="1" applyBorder="1" applyAlignment="1">
      <alignment horizontal="right"/>
    </xf>
    <xf numFmtId="1" fontId="2" fillId="0" borderId="49" xfId="4" applyNumberFormat="1" applyFont="1" applyBorder="1" applyAlignment="1">
      <alignment horizontal="right"/>
    </xf>
    <xf numFmtId="1" fontId="4" fillId="0" borderId="17" xfId="4" applyNumberFormat="1" applyFont="1" applyBorder="1" applyAlignment="1">
      <alignment horizontal="right"/>
    </xf>
    <xf numFmtId="1" fontId="4" fillId="4" borderId="9" xfId="5" applyNumberFormat="1" applyFont="1" applyFill="1" applyBorder="1" applyAlignment="1">
      <alignment horizontal="right"/>
    </xf>
    <xf numFmtId="1" fontId="4" fillId="5" borderId="0" xfId="6" applyNumberFormat="1" applyFont="1" applyFill="1"/>
    <xf numFmtId="1" fontId="4" fillId="3" borderId="40" xfId="1" applyNumberFormat="1" applyFont="1" applyFill="1" applyBorder="1" applyAlignment="1">
      <alignment horizontal="center"/>
    </xf>
    <xf numFmtId="1" fontId="2" fillId="0" borderId="31" xfId="4" applyNumberFormat="1" applyFont="1" applyBorder="1" applyAlignment="1">
      <alignment horizontal="right" vertical="center"/>
    </xf>
    <xf numFmtId="1" fontId="2" fillId="0" borderId="4" xfId="4" applyNumberFormat="1" applyFont="1" applyBorder="1" applyAlignment="1">
      <alignment horizontal="right" vertical="center"/>
    </xf>
    <xf numFmtId="3" fontId="2" fillId="0" borderId="5" xfId="4" applyNumberFormat="1" applyFont="1" applyBorder="1" applyAlignment="1">
      <alignment horizontal="right" vertical="center"/>
    </xf>
    <xf numFmtId="1" fontId="2" fillId="0" borderId="10" xfId="1" quotePrefix="1" applyNumberFormat="1" applyFont="1" applyBorder="1"/>
    <xf numFmtId="1" fontId="6" fillId="0" borderId="10" xfId="1" quotePrefix="1" applyNumberFormat="1" applyFont="1" applyBorder="1" applyAlignment="1">
      <alignment wrapText="1"/>
    </xf>
    <xf numFmtId="1" fontId="6" fillId="0" borderId="10" xfId="1" quotePrefix="1" applyNumberFormat="1" applyFont="1" applyBorder="1"/>
    <xf numFmtId="1" fontId="4" fillId="13" borderId="0" xfId="1" applyNumberFormat="1" applyFont="1" applyFill="1"/>
    <xf numFmtId="1" fontId="4" fillId="13" borderId="0" xfId="9" applyNumberFormat="1" applyFont="1" applyFill="1"/>
    <xf numFmtId="1" fontId="4" fillId="0" borderId="19" xfId="1" applyNumberFormat="1" applyFont="1" applyBorder="1"/>
    <xf numFmtId="1" fontId="4" fillId="0" borderId="46" xfId="1" applyNumberFormat="1" applyFont="1" applyBorder="1" applyAlignment="1">
      <alignment wrapText="1"/>
    </xf>
    <xf numFmtId="1" fontId="5" fillId="2" borderId="3" xfId="3" applyNumberFormat="1" applyFont="1" applyFill="1" applyBorder="1" applyAlignment="1">
      <alignment horizontal="center" vertical="center"/>
    </xf>
    <xf numFmtId="1" fontId="4" fillId="0" borderId="11" xfId="1" applyNumberFormat="1" applyFont="1" applyBorder="1" applyAlignment="1">
      <alignment vertical="center" wrapText="1"/>
    </xf>
    <xf numFmtId="1" fontId="4" fillId="12" borderId="11" xfId="10" applyNumberFormat="1" applyFont="1" applyFill="1" applyBorder="1" applyProtection="1">
      <protection locked="0"/>
    </xf>
    <xf numFmtId="1" fontId="6" fillId="0" borderId="0" xfId="4" applyNumberFormat="1" applyFont="1" applyAlignment="1">
      <alignment horizontal="right"/>
    </xf>
    <xf numFmtId="1" fontId="4" fillId="12" borderId="9" xfId="10" applyNumberFormat="1" applyFont="1" applyFill="1" applyBorder="1" applyProtection="1">
      <protection locked="0"/>
    </xf>
    <xf numFmtId="1" fontId="4" fillId="12" borderId="5" xfId="10" applyNumberFormat="1" applyFont="1" applyFill="1" applyBorder="1" applyProtection="1">
      <protection locked="0"/>
    </xf>
    <xf numFmtId="1" fontId="4" fillId="0" borderId="0" xfId="1" applyNumberFormat="1" applyFont="1" applyAlignment="1">
      <alignment horizontal="center" wrapText="1"/>
    </xf>
    <xf numFmtId="1" fontId="4" fillId="0" borderId="0" xfId="4" applyNumberFormat="1" applyFont="1" applyProtection="1">
      <protection locked="0"/>
    </xf>
    <xf numFmtId="1" fontId="5" fillId="2" borderId="3" xfId="1" applyNumberFormat="1" applyFont="1" applyFill="1" applyBorder="1" applyAlignment="1">
      <alignment horizontal="center" vertical="center" wrapText="1"/>
    </xf>
    <xf numFmtId="1" fontId="4" fillId="0" borderId="3" xfId="11" applyNumberFormat="1" applyFont="1" applyBorder="1" applyAlignment="1">
      <alignment horizontal="center" vertical="center" wrapText="1"/>
    </xf>
    <xf numFmtId="1" fontId="4" fillId="0" borderId="22" xfId="1" applyNumberFormat="1" applyFont="1" applyBorder="1" applyAlignment="1">
      <alignment vertical="center" wrapText="1"/>
    </xf>
    <xf numFmtId="1" fontId="4" fillId="12" borderId="26" xfId="12" applyNumberFormat="1" applyFont="1" applyFill="1" applyBorder="1">
      <protection locked="0"/>
    </xf>
    <xf numFmtId="1" fontId="4" fillId="12" borderId="40" xfId="12" applyNumberFormat="1" applyFont="1" applyFill="1" applyBorder="1">
      <protection locked="0"/>
    </xf>
    <xf numFmtId="1" fontId="4" fillId="0" borderId="6" xfId="13" applyNumberFormat="1" applyFont="1" applyBorder="1" applyAlignment="1">
      <alignment vertical="center" wrapText="1"/>
    </xf>
    <xf numFmtId="1" fontId="4" fillId="12" borderId="6" xfId="12" applyNumberFormat="1" applyFont="1" applyFill="1" applyBorder="1">
      <protection locked="0"/>
    </xf>
    <xf numFmtId="1" fontId="4" fillId="12" borderId="12" xfId="12" applyNumberFormat="1" applyFont="1" applyFill="1" applyBorder="1">
      <protection locked="0"/>
    </xf>
    <xf numFmtId="1" fontId="4" fillId="0" borderId="9" xfId="13" applyNumberFormat="1" applyFont="1" applyBorder="1" applyAlignment="1">
      <alignment vertical="center" wrapText="1"/>
    </xf>
    <xf numFmtId="1" fontId="4" fillId="12" borderId="9" xfId="12" applyNumberFormat="1" applyFont="1" applyFill="1" applyBorder="1">
      <protection locked="0"/>
    </xf>
    <xf numFmtId="1" fontId="4" fillId="12" borderId="39" xfId="12" applyNumberFormat="1" applyFont="1" applyFill="1" applyBorder="1">
      <protection locked="0"/>
    </xf>
    <xf numFmtId="1" fontId="2" fillId="0" borderId="0" xfId="14" applyNumberFormat="1" applyFont="1" applyAlignment="1">
      <alignment horizontal="left"/>
    </xf>
    <xf numFmtId="1" fontId="2" fillId="0" borderId="0" xfId="14" applyNumberFormat="1" applyFont="1" applyAlignment="1">
      <alignment horizontal="left" wrapText="1"/>
    </xf>
    <xf numFmtId="1" fontId="5" fillId="8" borderId="27" xfId="4" applyNumberFormat="1" applyFont="1" applyFill="1" applyBorder="1" applyAlignment="1">
      <alignment horizontal="center" vertical="center" wrapText="1"/>
    </xf>
    <xf numFmtId="1" fontId="13" fillId="5" borderId="3" xfId="8" applyNumberFormat="1" applyFont="1" applyFill="1" applyBorder="1" applyAlignment="1">
      <alignment horizontal="center" vertical="center" wrapText="1"/>
    </xf>
    <xf numFmtId="1" fontId="13" fillId="5" borderId="20" xfId="4" applyNumberFormat="1" applyFont="1" applyFill="1" applyBorder="1" applyAlignment="1">
      <alignment horizontal="center" vertical="center" wrapText="1"/>
    </xf>
    <xf numFmtId="1" fontId="13" fillId="5" borderId="3" xfId="4" applyNumberFormat="1" applyFont="1" applyFill="1" applyBorder="1" applyAlignment="1">
      <alignment horizontal="center" vertical="center" wrapText="1"/>
    </xf>
    <xf numFmtId="1" fontId="13" fillId="5" borderId="15" xfId="8" applyNumberFormat="1" applyFont="1" applyFill="1" applyBorder="1" applyAlignment="1">
      <alignment horizontal="center" vertical="center" wrapText="1"/>
    </xf>
    <xf numFmtId="1" fontId="4" fillId="0" borderId="16" xfId="1" applyNumberFormat="1" applyFont="1" applyBorder="1"/>
    <xf numFmtId="1" fontId="2" fillId="0" borderId="7" xfId="3" applyNumberFormat="1" applyFont="1" applyBorder="1" applyAlignment="1">
      <alignment horizontal="right" wrapText="1"/>
    </xf>
    <xf numFmtId="1" fontId="4" fillId="12" borderId="7" xfId="4" applyNumberFormat="1" applyFont="1" applyFill="1" applyBorder="1" applyAlignment="1" applyProtection="1">
      <alignment horizontal="right"/>
      <protection locked="0"/>
    </xf>
    <xf numFmtId="1" fontId="4" fillId="12" borderId="53" xfId="4" applyNumberFormat="1" applyFont="1" applyFill="1" applyBorder="1" applyAlignment="1" applyProtection="1">
      <alignment horizontal="right"/>
      <protection locked="0"/>
    </xf>
    <xf numFmtId="1" fontId="4" fillId="12" borderId="54" xfId="4" applyNumberFormat="1" applyFont="1" applyFill="1" applyBorder="1" applyAlignment="1" applyProtection="1">
      <alignment horizontal="right"/>
      <protection locked="0"/>
    </xf>
    <xf numFmtId="1" fontId="4" fillId="12" borderId="55" xfId="4" applyNumberFormat="1" applyFont="1" applyFill="1" applyBorder="1" applyAlignment="1" applyProtection="1">
      <alignment horizontal="right"/>
      <protection locked="0"/>
    </xf>
    <xf numFmtId="1" fontId="2" fillId="0" borderId="6" xfId="3" applyNumberFormat="1" applyFont="1" applyBorder="1" applyAlignment="1">
      <alignment horizontal="right" wrapText="1"/>
    </xf>
    <xf numFmtId="1" fontId="4" fillId="12" borderId="6" xfId="4" applyNumberFormat="1" applyFont="1" applyFill="1" applyBorder="1" applyAlignment="1" applyProtection="1">
      <alignment horizontal="right"/>
      <protection locked="0"/>
    </xf>
    <xf numFmtId="1" fontId="4" fillId="12" borderId="52" xfId="4" applyNumberFormat="1" applyFont="1" applyFill="1" applyBorder="1" applyAlignment="1" applyProtection="1">
      <alignment horizontal="right"/>
      <protection locked="0"/>
    </xf>
    <xf numFmtId="1" fontId="4" fillId="12" borderId="56" xfId="4" applyNumberFormat="1" applyFont="1" applyFill="1" applyBorder="1" applyAlignment="1" applyProtection="1">
      <alignment horizontal="right"/>
      <protection locked="0"/>
    </xf>
    <xf numFmtId="1" fontId="4" fillId="12" borderId="57" xfId="4" applyNumberFormat="1" applyFont="1" applyFill="1" applyBorder="1" applyAlignment="1" applyProtection="1">
      <alignment horizontal="right"/>
      <protection locked="0"/>
    </xf>
    <xf numFmtId="1" fontId="4" fillId="12" borderId="58" xfId="4" applyNumberFormat="1" applyFont="1" applyFill="1" applyBorder="1" applyAlignment="1" applyProtection="1">
      <alignment horizontal="right"/>
      <protection locked="0"/>
    </xf>
    <xf numFmtId="1" fontId="2" fillId="0" borderId="37" xfId="1" applyNumberFormat="1" applyFont="1" applyBorder="1" applyAlignment="1">
      <alignment horizontal="right"/>
    </xf>
    <xf numFmtId="1" fontId="2" fillId="0" borderId="52" xfId="3" applyNumberFormat="1" applyFont="1" applyBorder="1" applyAlignment="1">
      <alignment horizontal="right" wrapText="1"/>
    </xf>
    <xf numFmtId="1" fontId="2" fillId="0" borderId="56" xfId="3" applyNumberFormat="1" applyFont="1" applyBorder="1" applyAlignment="1">
      <alignment horizontal="right" wrapText="1"/>
    </xf>
    <xf numFmtId="1" fontId="2" fillId="0" borderId="57" xfId="3" applyNumberFormat="1" applyFont="1" applyBorder="1" applyAlignment="1">
      <alignment horizontal="right" wrapText="1"/>
    </xf>
    <xf numFmtId="1" fontId="2" fillId="0" borderId="58" xfId="3" applyNumberFormat="1" applyFont="1" applyBorder="1" applyAlignment="1">
      <alignment horizontal="right" wrapText="1"/>
    </xf>
    <xf numFmtId="1" fontId="2" fillId="0" borderId="37" xfId="1" applyNumberFormat="1" applyFont="1" applyBorder="1" applyAlignment="1">
      <alignment horizontal="right" wrapText="1"/>
    </xf>
    <xf numFmtId="1" fontId="4" fillId="12" borderId="8" xfId="4" applyNumberFormat="1" applyFont="1" applyFill="1" applyBorder="1" applyAlignment="1" applyProtection="1">
      <alignment horizontal="right"/>
      <protection locked="0"/>
    </xf>
    <xf numFmtId="1" fontId="4" fillId="12" borderId="59" xfId="4" applyNumberFormat="1" applyFont="1" applyFill="1" applyBorder="1" applyAlignment="1" applyProtection="1">
      <alignment horizontal="right"/>
      <protection locked="0"/>
    </xf>
    <xf numFmtId="1" fontId="4" fillId="12" borderId="60" xfId="4" applyNumberFormat="1" applyFont="1" applyFill="1" applyBorder="1" applyAlignment="1" applyProtection="1">
      <alignment horizontal="right"/>
      <protection locked="0"/>
    </xf>
    <xf numFmtId="1" fontId="4" fillId="12" borderId="61" xfId="4" applyNumberFormat="1" applyFont="1" applyFill="1" applyBorder="1" applyAlignment="1" applyProtection="1">
      <alignment horizontal="right"/>
      <protection locked="0"/>
    </xf>
    <xf numFmtId="1" fontId="4" fillId="12" borderId="62" xfId="4" applyNumberFormat="1" applyFont="1" applyFill="1" applyBorder="1" applyAlignment="1" applyProtection="1">
      <alignment horizontal="right"/>
      <protection locked="0"/>
    </xf>
    <xf numFmtId="1" fontId="4" fillId="0" borderId="4" xfId="1" applyNumberFormat="1" applyFont="1" applyBorder="1"/>
    <xf numFmtId="1" fontId="2" fillId="0" borderId="1" xfId="1" applyNumberFormat="1" applyFont="1" applyBorder="1" applyAlignment="1">
      <alignment horizontal="right" wrapText="1"/>
    </xf>
    <xf numFmtId="1" fontId="2" fillId="0" borderId="9" xfId="3" applyNumberFormat="1" applyFont="1" applyBorder="1" applyAlignment="1">
      <alignment horizontal="right" wrapText="1"/>
    </xf>
    <xf numFmtId="1" fontId="4" fillId="0" borderId="2" xfId="1" applyNumberFormat="1" applyFont="1" applyBorder="1"/>
    <xf numFmtId="1" fontId="2" fillId="0" borderId="1" xfId="1" applyNumberFormat="1" applyFont="1" applyBorder="1" applyAlignment="1">
      <alignment horizontal="center" wrapText="1"/>
    </xf>
    <xf numFmtId="1" fontId="2" fillId="0" borderId="3" xfId="1" applyNumberFormat="1" applyFont="1" applyBorder="1"/>
    <xf numFmtId="1" fontId="2" fillId="0" borderId="15" xfId="1" applyNumberFormat="1" applyFont="1" applyBorder="1"/>
    <xf numFmtId="1" fontId="4" fillId="0" borderId="28" xfId="15" applyNumberFormat="1" applyFont="1" applyBorder="1" applyAlignment="1">
      <alignment horizontal="center" vertical="center" wrapText="1"/>
    </xf>
    <xf numFmtId="1" fontId="4" fillId="0" borderId="29" xfId="15" applyNumberFormat="1" applyFont="1" applyBorder="1" applyAlignment="1">
      <alignment horizontal="center" vertical="center" wrapText="1"/>
    </xf>
    <xf numFmtId="1" fontId="4" fillId="0" borderId="23" xfId="9" applyNumberFormat="1" applyFont="1" applyBorder="1" applyAlignment="1">
      <alignment horizontal="center" vertical="center" wrapText="1"/>
    </xf>
    <xf numFmtId="1" fontId="4" fillId="0" borderId="24" xfId="9" applyNumberFormat="1" applyFont="1" applyBorder="1" applyAlignment="1">
      <alignment horizontal="center" vertical="center" wrapText="1"/>
    </xf>
    <xf numFmtId="1" fontId="14" fillId="0" borderId="0" xfId="1" applyNumberFormat="1" applyFont="1" applyAlignment="1" applyProtection="1">
      <alignment horizontal="center"/>
      <protection locked="0"/>
    </xf>
    <xf numFmtId="1" fontId="4" fillId="0" borderId="19" xfId="10" applyNumberFormat="1" applyFont="1" applyBorder="1" applyAlignment="1">
      <alignment horizontal="right"/>
    </xf>
    <xf numFmtId="1" fontId="4" fillId="12" borderId="47" xfId="10" applyNumberFormat="1" applyFont="1" applyFill="1" applyBorder="1" applyAlignment="1" applyProtection="1">
      <alignment horizontal="right"/>
      <protection locked="0"/>
    </xf>
    <xf numFmtId="1" fontId="4" fillId="12" borderId="63" xfId="10" applyNumberFormat="1" applyFont="1" applyFill="1" applyBorder="1" applyAlignment="1" applyProtection="1">
      <alignment horizontal="right"/>
      <protection locked="0"/>
    </xf>
    <xf numFmtId="1" fontId="4" fillId="12" borderId="48" xfId="10" applyNumberFormat="1" applyFont="1" applyFill="1" applyBorder="1" applyAlignment="1" applyProtection="1">
      <alignment horizontal="right"/>
      <protection locked="0"/>
    </xf>
    <xf numFmtId="1" fontId="4" fillId="12" borderId="30" xfId="10" applyNumberFormat="1" applyFont="1" applyFill="1" applyBorder="1" applyAlignment="1" applyProtection="1">
      <alignment horizontal="right"/>
      <protection locked="0"/>
    </xf>
    <xf numFmtId="1" fontId="4" fillId="0" borderId="6" xfId="10" applyNumberFormat="1" applyFont="1" applyBorder="1" applyAlignment="1">
      <alignment horizontal="right"/>
    </xf>
    <xf numFmtId="1" fontId="4" fillId="12" borderId="59" xfId="10" applyNumberFormat="1" applyFont="1" applyFill="1" applyBorder="1" applyAlignment="1" applyProtection="1">
      <alignment horizontal="right"/>
      <protection locked="0"/>
    </xf>
    <xf numFmtId="1" fontId="4" fillId="12" borderId="61" xfId="10" applyNumberFormat="1" applyFont="1" applyFill="1" applyBorder="1" applyAlignment="1" applyProtection="1">
      <alignment horizontal="right"/>
      <protection locked="0"/>
    </xf>
    <xf numFmtId="1" fontId="4" fillId="12" borderId="60" xfId="10" applyNumberFormat="1" applyFont="1" applyFill="1" applyBorder="1" applyAlignment="1" applyProtection="1">
      <alignment horizontal="right"/>
      <protection locked="0"/>
    </xf>
    <xf numFmtId="1" fontId="4" fillId="12" borderId="56" xfId="10" applyNumberFormat="1" applyFont="1" applyFill="1" applyBorder="1" applyAlignment="1" applyProtection="1">
      <alignment horizontal="right"/>
      <protection locked="0"/>
    </xf>
    <xf numFmtId="1" fontId="4" fillId="0" borderId="5" xfId="10" applyNumberFormat="1" applyFont="1" applyBorder="1" applyAlignment="1">
      <alignment horizontal="right"/>
    </xf>
    <xf numFmtId="1" fontId="4" fillId="7" borderId="49" xfId="10" applyNumberFormat="1" applyFont="1" applyFill="1" applyBorder="1" applyAlignment="1" applyProtection="1">
      <alignment horizontal="right"/>
      <protection locked="0"/>
    </xf>
    <xf numFmtId="1" fontId="4" fillId="7" borderId="64" xfId="10" applyNumberFormat="1" applyFont="1" applyFill="1" applyBorder="1" applyAlignment="1" applyProtection="1">
      <alignment horizontal="right"/>
      <protection locked="0"/>
    </xf>
    <xf numFmtId="1" fontId="4" fillId="14" borderId="64" xfId="10" applyNumberFormat="1" applyFont="1" applyFill="1" applyBorder="1" applyAlignment="1">
      <alignment horizontal="right"/>
    </xf>
    <xf numFmtId="1" fontId="4" fillId="14" borderId="51" xfId="10" applyNumberFormat="1" applyFont="1" applyFill="1" applyBorder="1" applyAlignment="1">
      <alignment horizontal="right"/>
    </xf>
    <xf numFmtId="1" fontId="4" fillId="12" borderId="33" xfId="10" applyNumberFormat="1" applyFont="1" applyFill="1" applyBorder="1" applyAlignment="1" applyProtection="1">
      <alignment horizontal="right"/>
      <protection locked="0"/>
    </xf>
    <xf numFmtId="1" fontId="13" fillId="0" borderId="22" xfId="1" applyNumberFormat="1" applyFont="1" applyBorder="1" applyAlignment="1">
      <alignment horizontal="center" vertical="center" wrapText="1"/>
    </xf>
    <xf numFmtId="1" fontId="13" fillId="0" borderId="5" xfId="1" applyNumberFormat="1" applyFont="1" applyBorder="1" applyAlignment="1">
      <alignment horizontal="center" vertical="center" wrapText="1"/>
    </xf>
    <xf numFmtId="1" fontId="4" fillId="0" borderId="19" xfId="1" applyNumberFormat="1" applyFont="1" applyBorder="1" applyAlignment="1">
      <alignment horizontal="left" vertical="center" wrapText="1"/>
    </xf>
    <xf numFmtId="1" fontId="4" fillId="0" borderId="46" xfId="1" applyNumberFormat="1" applyFont="1" applyBorder="1" applyAlignment="1">
      <alignment horizontal="left" vertical="center" wrapText="1"/>
    </xf>
    <xf numFmtId="1" fontId="4" fillId="0" borderId="16" xfId="13" applyNumberFormat="1" applyFont="1" applyBorder="1" applyAlignment="1">
      <alignment horizontal="left" vertical="center" wrapText="1"/>
    </xf>
    <xf numFmtId="1" fontId="4" fillId="0" borderId="12" xfId="13" applyNumberFormat="1" applyFont="1" applyBorder="1" applyAlignment="1">
      <alignment horizontal="left" vertical="center" wrapText="1"/>
    </xf>
    <xf numFmtId="1" fontId="4" fillId="0" borderId="4" xfId="13" applyNumberFormat="1" applyFont="1" applyBorder="1" applyAlignment="1">
      <alignment horizontal="left" vertical="center" wrapText="1"/>
    </xf>
    <xf numFmtId="1" fontId="4" fillId="0" borderId="13" xfId="13" applyNumberFormat="1" applyFont="1" applyBorder="1" applyAlignment="1">
      <alignment horizontal="left" vertical="center" wrapText="1"/>
    </xf>
    <xf numFmtId="1" fontId="4" fillId="0" borderId="16" xfId="1" applyNumberFormat="1" applyFont="1" applyBorder="1" applyAlignment="1">
      <alignment horizontal="left" wrapText="1"/>
    </xf>
    <xf numFmtId="1" fontId="4" fillId="0" borderId="37" xfId="1" applyNumberFormat="1" applyFont="1" applyBorder="1" applyAlignment="1">
      <alignment horizontal="left" wrapText="1"/>
    </xf>
    <xf numFmtId="1" fontId="4" fillId="0" borderId="19" xfId="1" applyNumberFormat="1" applyFont="1" applyBorder="1" applyAlignment="1">
      <alignment horizontal="center" vertical="center" wrapText="1"/>
    </xf>
    <xf numFmtId="1" fontId="4" fillId="0" borderId="46" xfId="1" applyNumberFormat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1" fontId="4" fillId="0" borderId="13" xfId="1" applyNumberFormat="1" applyFont="1" applyBorder="1" applyAlignment="1">
      <alignment horizontal="center" vertical="center" wrapText="1"/>
    </xf>
    <xf numFmtId="1" fontId="5" fillId="2" borderId="22" xfId="1" applyNumberFormat="1" applyFont="1" applyFill="1" applyBorder="1" applyAlignment="1">
      <alignment horizontal="center" vertical="center" wrapText="1"/>
    </xf>
    <xf numFmtId="1" fontId="5" fillId="2" borderId="5" xfId="1" applyNumberFormat="1" applyFont="1" applyFill="1" applyBorder="1" applyAlignment="1">
      <alignment horizontal="center" vertical="center" wrapText="1"/>
    </xf>
    <xf numFmtId="1" fontId="4" fillId="0" borderId="2" xfId="1" quotePrefix="1" applyNumberFormat="1" applyFont="1" applyBorder="1" applyAlignment="1">
      <alignment horizontal="center" vertical="center" wrapText="1"/>
    </xf>
    <xf numFmtId="1" fontId="4" fillId="0" borderId="10" xfId="1" quotePrefix="1" applyNumberFormat="1" applyFont="1" applyBorder="1" applyAlignment="1">
      <alignment horizontal="center" vertical="center" wrapText="1"/>
    </xf>
    <xf numFmtId="1" fontId="4" fillId="0" borderId="15" xfId="1" quotePrefix="1" applyNumberFormat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left" wrapText="1"/>
    </xf>
    <xf numFmtId="0" fontId="4" fillId="0" borderId="37" xfId="1" applyFont="1" applyBorder="1" applyAlignment="1">
      <alignment horizontal="left" wrapText="1"/>
    </xf>
    <xf numFmtId="1" fontId="4" fillId="0" borderId="16" xfId="1" applyNumberFormat="1" applyFont="1" applyBorder="1" applyAlignment="1">
      <alignment wrapText="1"/>
    </xf>
    <xf numFmtId="1" fontId="4" fillId="0" borderId="37" xfId="1" applyNumberFormat="1" applyFont="1" applyBorder="1" applyAlignment="1">
      <alignment wrapText="1"/>
    </xf>
    <xf numFmtId="1" fontId="4" fillId="0" borderId="16" xfId="1" applyNumberFormat="1" applyFont="1" applyBorder="1" applyAlignment="1">
      <alignment vertical="center"/>
    </xf>
    <xf numFmtId="1" fontId="4" fillId="0" borderId="37" xfId="1" applyNumberFormat="1" applyFont="1" applyBorder="1" applyAlignment="1">
      <alignment vertical="center"/>
    </xf>
    <xf numFmtId="1" fontId="2" fillId="0" borderId="16" xfId="1" applyNumberFormat="1" applyFont="1" applyBorder="1" applyAlignment="1">
      <alignment horizontal="right"/>
    </xf>
    <xf numFmtId="1" fontId="2" fillId="0" borderId="37" xfId="1" applyNumberFormat="1" applyFont="1" applyBorder="1" applyAlignment="1">
      <alignment horizontal="right"/>
    </xf>
    <xf numFmtId="1" fontId="4" fillId="0" borderId="16" xfId="1" applyNumberFormat="1" applyFont="1" applyBorder="1"/>
    <xf numFmtId="1" fontId="4" fillId="0" borderId="37" xfId="1" applyNumberFormat="1" applyFont="1" applyBorder="1"/>
    <xf numFmtId="1" fontId="4" fillId="0" borderId="22" xfId="6" applyNumberFormat="1" applyFont="1" applyBorder="1" applyAlignment="1">
      <alignment horizontal="center" vertical="center" wrapText="1"/>
    </xf>
    <xf numFmtId="1" fontId="4" fillId="0" borderId="26" xfId="6" applyNumberFormat="1" applyFont="1" applyBorder="1" applyAlignment="1">
      <alignment horizontal="center" vertical="center" wrapText="1"/>
    </xf>
    <xf numFmtId="1" fontId="4" fillId="0" borderId="5" xfId="6" applyNumberFormat="1" applyFont="1" applyBorder="1" applyAlignment="1">
      <alignment horizontal="center" vertical="center" wrapText="1"/>
    </xf>
    <xf numFmtId="1" fontId="4" fillId="0" borderId="19" xfId="14" applyNumberFormat="1" applyFont="1" applyBorder="1" applyAlignment="1">
      <alignment horizontal="center" vertical="center" wrapText="1"/>
    </xf>
    <xf numFmtId="1" fontId="4" fillId="0" borderId="21" xfId="14" applyNumberFormat="1" applyFont="1" applyBorder="1" applyAlignment="1">
      <alignment horizontal="center" vertical="center" wrapText="1"/>
    </xf>
    <xf numFmtId="1" fontId="4" fillId="0" borderId="4" xfId="14" applyNumberFormat="1" applyFont="1" applyBorder="1" applyAlignment="1">
      <alignment horizontal="center" vertical="center" wrapText="1"/>
    </xf>
    <xf numFmtId="1" fontId="4" fillId="0" borderId="1" xfId="14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1" fontId="5" fillId="2" borderId="15" xfId="1" applyNumberFormat="1" applyFont="1" applyFill="1" applyBorder="1" applyAlignment="1">
      <alignment horizontal="center" vertical="center" wrapText="1"/>
    </xf>
    <xf numFmtId="1" fontId="5" fillId="2" borderId="10" xfId="1" applyNumberFormat="1" applyFont="1" applyFill="1" applyBorder="1" applyAlignment="1">
      <alignment horizontal="center" vertical="center" wrapText="1"/>
    </xf>
    <xf numFmtId="1" fontId="4" fillId="0" borderId="37" xfId="1" applyNumberFormat="1" applyFont="1" applyBorder="1" applyAlignment="1">
      <alignment horizontal="left" vertical="center"/>
    </xf>
    <xf numFmtId="1" fontId="4" fillId="0" borderId="12" xfId="1" applyNumberFormat="1" applyFont="1" applyBorder="1" applyAlignment="1">
      <alignment horizontal="left" vertical="center"/>
    </xf>
    <xf numFmtId="1" fontId="4" fillId="0" borderId="17" xfId="1" applyNumberFormat="1" applyFont="1" applyBorder="1" applyAlignment="1">
      <alignment horizontal="left" vertical="center"/>
    </xf>
    <xf numFmtId="1" fontId="4" fillId="0" borderId="39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vertical="center" wrapText="1"/>
    </xf>
    <xf numFmtId="1" fontId="4" fillId="0" borderId="15" xfId="1" applyNumberFormat="1" applyFont="1" applyBorder="1" applyAlignment="1">
      <alignment vertical="center" wrapText="1"/>
    </xf>
    <xf numFmtId="1" fontId="4" fillId="0" borderId="2" xfId="11" applyNumberFormat="1" applyFont="1" applyBorder="1" applyAlignment="1">
      <alignment horizontal="center" vertical="center"/>
    </xf>
    <xf numFmtId="1" fontId="4" fillId="0" borderId="15" xfId="11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left" vertical="center" wrapText="1"/>
    </xf>
    <xf numFmtId="1" fontId="2" fillId="0" borderId="15" xfId="1" applyNumberFormat="1" applyFont="1" applyBorder="1" applyAlignment="1">
      <alignment horizontal="left" vertical="center" wrapText="1"/>
    </xf>
    <xf numFmtId="1" fontId="2" fillId="0" borderId="35" xfId="1" applyNumberFormat="1" applyFont="1" applyBorder="1" applyAlignment="1">
      <alignment horizontal="center" vertical="center"/>
    </xf>
    <xf numFmtId="1" fontId="2" fillId="0" borderId="36" xfId="1" applyNumberFormat="1" applyFont="1" applyBorder="1" applyAlignment="1">
      <alignment horizontal="center" vertical="center"/>
    </xf>
    <xf numFmtId="1" fontId="4" fillId="0" borderId="16" xfId="1" applyNumberFormat="1" applyFont="1" applyBorder="1" applyAlignment="1">
      <alignment horizontal="left" vertical="center" wrapText="1"/>
    </xf>
    <xf numFmtId="1" fontId="4" fillId="0" borderId="12" xfId="1" applyNumberFormat="1" applyFont="1" applyBorder="1" applyAlignment="1">
      <alignment horizontal="left" vertical="center" wrapText="1"/>
    </xf>
    <xf numFmtId="1" fontId="4" fillId="0" borderId="17" xfId="1" applyNumberFormat="1" applyFont="1" applyBorder="1" applyAlignment="1">
      <alignment horizontal="left" vertical="center" wrapText="1"/>
    </xf>
    <xf numFmtId="1" fontId="4" fillId="0" borderId="39" xfId="1" applyNumberFormat="1" applyFont="1" applyBorder="1" applyAlignment="1">
      <alignment horizontal="left" vertical="center" wrapText="1"/>
    </xf>
    <xf numFmtId="1" fontId="4" fillId="0" borderId="18" xfId="1" applyNumberFormat="1" applyFont="1" applyBorder="1" applyAlignment="1">
      <alignment horizontal="left" vertical="center" wrapText="1"/>
    </xf>
    <xf numFmtId="1" fontId="4" fillId="0" borderId="36" xfId="1" applyNumberFormat="1" applyFont="1" applyBorder="1" applyAlignment="1">
      <alignment horizontal="left" vertical="center" wrapText="1"/>
    </xf>
    <xf numFmtId="1" fontId="5" fillId="6" borderId="30" xfId="1" applyNumberFormat="1" applyFont="1" applyFill="1" applyBorder="1" applyAlignment="1">
      <alignment horizontal="center" vertical="center" wrapText="1"/>
    </xf>
    <xf numFmtId="1" fontId="5" fillId="6" borderId="33" xfId="1" applyNumberFormat="1" applyFont="1" applyFill="1" applyBorder="1" applyAlignment="1">
      <alignment horizontal="center" vertical="center" wrapText="1"/>
    </xf>
    <xf numFmtId="1" fontId="5" fillId="7" borderId="20" xfId="8" applyNumberFormat="1" applyFont="1" applyFill="1" applyBorder="1" applyAlignment="1">
      <alignment horizontal="center" vertical="center" wrapText="1"/>
    </xf>
    <xf numFmtId="1" fontId="5" fillId="7" borderId="23" xfId="8" applyNumberFormat="1" applyFont="1" applyFill="1" applyBorder="1" applyAlignment="1">
      <alignment horizontal="center" vertical="center" wrapText="1"/>
    </xf>
    <xf numFmtId="1" fontId="5" fillId="7" borderId="24" xfId="8" applyNumberFormat="1" applyFont="1" applyFill="1" applyBorder="1" applyAlignment="1">
      <alignment horizontal="center" vertical="center" wrapText="1"/>
    </xf>
    <xf numFmtId="1" fontId="5" fillId="8" borderId="20" xfId="4" applyNumberFormat="1" applyFont="1" applyFill="1" applyBorder="1" applyAlignment="1">
      <alignment horizontal="center" vertical="center" wrapText="1"/>
    </xf>
    <xf numFmtId="1" fontId="5" fillId="8" borderId="24" xfId="4" applyNumberFormat="1" applyFont="1" applyFill="1" applyBorder="1" applyAlignment="1">
      <alignment horizontal="center" vertical="center" wrapText="1"/>
    </xf>
    <xf numFmtId="1" fontId="5" fillId="6" borderId="20" xfId="1" applyNumberFormat="1" applyFont="1" applyFill="1" applyBorder="1" applyAlignment="1">
      <alignment horizontal="center" vertical="center" wrapText="1"/>
    </xf>
    <xf numFmtId="1" fontId="5" fillId="6" borderId="23" xfId="1" applyNumberFormat="1" applyFont="1" applyFill="1" applyBorder="1" applyAlignment="1">
      <alignment horizontal="center" vertical="center" wrapText="1"/>
    </xf>
    <xf numFmtId="1" fontId="5" fillId="6" borderId="24" xfId="1" applyNumberFormat="1" applyFont="1" applyFill="1" applyBorder="1" applyAlignment="1">
      <alignment horizontal="center" vertical="center" wrapText="1"/>
    </xf>
    <xf numFmtId="1" fontId="5" fillId="7" borderId="15" xfId="1" applyNumberFormat="1" applyFont="1" applyFill="1" applyBorder="1" applyAlignment="1">
      <alignment horizontal="center" vertical="center" wrapText="1"/>
    </xf>
    <xf numFmtId="1" fontId="5" fillId="7" borderId="3" xfId="1" applyNumberFormat="1" applyFont="1" applyFill="1" applyBorder="1" applyAlignment="1">
      <alignment horizontal="center" vertical="center" wrapText="1"/>
    </xf>
    <xf numFmtId="1" fontId="5" fillId="5" borderId="22" xfId="8" applyNumberFormat="1" applyFont="1" applyFill="1" applyBorder="1" applyAlignment="1">
      <alignment horizontal="center" vertical="center" wrapText="1"/>
    </xf>
    <xf numFmtId="1" fontId="5" fillId="5" borderId="26" xfId="8" applyNumberFormat="1" applyFont="1" applyFill="1" applyBorder="1" applyAlignment="1">
      <alignment horizontal="center" vertical="center" wrapText="1"/>
    </xf>
    <xf numFmtId="1" fontId="5" fillId="5" borderId="5" xfId="8" applyNumberFormat="1" applyFont="1" applyFill="1" applyBorder="1" applyAlignment="1">
      <alignment horizontal="center" vertical="center" wrapText="1"/>
    </xf>
    <xf numFmtId="1" fontId="5" fillId="8" borderId="2" xfId="4" applyNumberFormat="1" applyFont="1" applyFill="1" applyBorder="1" applyAlignment="1">
      <alignment horizontal="center" vertical="center" wrapText="1"/>
    </xf>
    <xf numFmtId="1" fontId="5" fillId="8" borderId="15" xfId="4" applyNumberFormat="1" applyFont="1" applyFill="1" applyBorder="1" applyAlignment="1">
      <alignment horizontal="center" vertical="center" wrapText="1"/>
    </xf>
    <xf numFmtId="1" fontId="5" fillId="0" borderId="22" xfId="1" applyNumberFormat="1" applyFont="1" applyBorder="1" applyAlignment="1">
      <alignment horizontal="center" vertical="center" wrapText="1"/>
    </xf>
    <xf numFmtId="1" fontId="5" fillId="0" borderId="26" xfId="1" applyNumberFormat="1" applyFont="1" applyBorder="1" applyAlignment="1">
      <alignment horizontal="center" vertical="center" wrapText="1"/>
    </xf>
    <xf numFmtId="1" fontId="5" fillId="0" borderId="5" xfId="1" applyNumberFormat="1" applyFont="1" applyBorder="1" applyAlignment="1">
      <alignment horizontal="center" vertical="center" wrapText="1"/>
    </xf>
    <xf numFmtId="1" fontId="5" fillId="2" borderId="19" xfId="8" applyNumberFormat="1" applyFont="1" applyFill="1" applyBorder="1" applyAlignment="1">
      <alignment horizontal="center" vertical="center" wrapText="1"/>
    </xf>
    <xf numFmtId="1" fontId="5" fillId="2" borderId="4" xfId="8" applyNumberFormat="1" applyFont="1" applyFill="1" applyBorder="1" applyAlignment="1">
      <alignment horizontal="center" vertical="center" wrapText="1"/>
    </xf>
    <xf numFmtId="1" fontId="5" fillId="2" borderId="3" xfId="8" applyNumberFormat="1" applyFont="1" applyFill="1" applyBorder="1" applyAlignment="1">
      <alignment horizontal="center" vertical="center"/>
    </xf>
    <xf numFmtId="1" fontId="5" fillId="2" borderId="21" xfId="8" applyNumberFormat="1" applyFont="1" applyFill="1" applyBorder="1" applyAlignment="1">
      <alignment horizontal="center" vertical="center" wrapText="1"/>
    </xf>
    <xf numFmtId="1" fontId="5" fillId="2" borderId="1" xfId="8" applyNumberFormat="1" applyFont="1" applyFill="1" applyBorder="1" applyAlignment="1">
      <alignment horizontal="center" vertical="center" wrapText="1"/>
    </xf>
    <xf numFmtId="1" fontId="5" fillId="6" borderId="28" xfId="1" applyNumberFormat="1" applyFont="1" applyFill="1" applyBorder="1" applyAlignment="1">
      <alignment horizontal="center" vertical="center" wrapText="1"/>
    </xf>
    <xf numFmtId="1" fontId="5" fillId="6" borderId="31" xfId="1" applyNumberFormat="1" applyFont="1" applyFill="1" applyBorder="1" applyAlignment="1">
      <alignment horizontal="center" vertical="center" wrapText="1"/>
    </xf>
    <xf numFmtId="1" fontId="5" fillId="6" borderId="29" xfId="1" applyNumberFormat="1" applyFont="1" applyFill="1" applyBorder="1" applyAlignment="1">
      <alignment horizontal="center" vertical="center" wrapText="1"/>
    </xf>
    <xf numFmtId="1" fontId="5" fillId="6" borderId="32" xfId="1" applyNumberFormat="1" applyFont="1" applyFill="1" applyBorder="1" applyAlignment="1">
      <alignment horizontal="center" vertical="center" wrapText="1"/>
    </xf>
    <xf numFmtId="1" fontId="4" fillId="5" borderId="18" xfId="1" applyNumberFormat="1" applyFont="1" applyFill="1" applyBorder="1" applyAlignment="1">
      <alignment horizontal="left"/>
    </xf>
    <xf numFmtId="1" fontId="4" fillId="5" borderId="36" xfId="1" applyNumberFormat="1" applyFont="1" applyFill="1" applyBorder="1" applyAlignment="1">
      <alignment horizontal="left"/>
    </xf>
    <xf numFmtId="1" fontId="4" fillId="5" borderId="9" xfId="1" applyNumberFormat="1" applyFont="1" applyFill="1" applyBorder="1" applyAlignment="1">
      <alignment horizontal="left"/>
    </xf>
    <xf numFmtId="1" fontId="2" fillId="0" borderId="0" xfId="1" applyNumberFormat="1" applyFont="1" applyAlignment="1">
      <alignment horizontal="left" wrapText="1"/>
    </xf>
    <xf numFmtId="1" fontId="2" fillId="0" borderId="19" xfId="2" applyNumberFormat="1" applyFont="1" applyBorder="1" applyAlignment="1">
      <alignment horizontal="center" vertical="center"/>
    </xf>
    <xf numFmtId="1" fontId="2" fillId="0" borderId="46" xfId="2" applyNumberFormat="1" applyFont="1" applyBorder="1" applyAlignment="1">
      <alignment horizontal="center" vertical="center"/>
    </xf>
    <xf numFmtId="1" fontId="2" fillId="0" borderId="25" xfId="2" applyNumberFormat="1" applyFont="1" applyBorder="1" applyAlignment="1">
      <alignment horizontal="center" vertical="center"/>
    </xf>
    <xf numFmtId="1" fontId="2" fillId="0" borderId="40" xfId="2" applyNumberFormat="1" applyFont="1" applyBorder="1" applyAlignment="1">
      <alignment horizontal="center" vertical="center"/>
    </xf>
    <xf numFmtId="1" fontId="2" fillId="0" borderId="4" xfId="2" applyNumberFormat="1" applyFont="1" applyBorder="1" applyAlignment="1">
      <alignment horizontal="center" vertical="center"/>
    </xf>
    <xf numFmtId="1" fontId="2" fillId="0" borderId="13" xfId="2" applyNumberFormat="1" applyFont="1" applyBorder="1" applyAlignment="1">
      <alignment horizontal="center" vertical="center"/>
    </xf>
    <xf numFmtId="1" fontId="5" fillId="2" borderId="26" xfId="1" applyNumberFormat="1" applyFont="1" applyFill="1" applyBorder="1" applyAlignment="1">
      <alignment horizontal="center" vertical="center" wrapText="1"/>
    </xf>
    <xf numFmtId="1" fontId="5" fillId="2" borderId="2" xfId="8" applyNumberFormat="1" applyFont="1" applyFill="1" applyBorder="1" applyAlignment="1">
      <alignment horizontal="center" vertical="center"/>
    </xf>
    <xf numFmtId="1" fontId="5" fillId="2" borderId="10" xfId="8" applyNumberFormat="1" applyFont="1" applyFill="1" applyBorder="1" applyAlignment="1">
      <alignment horizontal="center" vertical="center"/>
    </xf>
    <xf numFmtId="1" fontId="4" fillId="0" borderId="4" xfId="1" applyNumberFormat="1" applyFont="1" applyBorder="1" applyAlignment="1">
      <alignment horizontal="left" vertical="center"/>
    </xf>
    <xf numFmtId="1" fontId="4" fillId="0" borderId="13" xfId="1" applyNumberFormat="1" applyFont="1" applyBorder="1" applyAlignment="1">
      <alignment horizontal="left" vertical="center"/>
    </xf>
    <xf numFmtId="1" fontId="4" fillId="0" borderId="22" xfId="1" applyNumberFormat="1" applyFont="1" applyBorder="1" applyAlignment="1">
      <alignment horizontal="left" vertical="center"/>
    </xf>
    <xf numFmtId="1" fontId="4" fillId="0" borderId="5" xfId="1" applyNumberFormat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 wrapText="1"/>
    </xf>
    <xf numFmtId="1" fontId="5" fillId="2" borderId="22" xfId="8" applyNumberFormat="1" applyFont="1" applyFill="1" applyBorder="1" applyAlignment="1">
      <alignment horizontal="center" vertical="center" wrapText="1"/>
    </xf>
    <xf numFmtId="1" fontId="5" fillId="2" borderId="5" xfId="8" applyNumberFormat="1" applyFont="1" applyFill="1" applyBorder="1" applyAlignment="1">
      <alignment horizontal="center" vertical="center" wrapText="1"/>
    </xf>
    <xf numFmtId="1" fontId="2" fillId="0" borderId="19" xfId="1" applyNumberFormat="1" applyFont="1" applyBorder="1" applyAlignment="1">
      <alignment horizontal="center" vertical="center" wrapText="1"/>
    </xf>
    <xf numFmtId="1" fontId="2" fillId="0" borderId="46" xfId="1" applyNumberFormat="1" applyFont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center" vertical="center" wrapText="1"/>
    </xf>
    <xf numFmtId="1" fontId="2" fillId="0" borderId="13" xfId="1" applyNumberFormat="1" applyFont="1" applyBorder="1" applyAlignment="1">
      <alignment horizontal="center" vertical="center" wrapText="1"/>
    </xf>
    <xf numFmtId="1" fontId="4" fillId="0" borderId="18" xfId="1" applyNumberFormat="1" applyFont="1" applyBorder="1" applyAlignment="1">
      <alignment horizontal="left" vertical="center"/>
    </xf>
    <xf numFmtId="1" fontId="4" fillId="0" borderId="36" xfId="1" applyNumberFormat="1" applyFont="1" applyBorder="1" applyAlignment="1">
      <alignment horizontal="left" vertical="center"/>
    </xf>
    <xf numFmtId="1" fontId="5" fillId="2" borderId="22" xfId="2" applyNumberFormat="1" applyFont="1" applyFill="1" applyBorder="1" applyAlignment="1">
      <alignment horizontal="center" vertical="center" wrapText="1"/>
    </xf>
    <xf numFmtId="1" fontId="5" fillId="2" borderId="26" xfId="2" applyNumberFormat="1" applyFont="1" applyFill="1" applyBorder="1" applyAlignment="1">
      <alignment horizontal="center" vertical="center" wrapText="1"/>
    </xf>
    <xf numFmtId="1" fontId="5" fillId="2" borderId="7" xfId="2" applyNumberFormat="1" applyFont="1" applyFill="1" applyBorder="1" applyAlignment="1">
      <alignment horizontal="center" vertical="center" wrapText="1"/>
    </xf>
    <xf numFmtId="1" fontId="5" fillId="11" borderId="15" xfId="8" applyNumberFormat="1" applyFont="1" applyFill="1" applyBorder="1" applyAlignment="1">
      <alignment horizontal="center" vertical="center" wrapText="1"/>
    </xf>
    <xf numFmtId="1" fontId="5" fillId="11" borderId="3" xfId="8" applyNumberFormat="1" applyFont="1" applyFill="1" applyBorder="1" applyAlignment="1">
      <alignment horizontal="center" vertical="center" wrapText="1"/>
    </xf>
    <xf numFmtId="1" fontId="2" fillId="0" borderId="3" xfId="1" applyNumberFormat="1" applyFont="1" applyBorder="1" applyAlignment="1">
      <alignment horizontal="center" vertical="center" wrapText="1"/>
    </xf>
    <xf numFmtId="1" fontId="5" fillId="7" borderId="19" xfId="1" applyNumberFormat="1" applyFont="1" applyFill="1" applyBorder="1" applyAlignment="1">
      <alignment horizontal="center" vertical="center" wrapText="1"/>
    </xf>
    <xf numFmtId="1" fontId="5" fillId="7" borderId="21" xfId="1" applyNumberFormat="1" applyFont="1" applyFill="1" applyBorder="1" applyAlignment="1">
      <alignment horizontal="center" vertical="center" wrapText="1"/>
    </xf>
    <xf numFmtId="1" fontId="5" fillId="7" borderId="46" xfId="1" applyNumberFormat="1" applyFont="1" applyFill="1" applyBorder="1" applyAlignment="1">
      <alignment horizontal="center" vertical="center" wrapText="1"/>
    </xf>
    <xf numFmtId="1" fontId="5" fillId="7" borderId="25" xfId="1" applyNumberFormat="1" applyFont="1" applyFill="1" applyBorder="1" applyAlignment="1">
      <alignment horizontal="center" vertical="center" wrapText="1"/>
    </xf>
    <xf numFmtId="1" fontId="5" fillId="7" borderId="0" xfId="1" applyNumberFormat="1" applyFont="1" applyFill="1" applyAlignment="1">
      <alignment horizontal="center" vertical="center" wrapText="1"/>
    </xf>
    <xf numFmtId="1" fontId="5" fillId="7" borderId="40" xfId="1" applyNumberFormat="1" applyFont="1" applyFill="1" applyBorder="1" applyAlignment="1">
      <alignment horizontal="center" vertical="center" wrapText="1"/>
    </xf>
    <xf numFmtId="1" fontId="5" fillId="8" borderId="19" xfId="4" applyNumberFormat="1" applyFont="1" applyFill="1" applyBorder="1" applyAlignment="1">
      <alignment horizontal="center" vertical="center" wrapText="1"/>
    </xf>
    <xf numFmtId="1" fontId="5" fillId="8" borderId="21" xfId="4" applyNumberFormat="1" applyFont="1" applyFill="1" applyBorder="1" applyAlignment="1">
      <alignment horizontal="center" vertical="center" wrapText="1"/>
    </xf>
    <xf numFmtId="1" fontId="5" fillId="8" borderId="4" xfId="4" applyNumberFormat="1" applyFont="1" applyFill="1" applyBorder="1" applyAlignment="1">
      <alignment horizontal="center" vertical="center" wrapText="1"/>
    </xf>
    <xf numFmtId="1" fontId="5" fillId="8" borderId="1" xfId="4" applyNumberFormat="1" applyFont="1" applyFill="1" applyBorder="1" applyAlignment="1">
      <alignment horizontal="center" vertical="center" wrapText="1"/>
    </xf>
    <xf numFmtId="1" fontId="2" fillId="5" borderId="10" xfId="4" applyNumberFormat="1" applyFont="1" applyFill="1" applyBorder="1" applyAlignment="1">
      <alignment horizontal="left"/>
    </xf>
    <xf numFmtId="1" fontId="2" fillId="0" borderId="25" xfId="1" applyNumberFormat="1" applyFont="1" applyBorder="1" applyAlignment="1">
      <alignment horizontal="center" vertical="center" wrapText="1"/>
    </xf>
    <xf numFmtId="1" fontId="2" fillId="0" borderId="40" xfId="1" applyNumberFormat="1" applyFont="1" applyBorder="1" applyAlignment="1">
      <alignment horizontal="center" vertical="center" wrapText="1"/>
    </xf>
    <xf numFmtId="1" fontId="5" fillId="2" borderId="19" xfId="8" applyNumberFormat="1" applyFont="1" applyFill="1" applyBorder="1" applyAlignment="1">
      <alignment horizontal="center" vertical="center"/>
    </xf>
    <xf numFmtId="1" fontId="5" fillId="2" borderId="25" xfId="8" applyNumberFormat="1" applyFont="1" applyFill="1" applyBorder="1" applyAlignment="1">
      <alignment horizontal="center" vertical="center"/>
    </xf>
    <xf numFmtId="1" fontId="5" fillId="2" borderId="4" xfId="8" applyNumberFormat="1" applyFont="1" applyFill="1" applyBorder="1" applyAlignment="1">
      <alignment horizontal="center" vertical="center"/>
    </xf>
    <xf numFmtId="1" fontId="5" fillId="2" borderId="26" xfId="8" applyNumberFormat="1" applyFont="1" applyFill="1" applyBorder="1" applyAlignment="1">
      <alignment horizontal="center" vertical="center" wrapText="1"/>
    </xf>
    <xf numFmtId="1" fontId="5" fillId="11" borderId="21" xfId="8" applyNumberFormat="1" applyFont="1" applyFill="1" applyBorder="1" applyAlignment="1">
      <alignment horizontal="center" vertical="center" wrapText="1"/>
    </xf>
    <xf numFmtId="1" fontId="5" fillId="11" borderId="46" xfId="8" applyNumberFormat="1" applyFont="1" applyFill="1" applyBorder="1" applyAlignment="1">
      <alignment horizontal="center" vertical="center" wrapText="1"/>
    </xf>
    <xf numFmtId="1" fontId="5" fillId="11" borderId="22" xfId="8" applyNumberFormat="1" applyFont="1" applyFill="1" applyBorder="1" applyAlignment="1">
      <alignment horizontal="center" vertical="center" wrapText="1"/>
    </xf>
    <xf numFmtId="1" fontId="5" fillId="11" borderId="26" xfId="8" applyNumberFormat="1" applyFont="1" applyFill="1" applyBorder="1" applyAlignment="1">
      <alignment horizontal="center" vertical="center" wrapText="1"/>
    </xf>
    <xf numFmtId="1" fontId="5" fillId="11" borderId="5" xfId="8" applyNumberFormat="1" applyFont="1" applyFill="1" applyBorder="1" applyAlignment="1">
      <alignment horizontal="center" vertical="center" wrapText="1"/>
    </xf>
    <xf numFmtId="1" fontId="5" fillId="8" borderId="3" xfId="4" applyNumberFormat="1" applyFont="1" applyFill="1" applyBorder="1" applyAlignment="1">
      <alignment horizontal="center" vertical="center" wrapText="1"/>
    </xf>
    <xf numFmtId="1" fontId="2" fillId="5" borderId="3" xfId="3" applyNumberFormat="1" applyFont="1" applyFill="1" applyBorder="1" applyAlignment="1">
      <alignment horizontal="center" vertical="center" wrapText="1"/>
    </xf>
    <xf numFmtId="1" fontId="2" fillId="5" borderId="2" xfId="3" applyNumberFormat="1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1" fontId="5" fillId="2" borderId="20" xfId="8" applyNumberFormat="1" applyFont="1" applyFill="1" applyBorder="1" applyAlignment="1">
      <alignment horizontal="center" vertical="center"/>
    </xf>
    <xf numFmtId="1" fontId="5" fillId="2" borderId="24" xfId="8" applyNumberFormat="1" applyFont="1" applyFill="1" applyBorder="1" applyAlignment="1">
      <alignment horizontal="center" vertical="center"/>
    </xf>
    <xf numFmtId="1" fontId="5" fillId="2" borderId="46" xfId="8" applyNumberFormat="1" applyFont="1" applyFill="1" applyBorder="1" applyAlignment="1">
      <alignment horizontal="center" vertical="center" wrapText="1"/>
    </xf>
    <xf numFmtId="1" fontId="5" fillId="2" borderId="13" xfId="8" applyNumberFormat="1" applyFont="1" applyFill="1" applyBorder="1" applyAlignment="1">
      <alignment horizontal="center" vertical="center" wrapText="1"/>
    </xf>
    <xf numFmtId="1" fontId="4" fillId="0" borderId="41" xfId="1" applyNumberFormat="1" applyFont="1" applyBorder="1" applyAlignment="1">
      <alignment horizontal="left" vertical="center"/>
    </xf>
    <xf numFmtId="1" fontId="4" fillId="0" borderId="45" xfId="1" applyNumberFormat="1" applyFont="1" applyBorder="1" applyAlignment="1">
      <alignment horizontal="left" vertical="center"/>
    </xf>
    <xf numFmtId="1" fontId="2" fillId="0" borderId="2" xfId="1" applyNumberFormat="1" applyFont="1" applyBorder="1" applyAlignment="1">
      <alignment horizontal="center" vertical="center"/>
    </xf>
    <xf numFmtId="1" fontId="2" fillId="0" borderId="10" xfId="1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 wrapText="1"/>
    </xf>
    <xf numFmtId="1" fontId="5" fillId="6" borderId="10" xfId="1" applyNumberFormat="1" applyFont="1" applyFill="1" applyBorder="1" applyAlignment="1">
      <alignment horizontal="center" vertical="center" wrapText="1"/>
    </xf>
    <xf numFmtId="1" fontId="5" fillId="6" borderId="15" xfId="1" applyNumberFormat="1" applyFont="1" applyFill="1" applyBorder="1" applyAlignment="1">
      <alignment horizontal="center" vertical="center" wrapText="1"/>
    </xf>
    <xf numFmtId="1" fontId="4" fillId="0" borderId="35" xfId="1" applyNumberFormat="1" applyFont="1" applyBorder="1" applyAlignment="1">
      <alignment horizontal="left" vertical="center"/>
    </xf>
    <xf numFmtId="1" fontId="4" fillId="0" borderId="43" xfId="1" applyNumberFormat="1" applyFont="1" applyBorder="1" applyAlignment="1">
      <alignment horizontal="left" vertical="center"/>
    </xf>
    <xf numFmtId="1" fontId="4" fillId="0" borderId="44" xfId="1" applyNumberFormat="1" applyFont="1" applyBorder="1" applyAlignment="1">
      <alignment horizontal="left" vertical="center"/>
    </xf>
    <xf numFmtId="1" fontId="5" fillId="2" borderId="15" xfId="8" applyNumberFormat="1" applyFont="1" applyFill="1" applyBorder="1" applyAlignment="1">
      <alignment horizontal="center" vertical="center"/>
    </xf>
    <xf numFmtId="1" fontId="5" fillId="6" borderId="22" xfId="1" applyNumberFormat="1" applyFont="1" applyFill="1" applyBorder="1" applyAlignment="1">
      <alignment horizontal="center" vertical="center" wrapText="1"/>
    </xf>
    <xf numFmtId="1" fontId="5" fillId="6" borderId="5" xfId="1" applyNumberFormat="1" applyFont="1" applyFill="1" applyBorder="1" applyAlignment="1">
      <alignment horizontal="center" vertical="center" wrapText="1"/>
    </xf>
    <xf numFmtId="1" fontId="5" fillId="7" borderId="27" xfId="8" applyNumberFormat="1" applyFont="1" applyFill="1" applyBorder="1" applyAlignment="1">
      <alignment horizontal="center" vertical="center" wrapText="1"/>
    </xf>
    <xf numFmtId="1" fontId="2" fillId="0" borderId="15" xfId="1" applyNumberFormat="1" applyFont="1" applyBorder="1" applyAlignment="1">
      <alignment horizontal="center" vertical="center"/>
    </xf>
    <xf numFmtId="1" fontId="4" fillId="0" borderId="26" xfId="1" quotePrefix="1" applyNumberFormat="1" applyFont="1" applyBorder="1" applyAlignment="1">
      <alignment horizontal="center" vertical="center" wrapText="1"/>
    </xf>
    <xf numFmtId="1" fontId="4" fillId="0" borderId="5" xfId="1" quotePrefix="1" applyNumberFormat="1" applyFont="1" applyBorder="1" applyAlignment="1">
      <alignment horizontal="center" vertical="center" wrapText="1"/>
    </xf>
    <xf numFmtId="1" fontId="4" fillId="0" borderId="26" xfId="1" applyNumberFormat="1" applyFont="1" applyBorder="1" applyAlignment="1">
      <alignment horizontal="center" vertical="center" wrapText="1"/>
    </xf>
    <xf numFmtId="1" fontId="4" fillId="5" borderId="2" xfId="1" applyNumberFormat="1" applyFont="1" applyFill="1" applyBorder="1" applyAlignment="1">
      <alignment horizontal="left" vertical="center" wrapText="1"/>
    </xf>
    <xf numFmtId="1" fontId="4" fillId="5" borderId="15" xfId="1" applyNumberFormat="1" applyFont="1" applyFill="1" applyBorder="1" applyAlignment="1">
      <alignment horizontal="left" vertical="center" wrapText="1"/>
    </xf>
    <xf numFmtId="1" fontId="4" fillId="0" borderId="2" xfId="1" applyNumberFormat="1" applyFont="1" applyBorder="1" applyAlignment="1">
      <alignment horizontal="left" vertical="center" wrapText="1"/>
    </xf>
    <xf numFmtId="1" fontId="4" fillId="0" borderId="10" xfId="1" applyNumberFormat="1" applyFont="1" applyBorder="1" applyAlignment="1">
      <alignment horizontal="left" vertical="center" wrapText="1"/>
    </xf>
    <xf numFmtId="1" fontId="5" fillId="2" borderId="5" xfId="2" applyNumberFormat="1" applyFont="1" applyFill="1" applyBorder="1" applyAlignment="1">
      <alignment horizontal="center" vertical="center" wrapText="1"/>
    </xf>
    <xf numFmtId="1" fontId="5" fillId="2" borderId="27" xfId="8" applyNumberFormat="1" applyFont="1" applyFill="1" applyBorder="1" applyAlignment="1">
      <alignment horizontal="center" vertical="center"/>
    </xf>
    <xf numFmtId="1" fontId="5" fillId="7" borderId="20" xfId="1" applyNumberFormat="1" applyFont="1" applyFill="1" applyBorder="1" applyAlignment="1">
      <alignment horizontal="center" vertical="center" wrapText="1"/>
    </xf>
    <xf numFmtId="1" fontId="5" fillId="7" borderId="23" xfId="1" applyNumberFormat="1" applyFont="1" applyFill="1" applyBorder="1" applyAlignment="1">
      <alignment horizontal="center" vertical="center" wrapText="1"/>
    </xf>
    <xf numFmtId="1" fontId="5" fillId="7" borderId="24" xfId="1" applyNumberFormat="1" applyFont="1" applyFill="1" applyBorder="1" applyAlignment="1">
      <alignment horizontal="center" vertical="center" wrapText="1"/>
    </xf>
    <xf numFmtId="1" fontId="2" fillId="0" borderId="1" xfId="2" quotePrefix="1" applyNumberFormat="1" applyFont="1" applyBorder="1" applyAlignment="1">
      <alignment horizontal="left"/>
    </xf>
    <xf numFmtId="1" fontId="2" fillId="0" borderId="2" xfId="2" quotePrefix="1" applyNumberFormat="1" applyFont="1" applyBorder="1" applyAlignment="1">
      <alignment horizontal="left"/>
    </xf>
    <xf numFmtId="1" fontId="2" fillId="0" borderId="10" xfId="2" quotePrefix="1" applyNumberFormat="1" applyFont="1" applyBorder="1" applyAlignment="1">
      <alignment horizontal="left"/>
    </xf>
    <xf numFmtId="1" fontId="2" fillId="0" borderId="10" xfId="2" applyNumberFormat="1" applyFont="1" applyBorder="1" applyAlignment="1">
      <alignment horizontal="left" wrapText="1"/>
    </xf>
    <xf numFmtId="1" fontId="2" fillId="0" borderId="21" xfId="1" applyNumberFormat="1" applyFont="1" applyBorder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</cellXfs>
  <cellStyles count="16">
    <cellStyle name="Escribir" xfId="12" xr:uid="{3580F00D-652C-41ED-92AD-C2D4EDE14120}"/>
    <cellStyle name="Millares [0] 2" xfId="4" xr:uid="{AB393C88-8C77-44C3-AC31-C12E3E51FD2D}"/>
    <cellStyle name="Millares [0] 2 2 2" xfId="10" xr:uid="{B9D7F7B0-925E-4C6A-8E03-22D01FD8DA63}"/>
    <cellStyle name="Millares 2" xfId="3" xr:uid="{71B066DA-7491-4714-A80E-B0FA42F8FB37}"/>
    <cellStyle name="Moneda 2" xfId="5" xr:uid="{6D1F9C22-5EE8-4A4D-9AA2-4F4B184DB14C}"/>
    <cellStyle name="Normal" xfId="0" builtinId="0"/>
    <cellStyle name="Normal 2" xfId="6" xr:uid="{57BBE207-8576-447C-839C-3EE793CF4EF0}"/>
    <cellStyle name="Normal_08a" xfId="8" xr:uid="{1A796343-9045-44D2-BD97-C4B72E4BA0BF}"/>
    <cellStyle name="Normal_REM 02-2002" xfId="15" xr:uid="{9D763805-6CE6-420D-AB36-16B83917612A}"/>
    <cellStyle name="Normal_REM 05-2002" xfId="14" xr:uid="{1B2E3D6E-6EBD-4DA9-8F58-C55229E3AAD7}"/>
    <cellStyle name="Normal_REM 08-2002" xfId="11" xr:uid="{3E241433-8967-406C-B6AF-8013F42C86EB}"/>
    <cellStyle name="Normal_REM 17-2002" xfId="1" xr:uid="{60F3B0B6-9221-478F-AB69-9D1B43A28820}"/>
    <cellStyle name="Normal_REM 18-2002" xfId="9" xr:uid="{3F419040-8368-4CA7-9178-C70C72028DE8}"/>
    <cellStyle name="Normal_REM17-17A" xfId="7" xr:uid="{D66C5BE5-5825-4E59-A50D-C0B48FC5558B}"/>
    <cellStyle name="Normal_REM18A-18" xfId="13" xr:uid="{4E6FDF13-4F90-4E9B-A056-8A47E3CB7DCB}"/>
    <cellStyle name="Normal_RMC_0" xfId="2" xr:uid="{D10C620F-1FE2-47CF-AE1A-C176CE29D0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9423-57D5-419C-9606-DA3F9ECDFE37}">
  <sheetPr codeName="Hoja2">
    <tabColor rgb="FF92D050"/>
  </sheetPr>
  <dimension ref="A1:AC295"/>
  <sheetViews>
    <sheetView showGridLines="0" tabSelected="1" zoomScale="90" zoomScaleNormal="90" workbookViewId="0">
      <selection activeCell="L200" sqref="L200:L205"/>
    </sheetView>
  </sheetViews>
  <sheetFormatPr baseColWidth="10" defaultColWidth="11.42578125" defaultRowHeight="14.25" x14ac:dyDescent="0.2"/>
  <cols>
    <col min="1" max="1" width="26.28515625" style="4" customWidth="1"/>
    <col min="2" max="2" width="59.140625" style="4" customWidth="1"/>
    <col min="3" max="3" width="113.5703125" style="5" bestFit="1" customWidth="1"/>
    <col min="4" max="4" width="24.5703125" style="4" customWidth="1"/>
    <col min="5" max="5" width="20.7109375" style="4" customWidth="1"/>
    <col min="6" max="6" width="22" style="4" customWidth="1"/>
    <col min="7" max="7" width="18.42578125" style="4" customWidth="1"/>
    <col min="8" max="8" width="19.7109375" style="4" customWidth="1"/>
    <col min="9" max="10" width="15.7109375" style="4" customWidth="1"/>
    <col min="11" max="11" width="16.7109375" style="4" customWidth="1"/>
    <col min="12" max="12" width="17" style="4" customWidth="1"/>
    <col min="13" max="13" width="21.42578125" style="4" customWidth="1"/>
    <col min="14" max="14" width="18.28515625" style="4" customWidth="1"/>
    <col min="15" max="16" width="19.42578125" style="4" customWidth="1"/>
    <col min="17" max="17" width="19.7109375" style="4" customWidth="1"/>
    <col min="18" max="18" width="14.7109375" style="4" customWidth="1"/>
    <col min="19" max="19" width="22" style="4" customWidth="1"/>
    <col min="20" max="23" width="22.7109375" style="4" customWidth="1"/>
    <col min="24" max="16384" width="11.42578125" style="4"/>
  </cols>
  <sheetData>
    <row r="1" spans="1:15" s="1" customFormat="1" ht="15" customHeight="1" x14ac:dyDescent="0.2">
      <c r="B1" s="2" t="s">
        <v>0</v>
      </c>
      <c r="C1" s="3"/>
    </row>
    <row r="2" spans="1:15" s="1" customFormat="1" ht="15" customHeight="1" x14ac:dyDescent="0.2">
      <c r="B2" s="2" t="s">
        <v>481</v>
      </c>
      <c r="C2" s="3"/>
    </row>
    <row r="3" spans="1:15" ht="15" customHeight="1" x14ac:dyDescent="0.2">
      <c r="B3" s="2" t="s">
        <v>482</v>
      </c>
    </row>
    <row r="4" spans="1:15" ht="15" customHeight="1" x14ac:dyDescent="0.2">
      <c r="B4" s="2" t="s">
        <v>483</v>
      </c>
    </row>
    <row r="5" spans="1:15" s="1" customFormat="1" ht="15" customHeight="1" x14ac:dyDescent="0.2">
      <c r="B5" s="2" t="s">
        <v>484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1" customFormat="1" ht="14.25" customHeight="1" x14ac:dyDescent="0.2">
      <c r="B6" s="2"/>
      <c r="C6" s="6"/>
      <c r="D6" s="7"/>
      <c r="E6" s="7" t="s">
        <v>1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1" customFormat="1" ht="14.25" customHeight="1" x14ac:dyDescent="0.2">
      <c r="B7" s="2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1" customFormat="1" ht="15.95" customHeight="1" x14ac:dyDescent="0.2">
      <c r="B8" s="602" t="s">
        <v>2</v>
      </c>
      <c r="C8" s="602"/>
      <c r="D8" s="602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s="1" customFormat="1" ht="42" customHeight="1" x14ac:dyDescent="0.2">
      <c r="B9" s="8" t="s">
        <v>3</v>
      </c>
      <c r="C9" s="9" t="s">
        <v>4</v>
      </c>
      <c r="D9" s="10" t="s">
        <v>5</v>
      </c>
      <c r="E9" s="10" t="s">
        <v>6</v>
      </c>
      <c r="F9" s="10" t="s">
        <v>7</v>
      </c>
      <c r="G9" s="7"/>
      <c r="H9" s="7"/>
      <c r="I9" s="7"/>
      <c r="J9" s="7"/>
      <c r="K9" s="7"/>
      <c r="L9" s="7"/>
      <c r="M9" s="7"/>
      <c r="N9" s="7"/>
      <c r="O9" s="7"/>
    </row>
    <row r="10" spans="1:15" s="1" customFormat="1" ht="20.100000000000001" customHeight="1" x14ac:dyDescent="0.2">
      <c r="B10" s="11"/>
      <c r="C10" s="12" t="s">
        <v>8</v>
      </c>
      <c r="D10" s="13">
        <f>SUM(D11:D17)</f>
        <v>0</v>
      </c>
      <c r="E10" s="13">
        <f>SUM(E11:E17)</f>
        <v>0</v>
      </c>
      <c r="F10" s="14">
        <f>SUM(F11:F17)</f>
        <v>0</v>
      </c>
      <c r="G10" s="7"/>
      <c r="H10" s="7"/>
      <c r="I10" s="7"/>
      <c r="J10" s="7"/>
      <c r="K10" s="7"/>
      <c r="L10" s="7"/>
      <c r="M10" s="7"/>
      <c r="N10" s="7"/>
      <c r="O10" s="7"/>
    </row>
    <row r="11" spans="1:15" s="1" customFormat="1" ht="14.1" customHeight="1" x14ac:dyDescent="0.2">
      <c r="A11" s="15">
        <v>99100120</v>
      </c>
      <c r="B11" s="16"/>
      <c r="C11" s="17" t="s">
        <v>9</v>
      </c>
      <c r="D11" s="18" t="s">
        <v>10</v>
      </c>
      <c r="E11" s="18" t="s">
        <v>11</v>
      </c>
      <c r="F11" s="19" t="s">
        <v>12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 s="1" customFormat="1" ht="14.1" customHeight="1" x14ac:dyDescent="0.2">
      <c r="A12" s="15">
        <v>17400010</v>
      </c>
      <c r="B12" s="16"/>
      <c r="C12" s="20" t="s">
        <v>13</v>
      </c>
      <c r="D12" s="21" t="s">
        <v>10</v>
      </c>
      <c r="E12" s="21" t="s">
        <v>11</v>
      </c>
      <c r="F12" s="22" t="s">
        <v>12</v>
      </c>
      <c r="G12" s="7"/>
      <c r="H12" s="7"/>
      <c r="I12" s="7"/>
      <c r="J12" s="7"/>
      <c r="K12" s="7"/>
      <c r="L12" s="7"/>
      <c r="M12" s="7"/>
      <c r="N12" s="7"/>
      <c r="O12" s="7"/>
    </row>
    <row r="13" spans="1:15" s="1" customFormat="1" ht="14.1" customHeight="1" x14ac:dyDescent="0.2">
      <c r="A13" s="15">
        <v>17400020</v>
      </c>
      <c r="B13" s="16"/>
      <c r="C13" s="20" t="s">
        <v>14</v>
      </c>
      <c r="D13" s="21" t="s">
        <v>10</v>
      </c>
      <c r="E13" s="21" t="s">
        <v>11</v>
      </c>
      <c r="F13" s="22" t="s">
        <v>12</v>
      </c>
      <c r="G13" s="7"/>
      <c r="H13" s="7"/>
      <c r="I13" s="7"/>
      <c r="J13" s="7"/>
      <c r="K13" s="7"/>
      <c r="L13" s="7"/>
      <c r="M13" s="7"/>
      <c r="N13" s="7"/>
      <c r="O13" s="7"/>
    </row>
    <row r="14" spans="1:15" s="1" customFormat="1" ht="14.1" customHeight="1" x14ac:dyDescent="0.2">
      <c r="A14" s="15">
        <v>17400030</v>
      </c>
      <c r="B14" s="16"/>
      <c r="C14" s="20" t="s">
        <v>15</v>
      </c>
      <c r="D14" s="21" t="s">
        <v>10</v>
      </c>
      <c r="E14" s="21" t="s">
        <v>11</v>
      </c>
      <c r="F14" s="22" t="s">
        <v>12</v>
      </c>
      <c r="G14" s="7"/>
      <c r="H14" s="7"/>
      <c r="I14" s="7"/>
      <c r="J14" s="7"/>
      <c r="K14" s="7"/>
      <c r="L14" s="7"/>
      <c r="M14" s="7"/>
      <c r="N14" s="7"/>
      <c r="O14" s="7"/>
    </row>
    <row r="15" spans="1:15" s="1" customFormat="1" ht="14.1" customHeight="1" x14ac:dyDescent="0.2">
      <c r="A15" s="15">
        <v>17400040</v>
      </c>
      <c r="B15" s="16"/>
      <c r="C15" s="20" t="s">
        <v>16</v>
      </c>
      <c r="D15" s="21" t="s">
        <v>10</v>
      </c>
      <c r="E15" s="21" t="s">
        <v>11</v>
      </c>
      <c r="F15" s="22" t="s">
        <v>12</v>
      </c>
      <c r="G15" s="7"/>
      <c r="H15" s="7"/>
      <c r="I15" s="7"/>
      <c r="J15" s="7"/>
      <c r="K15" s="7"/>
      <c r="L15" s="7"/>
      <c r="M15" s="7"/>
      <c r="N15" s="7"/>
      <c r="O15" s="7"/>
    </row>
    <row r="16" spans="1:15" s="1" customFormat="1" ht="14.1" customHeight="1" x14ac:dyDescent="0.2">
      <c r="A16" s="15">
        <v>17400060</v>
      </c>
      <c r="B16" s="23"/>
      <c r="C16" s="24" t="s">
        <v>17</v>
      </c>
      <c r="D16" s="21" t="s">
        <v>10</v>
      </c>
      <c r="E16" s="21" t="s">
        <v>11</v>
      </c>
      <c r="F16" s="22" t="s">
        <v>12</v>
      </c>
      <c r="G16" s="7"/>
      <c r="H16" s="7"/>
      <c r="I16" s="7"/>
      <c r="J16" s="7"/>
      <c r="K16" s="7"/>
      <c r="L16" s="7"/>
      <c r="M16" s="7"/>
      <c r="N16" s="7"/>
      <c r="O16" s="7"/>
    </row>
    <row r="17" spans="1:15" s="1" customFormat="1" ht="14.1" customHeight="1" x14ac:dyDescent="0.2">
      <c r="A17" s="15">
        <v>99000130</v>
      </c>
      <c r="B17" s="25" t="s">
        <v>18</v>
      </c>
      <c r="C17" s="26" t="s">
        <v>19</v>
      </c>
      <c r="D17" s="27" t="s">
        <v>10</v>
      </c>
      <c r="E17" s="27" t="s">
        <v>11</v>
      </c>
      <c r="F17" s="28" t="s">
        <v>12</v>
      </c>
      <c r="G17" s="7"/>
      <c r="H17" s="7"/>
      <c r="I17" s="7"/>
      <c r="J17" s="7"/>
      <c r="K17" s="7"/>
      <c r="L17" s="7"/>
      <c r="M17" s="7"/>
      <c r="N17" s="7"/>
      <c r="O17" s="7"/>
    </row>
    <row r="18" spans="1:15" s="1" customFormat="1" ht="20.25" customHeight="1" x14ac:dyDescent="0.2">
      <c r="A18" s="29"/>
      <c r="B18" s="30"/>
      <c r="C18" s="31" t="s">
        <v>20</v>
      </c>
      <c r="D18" s="32">
        <f>SUM(D19:D29)</f>
        <v>0</v>
      </c>
      <c r="E18" s="32">
        <f>SUM(E19:E29)</f>
        <v>0</v>
      </c>
      <c r="F18" s="33">
        <f>SUM(F19:F29)</f>
        <v>0</v>
      </c>
      <c r="G18" s="7"/>
      <c r="H18" s="7"/>
      <c r="I18" s="7"/>
      <c r="J18" s="7"/>
      <c r="K18" s="7"/>
      <c r="L18" s="7"/>
      <c r="M18" s="7"/>
      <c r="N18" s="7"/>
      <c r="O18" s="7"/>
    </row>
    <row r="19" spans="1:15" s="1" customFormat="1" ht="14.1" customHeight="1" x14ac:dyDescent="0.2">
      <c r="A19" s="15">
        <v>17400070</v>
      </c>
      <c r="B19" s="34" t="s">
        <v>21</v>
      </c>
      <c r="C19" s="35" t="s">
        <v>22</v>
      </c>
      <c r="D19" s="21" t="s">
        <v>10</v>
      </c>
      <c r="E19" s="21" t="s">
        <v>11</v>
      </c>
      <c r="F19" s="22" t="s">
        <v>12</v>
      </c>
      <c r="G19" s="7"/>
      <c r="H19" s="7"/>
      <c r="I19" s="7"/>
      <c r="J19" s="7"/>
      <c r="K19" s="7"/>
      <c r="L19" s="7"/>
      <c r="M19" s="7"/>
      <c r="N19" s="7"/>
      <c r="O19" s="7"/>
    </row>
    <row r="20" spans="1:15" s="1" customFormat="1" ht="14.1" customHeight="1" x14ac:dyDescent="0.2">
      <c r="A20" s="15">
        <v>99000150</v>
      </c>
      <c r="B20" s="16" t="s">
        <v>23</v>
      </c>
      <c r="C20" s="20" t="s">
        <v>24</v>
      </c>
      <c r="D20" s="21" t="s">
        <v>10</v>
      </c>
      <c r="E20" s="21" t="s">
        <v>11</v>
      </c>
      <c r="F20" s="22" t="s">
        <v>12</v>
      </c>
      <c r="G20" s="7"/>
      <c r="H20" s="7"/>
      <c r="I20" s="7"/>
      <c r="J20" s="7"/>
      <c r="K20" s="7"/>
      <c r="L20" s="7"/>
      <c r="M20" s="7"/>
      <c r="N20" s="7"/>
      <c r="O20" s="7"/>
    </row>
    <row r="21" spans="1:15" s="1" customFormat="1" ht="14.1" customHeight="1" x14ac:dyDescent="0.2">
      <c r="A21" s="15">
        <v>99000160</v>
      </c>
      <c r="B21" s="16" t="s">
        <v>25</v>
      </c>
      <c r="C21" s="20" t="s">
        <v>26</v>
      </c>
      <c r="D21" s="21" t="s">
        <v>10</v>
      </c>
      <c r="E21" s="21" t="s">
        <v>11</v>
      </c>
      <c r="F21" s="22" t="s">
        <v>12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 s="1" customFormat="1" ht="14.1" customHeight="1" x14ac:dyDescent="0.2">
      <c r="A22" s="15">
        <v>99000170</v>
      </c>
      <c r="B22" s="16" t="s">
        <v>27</v>
      </c>
      <c r="C22" s="20" t="s">
        <v>28</v>
      </c>
      <c r="D22" s="21" t="s">
        <v>10</v>
      </c>
      <c r="E22" s="21" t="s">
        <v>11</v>
      </c>
      <c r="F22" s="22" t="s">
        <v>12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 s="1" customFormat="1" ht="14.1" customHeight="1" x14ac:dyDescent="0.2">
      <c r="A23" s="15">
        <v>17400080</v>
      </c>
      <c r="B23" s="16" t="s">
        <v>29</v>
      </c>
      <c r="C23" s="20" t="s">
        <v>30</v>
      </c>
      <c r="D23" s="21" t="s">
        <v>10</v>
      </c>
      <c r="E23" s="21" t="s">
        <v>11</v>
      </c>
      <c r="F23" s="22" t="s">
        <v>12</v>
      </c>
      <c r="G23" s="7"/>
      <c r="H23" s="7"/>
      <c r="I23" s="7"/>
      <c r="J23" s="7"/>
      <c r="K23" s="7"/>
      <c r="L23" s="7"/>
      <c r="M23" s="7"/>
      <c r="N23" s="7"/>
      <c r="O23" s="7"/>
    </row>
    <row r="24" spans="1:15" s="1" customFormat="1" ht="14.1" customHeight="1" x14ac:dyDescent="0.2">
      <c r="A24" s="15">
        <v>17400090</v>
      </c>
      <c r="B24" s="16" t="s">
        <v>31</v>
      </c>
      <c r="C24" s="20" t="s">
        <v>32</v>
      </c>
      <c r="D24" s="21" t="s">
        <v>10</v>
      </c>
      <c r="E24" s="21" t="s">
        <v>11</v>
      </c>
      <c r="F24" s="22" t="s">
        <v>12</v>
      </c>
      <c r="G24" s="7"/>
      <c r="H24" s="7"/>
      <c r="I24" s="7"/>
      <c r="J24" s="7"/>
      <c r="K24" s="7"/>
      <c r="L24" s="7"/>
      <c r="M24" s="7"/>
      <c r="N24" s="7"/>
      <c r="O24" s="7"/>
    </row>
    <row r="25" spans="1:15" s="1" customFormat="1" ht="14.1" customHeight="1" x14ac:dyDescent="0.2">
      <c r="A25" s="15">
        <v>99000200</v>
      </c>
      <c r="B25" s="16" t="s">
        <v>33</v>
      </c>
      <c r="C25" s="20" t="s">
        <v>34</v>
      </c>
      <c r="D25" s="21" t="s">
        <v>10</v>
      </c>
      <c r="E25" s="21" t="s">
        <v>11</v>
      </c>
      <c r="F25" s="22" t="s">
        <v>12</v>
      </c>
      <c r="G25" s="7"/>
      <c r="H25" s="7"/>
      <c r="I25" s="7"/>
      <c r="J25" s="7"/>
      <c r="K25" s="7"/>
      <c r="L25" s="7"/>
      <c r="M25" s="7"/>
      <c r="N25" s="7"/>
      <c r="O25" s="7"/>
    </row>
    <row r="26" spans="1:15" s="1" customFormat="1" ht="14.1" customHeight="1" x14ac:dyDescent="0.2">
      <c r="A26" s="15">
        <v>99000210</v>
      </c>
      <c r="B26" s="16" t="s">
        <v>35</v>
      </c>
      <c r="C26" s="20" t="s">
        <v>36</v>
      </c>
      <c r="D26" s="21" t="s">
        <v>10</v>
      </c>
      <c r="E26" s="21" t="s">
        <v>11</v>
      </c>
      <c r="F26" s="22" t="s">
        <v>12</v>
      </c>
      <c r="G26" s="7"/>
      <c r="H26" s="7"/>
      <c r="I26" s="7"/>
      <c r="J26" s="7"/>
      <c r="K26" s="7"/>
      <c r="L26" s="7"/>
      <c r="M26" s="7"/>
      <c r="N26" s="7"/>
      <c r="O26" s="7"/>
    </row>
    <row r="27" spans="1:15" s="1" customFormat="1" ht="14.1" customHeight="1" x14ac:dyDescent="0.2">
      <c r="A27" s="15">
        <v>99000220</v>
      </c>
      <c r="B27" s="16" t="s">
        <v>37</v>
      </c>
      <c r="C27" s="20" t="s">
        <v>38</v>
      </c>
      <c r="D27" s="21" t="s">
        <v>10</v>
      </c>
      <c r="E27" s="21" t="s">
        <v>11</v>
      </c>
      <c r="F27" s="22" t="s">
        <v>12</v>
      </c>
      <c r="G27" s="7"/>
      <c r="H27" s="7"/>
      <c r="I27" s="7"/>
      <c r="J27" s="7"/>
      <c r="K27" s="7"/>
      <c r="L27" s="7"/>
      <c r="M27" s="7"/>
      <c r="N27" s="7"/>
      <c r="O27" s="7"/>
    </row>
    <row r="28" spans="1:15" s="1" customFormat="1" ht="14.1" customHeight="1" x14ac:dyDescent="0.2">
      <c r="A28" s="15">
        <v>99000230</v>
      </c>
      <c r="B28" s="16" t="s">
        <v>39</v>
      </c>
      <c r="C28" s="20" t="s">
        <v>40</v>
      </c>
      <c r="D28" s="21" t="s">
        <v>10</v>
      </c>
      <c r="E28" s="21" t="s">
        <v>11</v>
      </c>
      <c r="F28" s="22" t="s">
        <v>12</v>
      </c>
      <c r="G28" s="7"/>
      <c r="H28" s="7"/>
      <c r="I28" s="7"/>
      <c r="J28" s="7"/>
      <c r="K28" s="7"/>
      <c r="L28" s="7"/>
      <c r="M28" s="7"/>
      <c r="N28" s="7"/>
      <c r="O28" s="7"/>
    </row>
    <row r="29" spans="1:15" s="1" customFormat="1" ht="14.1" customHeight="1" x14ac:dyDescent="0.2">
      <c r="A29" s="15">
        <v>17400050</v>
      </c>
      <c r="B29" s="16"/>
      <c r="C29" s="20" t="s">
        <v>41</v>
      </c>
      <c r="D29" s="21" t="s">
        <v>10</v>
      </c>
      <c r="E29" s="21" t="s">
        <v>11</v>
      </c>
      <c r="F29" s="22" t="s">
        <v>12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 s="1" customFormat="1" ht="14.1" customHeight="1" x14ac:dyDescent="0.2">
      <c r="A30" s="29"/>
      <c r="B30" s="36"/>
      <c r="C30" s="37" t="s">
        <v>42</v>
      </c>
      <c r="D30" s="38">
        <f>SUM(D31:D32)</f>
        <v>0</v>
      </c>
      <c r="E30" s="39"/>
      <c r="F30" s="40"/>
      <c r="G30" s="7"/>
      <c r="H30" s="7"/>
      <c r="I30" s="7"/>
      <c r="J30" s="7"/>
      <c r="K30" s="7"/>
      <c r="L30" s="7"/>
      <c r="M30" s="7"/>
      <c r="N30" s="7"/>
      <c r="O30" s="7"/>
    </row>
    <row r="31" spans="1:15" s="1" customFormat="1" ht="14.1" customHeight="1" x14ac:dyDescent="0.2">
      <c r="A31" s="15">
        <v>99100170</v>
      </c>
      <c r="B31" s="41"/>
      <c r="C31" s="20" t="s">
        <v>43</v>
      </c>
      <c r="D31" s="21" t="s">
        <v>10</v>
      </c>
      <c r="E31" s="21" t="s">
        <v>11</v>
      </c>
      <c r="F31" s="22" t="s">
        <v>12</v>
      </c>
      <c r="G31" s="7"/>
      <c r="H31" s="7"/>
      <c r="I31" s="7"/>
      <c r="J31" s="7"/>
      <c r="K31" s="7"/>
      <c r="L31" s="7"/>
      <c r="M31" s="7"/>
      <c r="N31" s="7"/>
      <c r="O31" s="7"/>
    </row>
    <row r="32" spans="1:15" s="1" customFormat="1" ht="14.1" customHeight="1" x14ac:dyDescent="0.2">
      <c r="A32" s="15">
        <v>17200390</v>
      </c>
      <c r="B32" s="41"/>
      <c r="C32" s="20" t="s">
        <v>44</v>
      </c>
      <c r="D32" s="21" t="s">
        <v>10</v>
      </c>
      <c r="E32" s="21" t="s">
        <v>11</v>
      </c>
      <c r="F32" s="22" t="s">
        <v>12</v>
      </c>
      <c r="G32" s="7"/>
      <c r="H32" s="7"/>
      <c r="I32" s="7"/>
      <c r="J32" s="7"/>
      <c r="K32" s="7"/>
      <c r="L32" s="7"/>
      <c r="M32" s="7"/>
      <c r="N32" s="7"/>
      <c r="O32" s="7"/>
    </row>
    <row r="33" spans="1:15" s="1" customFormat="1" ht="20.100000000000001" customHeight="1" x14ac:dyDescent="0.2">
      <c r="A33" s="42"/>
      <c r="B33" s="30"/>
      <c r="C33" s="31" t="s">
        <v>45</v>
      </c>
      <c r="D33" s="32">
        <f>SUM(D34:D35)</f>
        <v>0</v>
      </c>
      <c r="E33" s="13">
        <f>SUM(E34:E35)</f>
        <v>0</v>
      </c>
      <c r="F33" s="43">
        <f>SUM(F34:F35)</f>
        <v>0</v>
      </c>
      <c r="G33" s="7"/>
      <c r="H33" s="7"/>
      <c r="I33" s="7"/>
      <c r="J33" s="7"/>
      <c r="K33" s="7"/>
      <c r="L33" s="7"/>
      <c r="M33" s="7"/>
      <c r="N33" s="7"/>
      <c r="O33" s="7"/>
    </row>
    <row r="34" spans="1:15" s="1" customFormat="1" ht="15" customHeight="1" x14ac:dyDescent="0.2">
      <c r="A34" s="15">
        <v>99000240</v>
      </c>
      <c r="B34" s="44" t="s">
        <v>46</v>
      </c>
      <c r="C34" s="35" t="s">
        <v>47</v>
      </c>
      <c r="D34" s="21" t="s">
        <v>10</v>
      </c>
      <c r="E34" s="21" t="s">
        <v>11</v>
      </c>
      <c r="F34" s="22" t="s">
        <v>12</v>
      </c>
      <c r="G34" s="7"/>
      <c r="H34" s="7"/>
      <c r="I34" s="7"/>
      <c r="J34" s="7"/>
      <c r="K34" s="7"/>
      <c r="L34" s="7"/>
      <c r="M34" s="7"/>
      <c r="N34" s="7"/>
      <c r="O34" s="7"/>
    </row>
    <row r="35" spans="1:15" s="1" customFormat="1" ht="15" customHeight="1" x14ac:dyDescent="0.2">
      <c r="A35" s="15">
        <v>99000250</v>
      </c>
      <c r="B35" s="16" t="s">
        <v>48</v>
      </c>
      <c r="C35" s="20" t="s">
        <v>49</v>
      </c>
      <c r="D35" s="21" t="s">
        <v>10</v>
      </c>
      <c r="E35" s="21" t="s">
        <v>11</v>
      </c>
      <c r="F35" s="22" t="s">
        <v>12</v>
      </c>
      <c r="G35" s="7"/>
      <c r="H35" s="7"/>
      <c r="I35" s="7"/>
      <c r="J35" s="7"/>
      <c r="K35" s="7"/>
      <c r="L35" s="7"/>
      <c r="M35" s="7"/>
      <c r="N35" s="7"/>
      <c r="O35" s="7"/>
    </row>
    <row r="36" spans="1:15" s="1" customFormat="1" ht="15" customHeight="1" x14ac:dyDescent="0.2">
      <c r="A36" s="42"/>
      <c r="B36" s="36"/>
      <c r="C36" s="45" t="s">
        <v>50</v>
      </c>
      <c r="D36" s="46" t="str">
        <f>D$37</f>
        <v>COL01</v>
      </c>
      <c r="E36" s="39"/>
      <c r="F36" s="47"/>
      <c r="G36" s="7"/>
      <c r="H36" s="7"/>
      <c r="I36" s="7"/>
      <c r="J36" s="7"/>
      <c r="K36" s="7"/>
      <c r="L36" s="7"/>
      <c r="M36" s="7"/>
      <c r="N36" s="7"/>
      <c r="O36" s="7"/>
    </row>
    <row r="37" spans="1:15" s="1" customFormat="1" ht="27.75" customHeight="1" x14ac:dyDescent="0.2">
      <c r="A37" s="15">
        <v>99100210</v>
      </c>
      <c r="B37" s="16" t="s">
        <v>51</v>
      </c>
      <c r="C37" s="26" t="s">
        <v>52</v>
      </c>
      <c r="D37" s="21" t="s">
        <v>10</v>
      </c>
      <c r="E37" s="21" t="s">
        <v>11</v>
      </c>
      <c r="F37" s="22" t="s">
        <v>12</v>
      </c>
      <c r="G37" s="7"/>
      <c r="H37" s="7"/>
      <c r="I37" s="7"/>
      <c r="J37" s="7"/>
      <c r="K37" s="7"/>
      <c r="L37" s="7"/>
      <c r="M37" s="7"/>
      <c r="N37" s="7"/>
      <c r="O37" s="7"/>
    </row>
    <row r="38" spans="1:15" s="1" customFormat="1" ht="20.100000000000001" customHeight="1" x14ac:dyDescent="0.2">
      <c r="A38" s="42"/>
      <c r="B38" s="48"/>
      <c r="C38" s="31" t="s">
        <v>53</v>
      </c>
      <c r="D38" s="32">
        <f>SUM(D39:D44)</f>
        <v>0</v>
      </c>
      <c r="E38" s="32">
        <f>SUM(E39:E44)</f>
        <v>0</v>
      </c>
      <c r="F38" s="33">
        <f>SUM(F39:F44)</f>
        <v>0</v>
      </c>
      <c r="G38" s="7"/>
      <c r="H38" s="7"/>
      <c r="I38" s="7"/>
      <c r="J38" s="7"/>
      <c r="K38" s="7"/>
      <c r="L38" s="7"/>
      <c r="M38" s="7"/>
      <c r="N38" s="7"/>
      <c r="O38" s="7"/>
    </row>
    <row r="39" spans="1:15" s="1" customFormat="1" ht="15" customHeight="1" x14ac:dyDescent="0.2">
      <c r="A39" s="15">
        <v>99000260</v>
      </c>
      <c r="B39" s="44" t="s">
        <v>54</v>
      </c>
      <c r="C39" s="35" t="s">
        <v>55</v>
      </c>
      <c r="D39" s="21" t="s">
        <v>10</v>
      </c>
      <c r="E39" s="21" t="s">
        <v>11</v>
      </c>
      <c r="F39" s="22" t="s">
        <v>12</v>
      </c>
      <c r="G39" s="7"/>
      <c r="H39" s="7"/>
      <c r="I39" s="7"/>
      <c r="J39" s="7"/>
      <c r="K39" s="7"/>
      <c r="L39" s="7"/>
      <c r="M39" s="7"/>
      <c r="N39" s="7"/>
      <c r="O39" s="7"/>
    </row>
    <row r="40" spans="1:15" s="1" customFormat="1" ht="15" customHeight="1" x14ac:dyDescent="0.2">
      <c r="A40" s="15">
        <v>99000270</v>
      </c>
      <c r="B40" s="49" t="s">
        <v>56</v>
      </c>
      <c r="C40" s="20" t="s">
        <v>57</v>
      </c>
      <c r="D40" s="21" t="s">
        <v>10</v>
      </c>
      <c r="E40" s="21" t="s">
        <v>11</v>
      </c>
      <c r="F40" s="22" t="s">
        <v>12</v>
      </c>
      <c r="G40" s="7"/>
      <c r="H40" s="7"/>
      <c r="I40" s="7"/>
      <c r="J40" s="7"/>
      <c r="K40" s="7"/>
      <c r="L40" s="7"/>
      <c r="M40" s="7"/>
      <c r="N40" s="7"/>
      <c r="O40" s="7"/>
    </row>
    <row r="41" spans="1:15" s="1" customFormat="1" ht="15" customHeight="1" x14ac:dyDescent="0.2">
      <c r="A41" s="15">
        <v>99000280</v>
      </c>
      <c r="B41" s="16" t="s">
        <v>58</v>
      </c>
      <c r="C41" s="20" t="s">
        <v>59</v>
      </c>
      <c r="D41" s="21" t="s">
        <v>10</v>
      </c>
      <c r="E41" s="21" t="s">
        <v>11</v>
      </c>
      <c r="F41" s="22" t="s">
        <v>12</v>
      </c>
      <c r="G41" s="7"/>
      <c r="H41" s="7"/>
      <c r="I41" s="7"/>
      <c r="J41" s="7"/>
      <c r="K41" s="7"/>
      <c r="L41" s="7"/>
      <c r="M41" s="7"/>
      <c r="N41" s="7"/>
      <c r="O41" s="7"/>
    </row>
    <row r="42" spans="1:15" s="1" customFormat="1" ht="15" customHeight="1" x14ac:dyDescent="0.2">
      <c r="A42" s="15">
        <v>99000290</v>
      </c>
      <c r="B42" s="16" t="s">
        <v>60</v>
      </c>
      <c r="C42" s="20" t="s">
        <v>61</v>
      </c>
      <c r="D42" s="21" t="s">
        <v>10</v>
      </c>
      <c r="E42" s="21" t="s">
        <v>11</v>
      </c>
      <c r="F42" s="22" t="s">
        <v>12</v>
      </c>
      <c r="G42" s="7"/>
      <c r="H42" s="7"/>
      <c r="I42" s="7"/>
      <c r="J42" s="7"/>
      <c r="K42" s="7"/>
      <c r="L42" s="7"/>
      <c r="M42" s="7"/>
      <c r="N42" s="7"/>
      <c r="O42" s="7"/>
    </row>
    <row r="43" spans="1:15" s="1" customFormat="1" ht="15" customHeight="1" x14ac:dyDescent="0.2">
      <c r="A43" s="15">
        <v>17400100</v>
      </c>
      <c r="B43" s="50" t="s">
        <v>62</v>
      </c>
      <c r="C43" s="20" t="s">
        <v>63</v>
      </c>
      <c r="D43" s="21" t="s">
        <v>10</v>
      </c>
      <c r="E43" s="21" t="s">
        <v>11</v>
      </c>
      <c r="F43" s="22" t="s">
        <v>12</v>
      </c>
      <c r="G43" s="7"/>
      <c r="H43" s="7"/>
      <c r="I43" s="7"/>
      <c r="J43" s="7"/>
      <c r="K43" s="7"/>
      <c r="L43" s="7"/>
      <c r="M43" s="7"/>
      <c r="N43" s="7"/>
      <c r="O43" s="7"/>
    </row>
    <row r="44" spans="1:15" s="1" customFormat="1" ht="15" customHeight="1" x14ac:dyDescent="0.2">
      <c r="A44" s="15">
        <v>17400110</v>
      </c>
      <c r="B44" s="50" t="s">
        <v>64</v>
      </c>
      <c r="C44" s="20" t="s">
        <v>65</v>
      </c>
      <c r="D44" s="21" t="s">
        <v>10</v>
      </c>
      <c r="E44" s="21" t="s">
        <v>11</v>
      </c>
      <c r="F44" s="22" t="s">
        <v>12</v>
      </c>
      <c r="G44" s="7"/>
      <c r="H44" s="7"/>
      <c r="I44" s="7"/>
      <c r="J44" s="7"/>
      <c r="K44" s="7"/>
      <c r="L44" s="7"/>
      <c r="M44" s="7"/>
      <c r="N44" s="7"/>
      <c r="O44" s="7"/>
    </row>
    <row r="45" spans="1:15" s="1" customFormat="1" ht="15" customHeight="1" x14ac:dyDescent="0.2">
      <c r="A45" s="42"/>
      <c r="B45" s="51"/>
      <c r="C45" s="45" t="s">
        <v>66</v>
      </c>
      <c r="D45" s="52" t="str">
        <f>D46</f>
        <v>COL01</v>
      </c>
      <c r="E45" s="53"/>
      <c r="F45" s="40"/>
      <c r="G45" s="7"/>
      <c r="H45" s="7"/>
      <c r="I45" s="7"/>
      <c r="J45" s="7"/>
      <c r="K45" s="7"/>
      <c r="L45" s="7"/>
      <c r="M45" s="7"/>
      <c r="N45" s="7"/>
      <c r="O45" s="7"/>
    </row>
    <row r="46" spans="1:15" s="1" customFormat="1" ht="15" customHeight="1" x14ac:dyDescent="0.2">
      <c r="A46" s="15">
        <v>99100220</v>
      </c>
      <c r="B46" s="25"/>
      <c r="C46" s="26" t="s">
        <v>67</v>
      </c>
      <c r="D46" s="21" t="s">
        <v>10</v>
      </c>
      <c r="E46" s="21" t="s">
        <v>11</v>
      </c>
      <c r="F46" s="22" t="s">
        <v>12</v>
      </c>
      <c r="G46" s="7"/>
      <c r="H46" s="7"/>
      <c r="I46" s="7"/>
      <c r="J46" s="7"/>
      <c r="K46" s="7"/>
      <c r="L46" s="7"/>
      <c r="M46" s="7"/>
      <c r="N46" s="7"/>
      <c r="O46" s="7"/>
    </row>
    <row r="47" spans="1:15" s="1" customFormat="1" ht="20.100000000000001" customHeight="1" x14ac:dyDescent="0.2">
      <c r="A47" s="42"/>
      <c r="B47" s="48"/>
      <c r="C47" s="31" t="s">
        <v>68</v>
      </c>
      <c r="D47" s="33">
        <f>SUM(D48:D52)</f>
        <v>0</v>
      </c>
      <c r="E47" s="33">
        <f>SUM(E48:E52)</f>
        <v>0</v>
      </c>
      <c r="F47" s="33">
        <f>SUM(F48:F52)</f>
        <v>0</v>
      </c>
      <c r="G47" s="7"/>
      <c r="H47" s="7"/>
      <c r="I47" s="7"/>
      <c r="J47" s="7"/>
      <c r="K47" s="7"/>
      <c r="L47" s="7"/>
      <c r="M47" s="7"/>
      <c r="N47" s="7"/>
      <c r="O47" s="7"/>
    </row>
    <row r="48" spans="1:15" s="1" customFormat="1" ht="15" customHeight="1" x14ac:dyDescent="0.2">
      <c r="A48" s="15">
        <v>17400120</v>
      </c>
      <c r="B48" s="34" t="s">
        <v>69</v>
      </c>
      <c r="C48" s="35" t="s">
        <v>70</v>
      </c>
      <c r="D48" s="21" t="s">
        <v>10</v>
      </c>
      <c r="E48" s="21" t="s">
        <v>11</v>
      </c>
      <c r="F48" s="22" t="s">
        <v>12</v>
      </c>
      <c r="G48" s="7"/>
      <c r="H48" s="7"/>
      <c r="I48" s="7"/>
      <c r="J48" s="7"/>
      <c r="K48" s="7"/>
      <c r="L48" s="7"/>
      <c r="M48" s="7"/>
      <c r="N48" s="7"/>
      <c r="O48" s="7"/>
    </row>
    <row r="49" spans="1:15" s="1" customFormat="1" ht="15" customHeight="1" x14ac:dyDescent="0.2">
      <c r="A49" s="15">
        <v>99000310</v>
      </c>
      <c r="B49" s="16" t="s">
        <v>71</v>
      </c>
      <c r="C49" s="20" t="s">
        <v>72</v>
      </c>
      <c r="D49" s="21" t="s">
        <v>10</v>
      </c>
      <c r="E49" s="21" t="s">
        <v>11</v>
      </c>
      <c r="F49" s="22" t="s">
        <v>12</v>
      </c>
      <c r="G49" s="7"/>
      <c r="H49" s="7"/>
      <c r="I49" s="7"/>
      <c r="J49" s="7"/>
      <c r="K49" s="7"/>
      <c r="L49" s="7"/>
      <c r="M49" s="7"/>
      <c r="N49" s="7"/>
      <c r="O49" s="7"/>
    </row>
    <row r="50" spans="1:15" s="1" customFormat="1" ht="15" customHeight="1" x14ac:dyDescent="0.2">
      <c r="A50" s="15">
        <v>99000320</v>
      </c>
      <c r="B50" s="16" t="s">
        <v>73</v>
      </c>
      <c r="C50" s="20" t="s">
        <v>74</v>
      </c>
      <c r="D50" s="21" t="s">
        <v>10</v>
      </c>
      <c r="E50" s="21" t="s">
        <v>11</v>
      </c>
      <c r="F50" s="22" t="s">
        <v>12</v>
      </c>
      <c r="G50" s="7"/>
      <c r="H50" s="7"/>
      <c r="I50" s="7"/>
      <c r="J50" s="7"/>
      <c r="K50" s="7"/>
      <c r="L50" s="7"/>
      <c r="M50" s="7"/>
      <c r="N50" s="7"/>
      <c r="O50" s="7"/>
    </row>
    <row r="51" spans="1:15" s="1" customFormat="1" ht="15" customHeight="1" x14ac:dyDescent="0.2">
      <c r="A51" s="15">
        <v>17400130</v>
      </c>
      <c r="B51" s="54" t="s">
        <v>75</v>
      </c>
      <c r="C51" s="20" t="s">
        <v>76</v>
      </c>
      <c r="D51" s="21" t="s">
        <v>10</v>
      </c>
      <c r="E51" s="21" t="s">
        <v>11</v>
      </c>
      <c r="F51" s="22" t="s">
        <v>12</v>
      </c>
      <c r="G51" s="7"/>
      <c r="H51" s="7"/>
      <c r="I51" s="7"/>
      <c r="J51" s="7"/>
      <c r="K51" s="7"/>
      <c r="L51" s="7"/>
      <c r="M51" s="7"/>
      <c r="N51" s="7"/>
      <c r="O51" s="7"/>
    </row>
    <row r="52" spans="1:15" s="1" customFormat="1" ht="15" customHeight="1" x14ac:dyDescent="0.2">
      <c r="A52" s="15">
        <v>17400140</v>
      </c>
      <c r="B52" s="54" t="s">
        <v>77</v>
      </c>
      <c r="C52" s="20" t="s">
        <v>78</v>
      </c>
      <c r="D52" s="21" t="s">
        <v>10</v>
      </c>
      <c r="E52" s="21" t="s">
        <v>11</v>
      </c>
      <c r="F52" s="22" t="s">
        <v>12</v>
      </c>
      <c r="G52" s="7"/>
      <c r="H52" s="7"/>
      <c r="I52" s="7"/>
      <c r="J52" s="7"/>
      <c r="K52" s="7"/>
      <c r="L52" s="7"/>
      <c r="M52" s="7"/>
      <c r="N52" s="7"/>
      <c r="O52" s="7"/>
    </row>
    <row r="53" spans="1:15" s="1" customFormat="1" ht="15" customHeight="1" x14ac:dyDescent="0.2">
      <c r="A53" s="42"/>
      <c r="B53" s="36"/>
      <c r="C53" s="37" t="s">
        <v>79</v>
      </c>
      <c r="D53" s="55">
        <f>SUM(D54:D55)</f>
        <v>0</v>
      </c>
      <c r="E53" s="53"/>
      <c r="F53" s="56"/>
      <c r="G53" s="7"/>
      <c r="H53" s="7"/>
      <c r="I53" s="7"/>
      <c r="J53" s="7"/>
      <c r="K53" s="7"/>
      <c r="L53" s="7"/>
      <c r="M53" s="7"/>
      <c r="N53" s="7"/>
      <c r="O53" s="7"/>
    </row>
    <row r="54" spans="1:15" s="1" customFormat="1" ht="15" customHeight="1" x14ac:dyDescent="0.2">
      <c r="A54" s="15">
        <v>99100230</v>
      </c>
      <c r="B54" s="41"/>
      <c r="C54" s="20" t="s">
        <v>80</v>
      </c>
      <c r="D54" s="21" t="s">
        <v>10</v>
      </c>
      <c r="E54" s="21" t="s">
        <v>11</v>
      </c>
      <c r="F54" s="22" t="s">
        <v>12</v>
      </c>
      <c r="G54" s="7"/>
      <c r="H54" s="7"/>
      <c r="I54" s="7"/>
      <c r="J54" s="7"/>
      <c r="K54" s="7"/>
      <c r="L54" s="7"/>
      <c r="M54" s="7"/>
      <c r="N54" s="7"/>
      <c r="O54" s="7"/>
    </row>
    <row r="55" spans="1:15" s="1" customFormat="1" ht="15" customHeight="1" x14ac:dyDescent="0.2">
      <c r="A55" s="15">
        <v>99100240</v>
      </c>
      <c r="B55" s="57"/>
      <c r="C55" s="26" t="s">
        <v>81</v>
      </c>
      <c r="D55" s="21" t="s">
        <v>10</v>
      </c>
      <c r="E55" s="21" t="s">
        <v>11</v>
      </c>
      <c r="F55" s="22" t="s">
        <v>12</v>
      </c>
      <c r="G55" s="7"/>
      <c r="H55" s="7"/>
      <c r="I55" s="7"/>
      <c r="J55" s="7"/>
      <c r="K55" s="7"/>
      <c r="L55" s="7"/>
      <c r="M55" s="7"/>
      <c r="N55" s="7"/>
      <c r="O55" s="7"/>
    </row>
    <row r="56" spans="1:15" s="1" customFormat="1" ht="17.25" customHeight="1" x14ac:dyDescent="0.2">
      <c r="A56" s="42"/>
      <c r="B56" s="58"/>
      <c r="C56" s="9" t="s">
        <v>82</v>
      </c>
      <c r="D56" s="33" t="e">
        <f>D10+D18+D33+D38+D47+D30+D36+D45+D53</f>
        <v>#VALUE!</v>
      </c>
      <c r="E56" s="33">
        <f>E10+E18+E33+E38+E47</f>
        <v>0</v>
      </c>
      <c r="F56" s="59">
        <f>F10+F18+F33+F38+F47</f>
        <v>0</v>
      </c>
      <c r="G56" s="7"/>
      <c r="H56" s="7"/>
      <c r="I56" s="7"/>
      <c r="J56" s="7"/>
      <c r="K56" s="7"/>
      <c r="L56" s="7"/>
      <c r="M56" s="7"/>
      <c r="N56" s="7"/>
      <c r="O56" s="7"/>
    </row>
    <row r="57" spans="1:15" s="1" customFormat="1" ht="24.95" customHeight="1" x14ac:dyDescent="0.2">
      <c r="A57" s="4"/>
      <c r="B57" s="603" t="s">
        <v>83</v>
      </c>
      <c r="C57" s="604"/>
      <c r="D57" s="60"/>
      <c r="E57" s="60"/>
      <c r="F57" s="61"/>
      <c r="G57" s="7"/>
      <c r="H57" s="7"/>
      <c r="I57" s="7"/>
      <c r="J57" s="7"/>
      <c r="K57" s="7"/>
      <c r="L57" s="7"/>
      <c r="M57" s="7"/>
    </row>
    <row r="58" spans="1:15" s="1" customFormat="1" ht="39.950000000000003" customHeight="1" x14ac:dyDescent="0.2">
      <c r="A58" s="4"/>
      <c r="B58" s="9" t="s">
        <v>84</v>
      </c>
      <c r="C58" s="9" t="s">
        <v>85</v>
      </c>
      <c r="D58" s="10" t="s">
        <v>5</v>
      </c>
      <c r="E58" s="10" t="s">
        <v>6</v>
      </c>
      <c r="F58" s="10" t="s">
        <v>7</v>
      </c>
      <c r="G58" s="7"/>
      <c r="H58" s="7"/>
      <c r="I58" s="7"/>
      <c r="J58" s="7"/>
      <c r="K58" s="7"/>
      <c r="L58" s="7"/>
      <c r="M58" s="7"/>
    </row>
    <row r="59" spans="1:15" s="1" customFormat="1" ht="20.100000000000001" customHeight="1" x14ac:dyDescent="0.2">
      <c r="A59" s="4"/>
      <c r="B59" s="9"/>
      <c r="C59" s="62" t="s">
        <v>86</v>
      </c>
      <c r="D59" s="32"/>
      <c r="E59" s="32"/>
      <c r="F59" s="63"/>
      <c r="G59" s="7"/>
      <c r="H59" s="7"/>
      <c r="I59" s="7"/>
      <c r="J59" s="7"/>
      <c r="K59" s="7"/>
      <c r="L59" s="7"/>
      <c r="M59" s="7"/>
    </row>
    <row r="60" spans="1:15" s="1" customFormat="1" ht="14.1" customHeight="1" x14ac:dyDescent="0.2">
      <c r="A60" s="15">
        <v>17400150</v>
      </c>
      <c r="B60" s="64" t="s">
        <v>87</v>
      </c>
      <c r="C60" s="65" t="s">
        <v>88</v>
      </c>
      <c r="D60" s="21" t="s">
        <v>10</v>
      </c>
      <c r="E60" s="21" t="s">
        <v>11</v>
      </c>
      <c r="F60" s="22" t="s">
        <v>12</v>
      </c>
      <c r="G60" s="7"/>
      <c r="H60" s="7"/>
      <c r="I60" s="7"/>
      <c r="J60" s="7"/>
      <c r="K60" s="7"/>
      <c r="L60" s="7"/>
      <c r="M60" s="7"/>
    </row>
    <row r="61" spans="1:15" s="1" customFormat="1" ht="14.1" customHeight="1" x14ac:dyDescent="0.2">
      <c r="A61" s="15">
        <v>17400160</v>
      </c>
      <c r="B61" s="64" t="s">
        <v>89</v>
      </c>
      <c r="C61" s="65" t="s">
        <v>90</v>
      </c>
      <c r="D61" s="21" t="s">
        <v>10</v>
      </c>
      <c r="E61" s="21" t="s">
        <v>11</v>
      </c>
      <c r="F61" s="22" t="s">
        <v>12</v>
      </c>
      <c r="G61" s="7"/>
      <c r="H61" s="7"/>
      <c r="I61" s="7"/>
      <c r="J61" s="7"/>
      <c r="K61" s="7"/>
      <c r="L61" s="7"/>
      <c r="M61" s="7"/>
    </row>
    <row r="62" spans="1:15" s="1" customFormat="1" ht="14.1" customHeight="1" x14ac:dyDescent="0.2">
      <c r="A62" s="15">
        <v>17400170</v>
      </c>
      <c r="B62" s="64" t="s">
        <v>91</v>
      </c>
      <c r="C62" s="65" t="s">
        <v>92</v>
      </c>
      <c r="D62" s="21" t="s">
        <v>10</v>
      </c>
      <c r="E62" s="21" t="s">
        <v>11</v>
      </c>
      <c r="F62" s="22" t="s">
        <v>12</v>
      </c>
      <c r="G62" s="7"/>
      <c r="H62" s="7"/>
      <c r="I62" s="7"/>
      <c r="J62" s="7"/>
      <c r="K62" s="7"/>
      <c r="L62" s="7"/>
      <c r="M62" s="7"/>
    </row>
    <row r="63" spans="1:15" s="1" customFormat="1" ht="14.1" customHeight="1" x14ac:dyDescent="0.2">
      <c r="A63" s="15">
        <v>17400180</v>
      </c>
      <c r="B63" s="64" t="s">
        <v>93</v>
      </c>
      <c r="C63" s="65" t="s">
        <v>94</v>
      </c>
      <c r="D63" s="21" t="s">
        <v>10</v>
      </c>
      <c r="E63" s="21" t="s">
        <v>11</v>
      </c>
      <c r="F63" s="22" t="s">
        <v>12</v>
      </c>
      <c r="G63" s="7"/>
      <c r="H63" s="7"/>
      <c r="I63" s="7"/>
      <c r="J63" s="7"/>
      <c r="K63" s="7"/>
      <c r="L63" s="7"/>
      <c r="M63" s="7"/>
    </row>
    <row r="64" spans="1:15" s="1" customFormat="1" ht="14.1" customHeight="1" x14ac:dyDescent="0.2">
      <c r="A64" s="15">
        <v>17400190</v>
      </c>
      <c r="B64" s="64" t="s">
        <v>95</v>
      </c>
      <c r="C64" s="65" t="s">
        <v>96</v>
      </c>
      <c r="D64" s="21" t="s">
        <v>10</v>
      </c>
      <c r="E64" s="21" t="s">
        <v>11</v>
      </c>
      <c r="F64" s="22" t="s">
        <v>12</v>
      </c>
      <c r="G64" s="7"/>
      <c r="H64" s="7"/>
      <c r="I64" s="7"/>
      <c r="J64" s="7"/>
      <c r="K64" s="7"/>
      <c r="L64" s="7"/>
      <c r="M64" s="7"/>
    </row>
    <row r="65" spans="1:13" s="1" customFormat="1" ht="14.1" customHeight="1" x14ac:dyDescent="0.2">
      <c r="A65" s="15">
        <v>17400200</v>
      </c>
      <c r="B65" s="64" t="s">
        <v>97</v>
      </c>
      <c r="C65" s="65" t="s">
        <v>98</v>
      </c>
      <c r="D65" s="21" t="s">
        <v>10</v>
      </c>
      <c r="E65" s="21" t="s">
        <v>11</v>
      </c>
      <c r="F65" s="22" t="s">
        <v>12</v>
      </c>
      <c r="G65" s="7"/>
      <c r="H65" s="7"/>
      <c r="I65" s="7"/>
      <c r="J65" s="7"/>
      <c r="K65" s="7"/>
      <c r="L65" s="7"/>
      <c r="M65" s="7"/>
    </row>
    <row r="66" spans="1:13" s="1" customFormat="1" ht="14.1" customHeight="1" x14ac:dyDescent="0.2">
      <c r="A66" s="15">
        <v>17400210</v>
      </c>
      <c r="B66" s="64" t="s">
        <v>99</v>
      </c>
      <c r="C66" s="65" t="s">
        <v>100</v>
      </c>
      <c r="D66" s="21" t="s">
        <v>10</v>
      </c>
      <c r="E66" s="21" t="s">
        <v>11</v>
      </c>
      <c r="F66" s="22" t="s">
        <v>12</v>
      </c>
      <c r="G66" s="7"/>
      <c r="H66" s="7"/>
      <c r="I66" s="7"/>
      <c r="J66" s="7"/>
      <c r="K66" s="7"/>
      <c r="L66" s="7"/>
      <c r="M66" s="7"/>
    </row>
    <row r="67" spans="1:13" s="1" customFormat="1" ht="14.1" customHeight="1" x14ac:dyDescent="0.2">
      <c r="A67" s="15">
        <v>17400220</v>
      </c>
      <c r="B67" s="64" t="s">
        <v>101</v>
      </c>
      <c r="C67" s="65" t="s">
        <v>102</v>
      </c>
      <c r="D67" s="21" t="s">
        <v>10</v>
      </c>
      <c r="E67" s="21" t="s">
        <v>11</v>
      </c>
      <c r="F67" s="22" t="s">
        <v>12</v>
      </c>
      <c r="G67" s="7"/>
      <c r="H67" s="7"/>
      <c r="I67" s="7"/>
      <c r="J67" s="7"/>
      <c r="K67" s="7"/>
      <c r="L67" s="7"/>
      <c r="M67" s="7"/>
    </row>
    <row r="68" spans="1:13" s="1" customFormat="1" ht="14.1" customHeight="1" x14ac:dyDescent="0.2">
      <c r="A68" s="15">
        <v>17400230</v>
      </c>
      <c r="B68" s="64" t="s">
        <v>103</v>
      </c>
      <c r="C68" s="65" t="s">
        <v>104</v>
      </c>
      <c r="D68" s="21" t="s">
        <v>10</v>
      </c>
      <c r="E68" s="21" t="s">
        <v>11</v>
      </c>
      <c r="F68" s="22" t="s">
        <v>12</v>
      </c>
      <c r="G68" s="7"/>
      <c r="H68" s="7"/>
      <c r="I68" s="7"/>
      <c r="J68" s="7"/>
      <c r="K68" s="7"/>
      <c r="L68" s="7"/>
      <c r="M68" s="7"/>
    </row>
    <row r="69" spans="1:13" s="1" customFormat="1" ht="14.1" customHeight="1" x14ac:dyDescent="0.2">
      <c r="A69" s="15">
        <v>17400240</v>
      </c>
      <c r="B69" s="64" t="s">
        <v>105</v>
      </c>
      <c r="C69" s="65" t="s">
        <v>106</v>
      </c>
      <c r="D69" s="21" t="s">
        <v>10</v>
      </c>
      <c r="E69" s="21" t="s">
        <v>11</v>
      </c>
      <c r="F69" s="22" t="s">
        <v>12</v>
      </c>
      <c r="G69" s="7"/>
      <c r="H69" s="7"/>
      <c r="I69" s="7"/>
      <c r="J69" s="7"/>
      <c r="K69" s="7"/>
      <c r="L69" s="7"/>
      <c r="M69" s="7"/>
    </row>
    <row r="70" spans="1:13" s="1" customFormat="1" ht="14.1" customHeight="1" x14ac:dyDescent="0.2">
      <c r="A70" s="15">
        <v>17400250</v>
      </c>
      <c r="B70" s="64" t="s">
        <v>107</v>
      </c>
      <c r="C70" s="65" t="s">
        <v>108</v>
      </c>
      <c r="D70" s="21" t="s">
        <v>10</v>
      </c>
      <c r="E70" s="21" t="s">
        <v>11</v>
      </c>
      <c r="F70" s="22" t="s">
        <v>12</v>
      </c>
      <c r="G70" s="7"/>
      <c r="H70" s="7"/>
      <c r="I70" s="7"/>
      <c r="J70" s="7"/>
      <c r="K70" s="7"/>
      <c r="L70" s="7"/>
      <c r="M70" s="7"/>
    </row>
    <row r="71" spans="1:13" s="1" customFormat="1" ht="14.1" customHeight="1" x14ac:dyDescent="0.2">
      <c r="A71" s="15">
        <v>17400270</v>
      </c>
      <c r="B71" s="64" t="s">
        <v>109</v>
      </c>
      <c r="C71" s="65" t="s">
        <v>110</v>
      </c>
      <c r="D71" s="21" t="s">
        <v>10</v>
      </c>
      <c r="E71" s="21" t="s">
        <v>11</v>
      </c>
      <c r="F71" s="22" t="s">
        <v>12</v>
      </c>
      <c r="G71" s="7"/>
      <c r="H71" s="7"/>
      <c r="I71" s="7"/>
      <c r="J71" s="7"/>
      <c r="K71" s="7"/>
      <c r="L71" s="7"/>
      <c r="M71" s="7"/>
    </row>
    <row r="72" spans="1:13" s="1" customFormat="1" ht="14.1" customHeight="1" x14ac:dyDescent="0.2">
      <c r="A72" s="15">
        <v>17400280</v>
      </c>
      <c r="B72" s="64" t="s">
        <v>111</v>
      </c>
      <c r="C72" s="65" t="s">
        <v>112</v>
      </c>
      <c r="D72" s="21" t="s">
        <v>10</v>
      </c>
      <c r="E72" s="21" t="s">
        <v>11</v>
      </c>
      <c r="F72" s="22" t="s">
        <v>12</v>
      </c>
      <c r="G72" s="7"/>
      <c r="H72" s="7"/>
      <c r="I72" s="7"/>
      <c r="J72" s="7"/>
      <c r="K72" s="7"/>
      <c r="L72" s="7"/>
      <c r="M72" s="7"/>
    </row>
    <row r="73" spans="1:13" s="1" customFormat="1" ht="14.1" customHeight="1" x14ac:dyDescent="0.2">
      <c r="A73" s="15">
        <v>17400290</v>
      </c>
      <c r="B73" s="64" t="s">
        <v>113</v>
      </c>
      <c r="C73" s="65" t="s">
        <v>114</v>
      </c>
      <c r="D73" s="21" t="s">
        <v>10</v>
      </c>
      <c r="E73" s="21" t="s">
        <v>11</v>
      </c>
      <c r="F73" s="22" t="s">
        <v>12</v>
      </c>
      <c r="G73" s="7"/>
      <c r="H73" s="7"/>
      <c r="I73" s="7"/>
      <c r="J73" s="7"/>
      <c r="K73" s="7"/>
      <c r="L73" s="7"/>
      <c r="M73" s="7"/>
    </row>
    <row r="74" spans="1:13" s="1" customFormat="1" ht="14.1" customHeight="1" x14ac:dyDescent="0.2">
      <c r="A74" s="15">
        <v>17400300</v>
      </c>
      <c r="B74" s="64" t="s">
        <v>115</v>
      </c>
      <c r="C74" s="65" t="s">
        <v>116</v>
      </c>
      <c r="D74" s="21" t="s">
        <v>10</v>
      </c>
      <c r="E74" s="21" t="s">
        <v>11</v>
      </c>
      <c r="F74" s="22" t="s">
        <v>12</v>
      </c>
      <c r="G74" s="7"/>
      <c r="H74" s="7"/>
      <c r="I74" s="7"/>
      <c r="J74" s="7"/>
      <c r="K74" s="7"/>
      <c r="L74" s="7"/>
      <c r="M74" s="7"/>
    </row>
    <row r="75" spans="1:13" s="1" customFormat="1" ht="14.1" customHeight="1" x14ac:dyDescent="0.2">
      <c r="A75" s="15">
        <v>17400310</v>
      </c>
      <c r="B75" s="66" t="s">
        <v>117</v>
      </c>
      <c r="C75" s="67" t="s">
        <v>118</v>
      </c>
      <c r="D75" s="21" t="s">
        <v>10</v>
      </c>
      <c r="E75" s="21" t="s">
        <v>11</v>
      </c>
      <c r="F75" s="22" t="s">
        <v>12</v>
      </c>
      <c r="G75" s="7"/>
      <c r="H75" s="7"/>
      <c r="I75" s="7"/>
      <c r="J75" s="7"/>
      <c r="K75" s="7"/>
      <c r="L75" s="7"/>
      <c r="M75" s="7"/>
    </row>
    <row r="76" spans="1:13" s="1" customFormat="1" ht="20.100000000000001" customHeight="1" x14ac:dyDescent="0.2">
      <c r="A76" s="42"/>
      <c r="B76" s="68"/>
      <c r="C76" s="69" t="s">
        <v>82</v>
      </c>
      <c r="D76" s="70">
        <f>SUM(D60:D75)</f>
        <v>0</v>
      </c>
      <c r="E76" s="70">
        <f>SUM(E60:E75)</f>
        <v>0</v>
      </c>
      <c r="F76" s="59">
        <f>SUM(F60:F75)</f>
        <v>0</v>
      </c>
      <c r="G76" s="7"/>
      <c r="H76" s="7"/>
      <c r="I76" s="7"/>
      <c r="J76" s="7"/>
      <c r="K76" s="7"/>
      <c r="L76" s="7"/>
      <c r="M76" s="7"/>
    </row>
    <row r="77" spans="1:13" s="1" customFormat="1" ht="24.95" customHeight="1" x14ac:dyDescent="0.2">
      <c r="A77" s="15"/>
      <c r="B77" s="71" t="s">
        <v>119</v>
      </c>
      <c r="C77" s="72"/>
      <c r="D77" s="73"/>
      <c r="E77" s="73"/>
      <c r="F77" s="74"/>
      <c r="G77" s="7"/>
      <c r="H77" s="7"/>
      <c r="I77" s="7"/>
      <c r="J77" s="7"/>
      <c r="K77" s="7"/>
      <c r="L77" s="7"/>
      <c r="M77" s="7"/>
    </row>
    <row r="78" spans="1:13" s="1" customFormat="1" ht="39.950000000000003" customHeight="1" x14ac:dyDescent="0.2">
      <c r="A78" s="15"/>
      <c r="B78" s="9" t="s">
        <v>84</v>
      </c>
      <c r="C78" s="8" t="s">
        <v>120</v>
      </c>
      <c r="D78" s="10" t="s">
        <v>5</v>
      </c>
      <c r="E78" s="75" t="s">
        <v>6</v>
      </c>
      <c r="F78" s="10" t="s">
        <v>7</v>
      </c>
      <c r="G78" s="7"/>
      <c r="H78" s="7"/>
      <c r="I78" s="7"/>
      <c r="J78" s="7"/>
      <c r="K78" s="7"/>
      <c r="L78" s="7"/>
      <c r="M78" s="7"/>
    </row>
    <row r="79" spans="1:13" s="1" customFormat="1" ht="15" customHeight="1" x14ac:dyDescent="0.2">
      <c r="A79" s="15">
        <v>99001860</v>
      </c>
      <c r="B79" s="44">
        <v>3003001</v>
      </c>
      <c r="C79" s="76" t="s">
        <v>121</v>
      </c>
      <c r="D79" s="21" t="s">
        <v>10</v>
      </c>
      <c r="E79" s="21" t="s">
        <v>11</v>
      </c>
      <c r="F79" s="22" t="s">
        <v>12</v>
      </c>
      <c r="G79" s="7"/>
      <c r="H79" s="7"/>
      <c r="I79" s="7"/>
      <c r="J79" s="7"/>
      <c r="K79" s="7"/>
      <c r="L79" s="7"/>
      <c r="M79" s="7"/>
    </row>
    <row r="80" spans="1:13" s="1" customFormat="1" ht="15" customHeight="1" x14ac:dyDescent="0.2">
      <c r="A80" s="15">
        <v>99001870</v>
      </c>
      <c r="B80" s="16" t="s">
        <v>122</v>
      </c>
      <c r="C80" s="77" t="s">
        <v>123</v>
      </c>
      <c r="D80" s="21" t="s">
        <v>10</v>
      </c>
      <c r="E80" s="21" t="s">
        <v>11</v>
      </c>
      <c r="F80" s="22" t="s">
        <v>12</v>
      </c>
      <c r="G80" s="7"/>
      <c r="H80" s="7"/>
      <c r="I80" s="7"/>
      <c r="J80" s="7"/>
      <c r="K80" s="7"/>
      <c r="L80" s="7"/>
      <c r="M80" s="7"/>
    </row>
    <row r="81" spans="1:23" s="1" customFormat="1" ht="15" customHeight="1" x14ac:dyDescent="0.2">
      <c r="A81" s="15">
        <v>99001880</v>
      </c>
      <c r="B81" s="16" t="s">
        <v>124</v>
      </c>
      <c r="C81" s="77" t="s">
        <v>125</v>
      </c>
      <c r="D81" s="21" t="s">
        <v>10</v>
      </c>
      <c r="E81" s="21" t="s">
        <v>11</v>
      </c>
      <c r="F81" s="22" t="s">
        <v>12</v>
      </c>
      <c r="G81" s="7"/>
      <c r="H81" s="7"/>
      <c r="I81" s="7"/>
      <c r="J81" s="7"/>
      <c r="K81" s="7"/>
      <c r="L81" s="7"/>
      <c r="M81" s="7"/>
    </row>
    <row r="82" spans="1:23" s="1" customFormat="1" ht="15" customHeight="1" x14ac:dyDescent="0.2">
      <c r="A82" s="15">
        <v>99001890</v>
      </c>
      <c r="B82" s="16" t="s">
        <v>126</v>
      </c>
      <c r="C82" s="77" t="s">
        <v>127</v>
      </c>
      <c r="D82" s="21" t="s">
        <v>10</v>
      </c>
      <c r="E82" s="21" t="s">
        <v>11</v>
      </c>
      <c r="F82" s="22" t="s">
        <v>12</v>
      </c>
      <c r="G82" s="7"/>
      <c r="H82" s="7"/>
      <c r="I82" s="7"/>
      <c r="J82" s="7"/>
      <c r="K82" s="7"/>
      <c r="L82" s="7"/>
      <c r="M82" s="7"/>
    </row>
    <row r="83" spans="1:23" s="1" customFormat="1" ht="15" customHeight="1" x14ac:dyDescent="0.2">
      <c r="A83" s="15">
        <v>99001900</v>
      </c>
      <c r="B83" s="25" t="s">
        <v>128</v>
      </c>
      <c r="C83" s="78" t="s">
        <v>129</v>
      </c>
      <c r="D83" s="21" t="s">
        <v>10</v>
      </c>
      <c r="E83" s="21" t="s">
        <v>11</v>
      </c>
      <c r="F83" s="22" t="s">
        <v>12</v>
      </c>
      <c r="G83" s="7"/>
      <c r="H83" s="7"/>
      <c r="I83" s="7"/>
      <c r="J83" s="7"/>
      <c r="K83" s="7"/>
      <c r="L83" s="7"/>
      <c r="M83" s="7"/>
    </row>
    <row r="84" spans="1:23" s="1" customFormat="1" ht="15" customHeight="1" x14ac:dyDescent="0.2">
      <c r="A84" s="42"/>
      <c r="B84" s="68"/>
      <c r="C84" s="79" t="s">
        <v>82</v>
      </c>
      <c r="D84" s="80">
        <f>SUM(D79:D83)</f>
        <v>0</v>
      </c>
      <c r="E84" s="80">
        <f>SUM(E79:E83)</f>
        <v>0</v>
      </c>
      <c r="F84" s="59">
        <f>SUM(F79:F83)</f>
        <v>0</v>
      </c>
      <c r="G84" s="7"/>
      <c r="H84" s="7"/>
      <c r="I84" s="7"/>
      <c r="J84" s="7"/>
      <c r="K84" s="7"/>
      <c r="L84" s="7"/>
      <c r="M84" s="7"/>
    </row>
    <row r="85" spans="1:23" s="83" customFormat="1" ht="24.95" customHeight="1" x14ac:dyDescent="0.2">
      <c r="A85" s="15"/>
      <c r="B85" s="605" t="s">
        <v>130</v>
      </c>
      <c r="C85" s="605"/>
      <c r="D85" s="81"/>
      <c r="E85" s="81"/>
      <c r="F85" s="82"/>
    </row>
    <row r="86" spans="1:23" s="1" customFormat="1" ht="39.950000000000003" customHeight="1" x14ac:dyDescent="0.2">
      <c r="A86" s="15"/>
      <c r="B86" s="9" t="s">
        <v>84</v>
      </c>
      <c r="C86" s="8" t="s">
        <v>131</v>
      </c>
      <c r="D86" s="10" t="s">
        <v>5</v>
      </c>
      <c r="E86" s="75" t="s">
        <v>6</v>
      </c>
      <c r="F86" s="10" t="s">
        <v>7</v>
      </c>
      <c r="G86" s="7"/>
      <c r="H86" s="7"/>
      <c r="I86" s="7"/>
      <c r="J86" s="7"/>
      <c r="K86" s="7"/>
      <c r="L86" s="7"/>
      <c r="M86" s="7"/>
    </row>
    <row r="87" spans="1:23" s="1" customFormat="1" ht="15" customHeight="1" x14ac:dyDescent="0.2">
      <c r="A87" s="15">
        <v>99001910</v>
      </c>
      <c r="B87" s="44">
        <v>2401061</v>
      </c>
      <c r="C87" s="76" t="s">
        <v>132</v>
      </c>
      <c r="D87" s="21" t="s">
        <v>10</v>
      </c>
      <c r="E87" s="21" t="s">
        <v>11</v>
      </c>
      <c r="F87" s="22" t="s">
        <v>12</v>
      </c>
      <c r="G87" s="7"/>
      <c r="H87" s="7"/>
      <c r="I87" s="7"/>
      <c r="J87" s="7"/>
      <c r="K87" s="7"/>
      <c r="L87" s="7"/>
      <c r="M87" s="7"/>
    </row>
    <row r="88" spans="1:23" s="1" customFormat="1" ht="15" customHeight="1" x14ac:dyDescent="0.2">
      <c r="A88" s="15">
        <v>99001920</v>
      </c>
      <c r="B88" s="16" t="s">
        <v>133</v>
      </c>
      <c r="C88" s="77" t="s">
        <v>134</v>
      </c>
      <c r="D88" s="21" t="s">
        <v>10</v>
      </c>
      <c r="E88" s="21" t="s">
        <v>11</v>
      </c>
      <c r="F88" s="22" t="s">
        <v>12</v>
      </c>
      <c r="G88" s="7"/>
      <c r="H88" s="7"/>
      <c r="I88" s="7"/>
      <c r="J88" s="7"/>
      <c r="K88" s="7"/>
      <c r="L88" s="7"/>
      <c r="M88" s="7"/>
    </row>
    <row r="89" spans="1:23" s="1" customFormat="1" ht="15" customHeight="1" x14ac:dyDescent="0.2">
      <c r="A89" s="15">
        <v>99001930</v>
      </c>
      <c r="B89" s="16" t="s">
        <v>135</v>
      </c>
      <c r="C89" s="77" t="s">
        <v>136</v>
      </c>
      <c r="D89" s="21" t="s">
        <v>10</v>
      </c>
      <c r="E89" s="21" t="s">
        <v>11</v>
      </c>
      <c r="F89" s="22" t="s">
        <v>12</v>
      </c>
      <c r="G89" s="7"/>
      <c r="H89" s="7"/>
      <c r="I89" s="7"/>
      <c r="J89" s="7"/>
      <c r="K89" s="7"/>
      <c r="L89" s="7"/>
      <c r="M89" s="7"/>
    </row>
    <row r="90" spans="1:23" s="1" customFormat="1" ht="15" customHeight="1" x14ac:dyDescent="0.2">
      <c r="A90" s="15">
        <v>99001940</v>
      </c>
      <c r="B90" s="16" t="s">
        <v>137</v>
      </c>
      <c r="C90" s="77" t="s">
        <v>138</v>
      </c>
      <c r="D90" s="21" t="s">
        <v>10</v>
      </c>
      <c r="E90" s="21" t="s">
        <v>11</v>
      </c>
      <c r="F90" s="22" t="s">
        <v>12</v>
      </c>
      <c r="G90" s="7"/>
      <c r="H90" s="7"/>
      <c r="I90" s="7"/>
      <c r="J90" s="7"/>
      <c r="K90" s="7"/>
      <c r="L90" s="7"/>
      <c r="M90" s="7"/>
    </row>
    <row r="91" spans="1:23" s="1" customFormat="1" ht="15" customHeight="1" x14ac:dyDescent="0.2">
      <c r="A91" s="15">
        <v>99001950</v>
      </c>
      <c r="B91" s="16" t="s">
        <v>139</v>
      </c>
      <c r="C91" s="77" t="s">
        <v>140</v>
      </c>
      <c r="D91" s="21" t="s">
        <v>10</v>
      </c>
      <c r="E91" s="21" t="s">
        <v>11</v>
      </c>
      <c r="F91" s="22" t="s">
        <v>12</v>
      </c>
      <c r="G91" s="7"/>
      <c r="H91" s="7"/>
      <c r="I91" s="7"/>
      <c r="J91" s="7"/>
      <c r="K91" s="7"/>
      <c r="L91" s="7"/>
      <c r="M91" s="7"/>
    </row>
    <row r="92" spans="1:23" s="1" customFormat="1" ht="15" customHeight="1" x14ac:dyDescent="0.2">
      <c r="A92" s="15">
        <v>99001960</v>
      </c>
      <c r="B92" s="16" t="s">
        <v>141</v>
      </c>
      <c r="C92" s="77" t="s">
        <v>142</v>
      </c>
      <c r="D92" s="21" t="s">
        <v>10</v>
      </c>
      <c r="E92" s="21" t="s">
        <v>11</v>
      </c>
      <c r="F92" s="22" t="s">
        <v>12</v>
      </c>
      <c r="G92" s="7"/>
      <c r="H92" s="7"/>
      <c r="I92" s="7"/>
      <c r="J92" s="7"/>
      <c r="K92" s="7"/>
      <c r="L92" s="7"/>
      <c r="M92" s="7"/>
      <c r="W92" s="84"/>
    </row>
    <row r="93" spans="1:23" s="1" customFormat="1" ht="15" customHeight="1" x14ac:dyDescent="0.2">
      <c r="A93" s="15">
        <v>99001970</v>
      </c>
      <c r="B93" s="25" t="s">
        <v>143</v>
      </c>
      <c r="C93" s="78" t="s">
        <v>144</v>
      </c>
      <c r="D93" s="21" t="s">
        <v>10</v>
      </c>
      <c r="E93" s="21" t="s">
        <v>11</v>
      </c>
      <c r="F93" s="22" t="s">
        <v>12</v>
      </c>
      <c r="G93" s="7"/>
      <c r="H93" s="7"/>
      <c r="I93" s="7"/>
      <c r="J93" s="7"/>
      <c r="K93" s="7"/>
      <c r="L93" s="7"/>
      <c r="M93" s="7"/>
      <c r="W93" s="84"/>
    </row>
    <row r="94" spans="1:23" s="1" customFormat="1" ht="15" customHeight="1" x14ac:dyDescent="0.2">
      <c r="A94" s="42"/>
      <c r="B94" s="68"/>
      <c r="C94" s="79" t="s">
        <v>82</v>
      </c>
      <c r="D94" s="85">
        <f>SUM(D87:D93)</f>
        <v>0</v>
      </c>
      <c r="E94" s="85">
        <f>SUM(E87:E93)</f>
        <v>0</v>
      </c>
      <c r="F94" s="59">
        <f>SUM(F87:F93)</f>
        <v>0</v>
      </c>
      <c r="G94" s="7"/>
      <c r="H94" s="7"/>
      <c r="I94" s="7"/>
      <c r="J94" s="7"/>
      <c r="K94" s="7"/>
      <c r="L94" s="7"/>
      <c r="M94" s="7"/>
      <c r="W94" s="84"/>
    </row>
    <row r="95" spans="1:23" s="86" customFormat="1" ht="24.95" customHeight="1" x14ac:dyDescent="0.2">
      <c r="B95" s="604" t="s">
        <v>145</v>
      </c>
      <c r="C95" s="604"/>
      <c r="D95" s="87"/>
      <c r="E95" s="87"/>
      <c r="F95" s="61"/>
      <c r="G95" s="88"/>
      <c r="H95" s="88"/>
      <c r="I95" s="88"/>
      <c r="J95" s="88"/>
      <c r="K95" s="88"/>
      <c r="L95" s="88"/>
      <c r="M95" s="88"/>
      <c r="N95" s="88"/>
      <c r="O95" s="88"/>
      <c r="P95" s="89"/>
      <c r="W95" s="90"/>
    </row>
    <row r="96" spans="1:23" ht="39.950000000000003" customHeight="1" x14ac:dyDescent="0.2">
      <c r="B96" s="9" t="s">
        <v>84</v>
      </c>
      <c r="C96" s="9" t="s">
        <v>85</v>
      </c>
      <c r="D96" s="10" t="s">
        <v>5</v>
      </c>
      <c r="E96" s="75" t="s">
        <v>6</v>
      </c>
      <c r="F96" s="10" t="s">
        <v>7</v>
      </c>
      <c r="G96" s="91"/>
      <c r="H96" s="91"/>
      <c r="I96" s="91"/>
      <c r="J96" s="91"/>
      <c r="K96" s="91"/>
      <c r="L96" s="91"/>
      <c r="M96" s="91"/>
      <c r="N96" s="91"/>
      <c r="O96" s="91"/>
      <c r="P96" s="92"/>
      <c r="W96" s="93"/>
    </row>
    <row r="97" spans="1:23" ht="15" customHeight="1" x14ac:dyDescent="0.2">
      <c r="A97" s="15">
        <v>99000740</v>
      </c>
      <c r="B97" s="44">
        <v>2004103</v>
      </c>
      <c r="C97" s="76" t="s">
        <v>146</v>
      </c>
      <c r="D97" s="21" t="s">
        <v>10</v>
      </c>
      <c r="E97" s="21" t="s">
        <v>11</v>
      </c>
      <c r="F97" s="22" t="s">
        <v>12</v>
      </c>
      <c r="G97" s="91"/>
      <c r="H97" s="91"/>
      <c r="I97" s="91"/>
      <c r="J97" s="91"/>
      <c r="K97" s="91"/>
      <c r="L97" s="91"/>
      <c r="M97" s="91"/>
      <c r="N97" s="91"/>
      <c r="O97" s="91"/>
      <c r="P97" s="92"/>
      <c r="W97" s="93"/>
    </row>
    <row r="98" spans="1:23" ht="15" customHeight="1" x14ac:dyDescent="0.2">
      <c r="A98" s="15">
        <v>99000750</v>
      </c>
      <c r="B98" s="25" t="s">
        <v>147</v>
      </c>
      <c r="C98" s="78" t="s">
        <v>148</v>
      </c>
      <c r="D98" s="21" t="s">
        <v>10</v>
      </c>
      <c r="E98" s="21" t="s">
        <v>11</v>
      </c>
      <c r="F98" s="22" t="s">
        <v>12</v>
      </c>
      <c r="G98" s="91"/>
      <c r="H98" s="91"/>
      <c r="I98" s="91"/>
      <c r="J98" s="91"/>
      <c r="K98" s="91"/>
      <c r="L98" s="91"/>
      <c r="M98" s="91"/>
      <c r="N98" s="91"/>
      <c r="O98" s="91"/>
      <c r="P98" s="92"/>
      <c r="W98" s="93"/>
    </row>
    <row r="99" spans="1:23" ht="15" customHeight="1" x14ac:dyDescent="0.2">
      <c r="A99" s="42"/>
      <c r="B99" s="68"/>
      <c r="C99" s="79" t="s">
        <v>82</v>
      </c>
      <c r="D99" s="80">
        <f>SUM(D97:D98)</f>
        <v>0</v>
      </c>
      <c r="E99" s="80">
        <f>SUM(E97:E98)</f>
        <v>0</v>
      </c>
      <c r="F99" s="59">
        <f>SUM(F97:F98)</f>
        <v>0</v>
      </c>
      <c r="G99" s="91"/>
      <c r="H99" s="91"/>
      <c r="I99" s="91"/>
      <c r="J99" s="91"/>
      <c r="K99" s="91"/>
      <c r="L99" s="91"/>
      <c r="M99" s="91"/>
      <c r="N99" s="91"/>
      <c r="O99" s="91"/>
      <c r="P99" s="92"/>
      <c r="W99" s="93"/>
    </row>
    <row r="100" spans="1:23" s="86" customFormat="1" ht="24.95" customHeight="1" x14ac:dyDescent="0.2">
      <c r="A100" s="15"/>
      <c r="B100" s="604" t="s">
        <v>149</v>
      </c>
      <c r="C100" s="604"/>
      <c r="D100" s="60"/>
      <c r="E100" s="60"/>
      <c r="F100" s="61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9"/>
      <c r="W100" s="94"/>
    </row>
    <row r="101" spans="1:23" ht="39.950000000000003" customHeight="1" x14ac:dyDescent="0.2">
      <c r="A101" s="15"/>
      <c r="B101" s="9"/>
      <c r="C101" s="9" t="s">
        <v>150</v>
      </c>
      <c r="D101" s="10" t="s">
        <v>5</v>
      </c>
      <c r="E101" s="75" t="s">
        <v>6</v>
      </c>
      <c r="F101" s="10" t="s">
        <v>7</v>
      </c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2"/>
    </row>
    <row r="102" spans="1:23" ht="15" customHeight="1" x14ac:dyDescent="0.2">
      <c r="A102" s="15">
        <v>17400320</v>
      </c>
      <c r="B102" s="95" t="s">
        <v>151</v>
      </c>
      <c r="C102" s="76" t="s">
        <v>152</v>
      </c>
      <c r="D102" s="21" t="s">
        <v>10</v>
      </c>
      <c r="E102" s="21" t="s">
        <v>11</v>
      </c>
      <c r="F102" s="22" t="s">
        <v>12</v>
      </c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2"/>
    </row>
    <row r="103" spans="1:23" ht="15" customHeight="1" x14ac:dyDescent="0.2">
      <c r="A103" s="15">
        <v>17400330</v>
      </c>
      <c r="B103" s="97" t="s">
        <v>153</v>
      </c>
      <c r="C103" s="77" t="s">
        <v>154</v>
      </c>
      <c r="D103" s="21" t="s">
        <v>10</v>
      </c>
      <c r="E103" s="21" t="s">
        <v>11</v>
      </c>
      <c r="F103" s="22" t="s">
        <v>12</v>
      </c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2"/>
    </row>
    <row r="104" spans="1:23" ht="15" customHeight="1" x14ac:dyDescent="0.2">
      <c r="A104" s="15">
        <v>17400340</v>
      </c>
      <c r="B104" s="97" t="s">
        <v>155</v>
      </c>
      <c r="C104" s="98" t="s">
        <v>156</v>
      </c>
      <c r="D104" s="21" t="s">
        <v>10</v>
      </c>
      <c r="E104" s="21" t="s">
        <v>11</v>
      </c>
      <c r="F104" s="22" t="s">
        <v>12</v>
      </c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2"/>
    </row>
    <row r="105" spans="1:23" ht="15" customHeight="1" x14ac:dyDescent="0.2">
      <c r="A105" s="15">
        <v>17400350</v>
      </c>
      <c r="B105" s="97" t="s">
        <v>157</v>
      </c>
      <c r="C105" s="77" t="s">
        <v>158</v>
      </c>
      <c r="D105" s="21" t="s">
        <v>10</v>
      </c>
      <c r="E105" s="21" t="s">
        <v>11</v>
      </c>
      <c r="F105" s="22" t="s">
        <v>12</v>
      </c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2"/>
    </row>
    <row r="106" spans="1:23" ht="15" customHeight="1" x14ac:dyDescent="0.2">
      <c r="A106" s="15">
        <v>17400360</v>
      </c>
      <c r="B106" s="97" t="s">
        <v>159</v>
      </c>
      <c r="C106" s="77" t="s">
        <v>160</v>
      </c>
      <c r="D106" s="21" t="s">
        <v>10</v>
      </c>
      <c r="E106" s="21" t="s">
        <v>11</v>
      </c>
      <c r="F106" s="22" t="s">
        <v>12</v>
      </c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2"/>
    </row>
    <row r="107" spans="1:23" ht="15" customHeight="1" x14ac:dyDescent="0.2">
      <c r="A107" s="15">
        <v>99100440</v>
      </c>
      <c r="B107" s="25"/>
      <c r="C107" s="78" t="s">
        <v>161</v>
      </c>
      <c r="D107" s="21" t="s">
        <v>10</v>
      </c>
      <c r="E107" s="21" t="s">
        <v>11</v>
      </c>
      <c r="F107" s="22" t="s">
        <v>12</v>
      </c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2"/>
    </row>
    <row r="108" spans="1:23" ht="15" customHeight="1" x14ac:dyDescent="0.2">
      <c r="A108" s="42"/>
      <c r="B108" s="68"/>
      <c r="C108" s="79" t="s">
        <v>162</v>
      </c>
      <c r="D108" s="99">
        <f>SUM(D102:D107)</f>
        <v>0</v>
      </c>
      <c r="E108" s="99">
        <f>SUM(E102:E106)</f>
        <v>0</v>
      </c>
      <c r="F108" s="59">
        <f>SUM(F102:F106)</f>
        <v>0</v>
      </c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2"/>
    </row>
    <row r="109" spans="1:23" s="104" customFormat="1" ht="24.95" customHeight="1" x14ac:dyDescent="0.2">
      <c r="A109" s="15"/>
      <c r="B109" s="100" t="s">
        <v>163</v>
      </c>
      <c r="C109" s="101"/>
      <c r="D109" s="102"/>
      <c r="E109" s="102"/>
      <c r="F109" s="103"/>
    </row>
    <row r="110" spans="1:23" s="104" customFormat="1" ht="39.950000000000003" customHeight="1" x14ac:dyDescent="0.2">
      <c r="A110" s="15"/>
      <c r="B110" s="9" t="s">
        <v>84</v>
      </c>
      <c r="C110" s="9" t="s">
        <v>85</v>
      </c>
      <c r="D110" s="75" t="s">
        <v>164</v>
      </c>
      <c r="E110" s="75" t="s">
        <v>6</v>
      </c>
      <c r="F110" s="10" t="s">
        <v>7</v>
      </c>
    </row>
    <row r="111" spans="1:23" s="104" customFormat="1" ht="15" customHeight="1" x14ac:dyDescent="0.2">
      <c r="A111" s="15">
        <v>99001470</v>
      </c>
      <c r="B111" s="44">
        <v>3001001</v>
      </c>
      <c r="C111" s="76" t="s">
        <v>165</v>
      </c>
      <c r="D111" s="21" t="s">
        <v>10</v>
      </c>
      <c r="E111" s="21" t="s">
        <v>11</v>
      </c>
      <c r="F111" s="22" t="s">
        <v>12</v>
      </c>
    </row>
    <row r="112" spans="1:23" s="104" customFormat="1" ht="15" customHeight="1" x14ac:dyDescent="0.2">
      <c r="A112" s="15">
        <v>99001480</v>
      </c>
      <c r="B112" s="25" t="s">
        <v>166</v>
      </c>
      <c r="C112" s="78" t="s">
        <v>167</v>
      </c>
      <c r="D112" s="21" t="s">
        <v>10</v>
      </c>
      <c r="E112" s="21" t="s">
        <v>11</v>
      </c>
      <c r="F112" s="22" t="s">
        <v>12</v>
      </c>
    </row>
    <row r="113" spans="1:20" s="104" customFormat="1" ht="15" customHeight="1" x14ac:dyDescent="0.2">
      <c r="A113" s="42"/>
      <c r="B113" s="68"/>
      <c r="C113" s="79" t="s">
        <v>162</v>
      </c>
      <c r="D113" s="105">
        <f>SUM(D111:D112)</f>
        <v>0</v>
      </c>
      <c r="E113" s="105">
        <f>SUM(E111:E112)</f>
        <v>0</v>
      </c>
      <c r="F113" s="106">
        <f>SUM(F111:F112)</f>
        <v>0</v>
      </c>
    </row>
    <row r="114" spans="1:20" s="104" customFormat="1" ht="24.95" customHeight="1" x14ac:dyDescent="0.2">
      <c r="A114" s="15"/>
      <c r="B114" s="71" t="s">
        <v>168</v>
      </c>
      <c r="C114" s="107"/>
      <c r="D114" s="60"/>
      <c r="E114" s="60"/>
      <c r="F114" s="61"/>
    </row>
    <row r="115" spans="1:20" s="104" customFormat="1" ht="39.950000000000003" customHeight="1" x14ac:dyDescent="0.2">
      <c r="A115" s="15"/>
      <c r="B115" s="9" t="s">
        <v>84</v>
      </c>
      <c r="C115" s="8" t="s">
        <v>85</v>
      </c>
      <c r="D115" s="75" t="s">
        <v>164</v>
      </c>
      <c r="E115" s="75" t="s">
        <v>6</v>
      </c>
      <c r="F115" s="10" t="s">
        <v>7</v>
      </c>
    </row>
    <row r="116" spans="1:20" s="104" customFormat="1" ht="15" customHeight="1" x14ac:dyDescent="0.2">
      <c r="A116" s="15">
        <v>99001490</v>
      </c>
      <c r="B116" s="68" t="s">
        <v>169</v>
      </c>
      <c r="C116" s="78" t="s">
        <v>170</v>
      </c>
      <c r="D116" s="21" t="s">
        <v>10</v>
      </c>
      <c r="E116" s="21" t="s">
        <v>11</v>
      </c>
      <c r="F116" s="22" t="s">
        <v>12</v>
      </c>
    </row>
    <row r="117" spans="1:20" ht="24.95" customHeight="1" x14ac:dyDescent="0.2">
      <c r="A117" s="15"/>
      <c r="B117" s="1" t="s">
        <v>171</v>
      </c>
    </row>
    <row r="118" spans="1:20" ht="24.95" customHeight="1" x14ac:dyDescent="0.2">
      <c r="A118" s="15"/>
      <c r="B118" s="533" t="s">
        <v>172</v>
      </c>
      <c r="C118" s="606"/>
      <c r="D118" s="438" t="s">
        <v>162</v>
      </c>
      <c r="E118" s="524" t="s">
        <v>173</v>
      </c>
      <c r="F118" s="525"/>
      <c r="G118" s="525"/>
      <c r="H118" s="525"/>
      <c r="I118" s="491" t="s">
        <v>174</v>
      </c>
      <c r="J118" s="492"/>
      <c r="K118" s="493"/>
      <c r="L118" s="599" t="s">
        <v>175</v>
      </c>
      <c r="M118" s="600"/>
      <c r="N118" s="601"/>
      <c r="O118" s="496" t="s">
        <v>176</v>
      </c>
      <c r="P118" s="499" t="s">
        <v>177</v>
      </c>
      <c r="Q118" s="500"/>
      <c r="R118" s="501" t="s">
        <v>178</v>
      </c>
      <c r="S118" s="501" t="s">
        <v>179</v>
      </c>
      <c r="T118" s="539" t="s">
        <v>7</v>
      </c>
    </row>
    <row r="119" spans="1:20" ht="20.100000000000001" customHeight="1" x14ac:dyDescent="0.2">
      <c r="A119" s="15"/>
      <c r="B119" s="556"/>
      <c r="C119" s="607"/>
      <c r="D119" s="523"/>
      <c r="E119" s="531" t="s">
        <v>180</v>
      </c>
      <c r="F119" s="598" t="s">
        <v>181</v>
      </c>
      <c r="G119" s="572"/>
      <c r="H119" s="507" t="s">
        <v>182</v>
      </c>
      <c r="I119" s="509" t="s">
        <v>183</v>
      </c>
      <c r="J119" s="511" t="s">
        <v>184</v>
      </c>
      <c r="K119" s="484" t="s">
        <v>185</v>
      </c>
      <c r="L119" s="486" t="s">
        <v>186</v>
      </c>
      <c r="M119" s="487" t="s">
        <v>187</v>
      </c>
      <c r="N119" s="488" t="s">
        <v>188</v>
      </c>
      <c r="O119" s="497"/>
      <c r="P119" s="567" t="s">
        <v>189</v>
      </c>
      <c r="Q119" s="500" t="s">
        <v>190</v>
      </c>
      <c r="R119" s="502"/>
      <c r="S119" s="502"/>
      <c r="T119" s="540"/>
    </row>
    <row r="120" spans="1:20" ht="20.100000000000001" customHeight="1" x14ac:dyDescent="0.2">
      <c r="A120" s="15"/>
      <c r="B120" s="535"/>
      <c r="C120" s="608"/>
      <c r="D120" s="439"/>
      <c r="E120" s="532"/>
      <c r="F120" s="116" t="s">
        <v>191</v>
      </c>
      <c r="G120" s="117" t="s">
        <v>192</v>
      </c>
      <c r="H120" s="508"/>
      <c r="I120" s="510"/>
      <c r="J120" s="512"/>
      <c r="K120" s="485"/>
      <c r="L120" s="486"/>
      <c r="M120" s="487"/>
      <c r="N120" s="488"/>
      <c r="O120" s="498"/>
      <c r="P120" s="567"/>
      <c r="Q120" s="500"/>
      <c r="R120" s="503"/>
      <c r="S120" s="503"/>
      <c r="T120" s="597"/>
    </row>
    <row r="121" spans="1:20" s="123" customFormat="1" ht="15" customHeight="1" x14ac:dyDescent="0.2">
      <c r="A121" s="15"/>
      <c r="B121" s="577" t="s">
        <v>193</v>
      </c>
      <c r="C121" s="589"/>
      <c r="D121" s="118" t="e">
        <f>+D122+D123+D124+D125+D126+D127+D131+D132+D133</f>
        <v>#VALUE!</v>
      </c>
      <c r="E121" s="118" t="e">
        <f t="shared" ref="E121:Q121" si="0">+E122+E123+E124+E125+E126+E127+E131+E132+E133</f>
        <v>#VALUE!</v>
      </c>
      <c r="F121" s="32" t="e">
        <f t="shared" si="0"/>
        <v>#VALUE!</v>
      </c>
      <c r="G121" s="119" t="e">
        <f t="shared" si="0"/>
        <v>#VALUE!</v>
      </c>
      <c r="H121" s="120" t="e">
        <f t="shared" si="0"/>
        <v>#VALUE!</v>
      </c>
      <c r="I121" s="32" t="e">
        <f t="shared" si="0"/>
        <v>#VALUE!</v>
      </c>
      <c r="J121" s="32" t="e">
        <f t="shared" si="0"/>
        <v>#VALUE!</v>
      </c>
      <c r="K121" s="32" t="e">
        <f t="shared" si="0"/>
        <v>#VALUE!</v>
      </c>
      <c r="L121" s="32" t="e">
        <f t="shared" si="0"/>
        <v>#VALUE!</v>
      </c>
      <c r="M121" s="32" t="e">
        <f t="shared" si="0"/>
        <v>#VALUE!</v>
      </c>
      <c r="N121" s="121" t="e">
        <f t="shared" si="0"/>
        <v>#VALUE!</v>
      </c>
      <c r="O121" s="32" t="e">
        <f t="shared" si="0"/>
        <v>#VALUE!</v>
      </c>
      <c r="P121" s="32" t="e">
        <f t="shared" si="0"/>
        <v>#VALUE!</v>
      </c>
      <c r="Q121" s="32" t="e">
        <f t="shared" si="0"/>
        <v>#VALUE!</v>
      </c>
      <c r="R121" s="119" t="e">
        <f>+R122+R123+R124+R125+R126+R127+R131+R132+R133</f>
        <v>#VALUE!</v>
      </c>
      <c r="S121" s="118">
        <v>0</v>
      </c>
      <c r="T121" s="122">
        <f>SUM(T122:T126,T127,T131:T133)</f>
        <v>0</v>
      </c>
    </row>
    <row r="122" spans="1:20" ht="15" customHeight="1" x14ac:dyDescent="0.2">
      <c r="A122" s="15" t="s">
        <v>194</v>
      </c>
      <c r="B122" s="124" t="s">
        <v>195</v>
      </c>
      <c r="C122" s="125" t="s">
        <v>196</v>
      </c>
      <c r="D122" s="21" t="s">
        <v>10</v>
      </c>
      <c r="E122" s="21" t="s">
        <v>11</v>
      </c>
      <c r="F122" s="22" t="s">
        <v>12</v>
      </c>
      <c r="G122" s="126" t="s">
        <v>197</v>
      </c>
      <c r="H122" s="127" t="s">
        <v>198</v>
      </c>
      <c r="I122" s="128" t="s">
        <v>199</v>
      </c>
      <c r="J122" s="128" t="s">
        <v>200</v>
      </c>
      <c r="K122" s="128" t="s">
        <v>201</v>
      </c>
      <c r="L122" s="128" t="s">
        <v>202</v>
      </c>
      <c r="M122" s="128" t="s">
        <v>203</v>
      </c>
      <c r="N122" s="127" t="s">
        <v>204</v>
      </c>
      <c r="O122" s="128" t="s">
        <v>205</v>
      </c>
      <c r="P122" s="128" t="s">
        <v>206</v>
      </c>
      <c r="Q122" s="128" t="s">
        <v>207</v>
      </c>
      <c r="R122" s="126" t="s">
        <v>208</v>
      </c>
      <c r="S122" s="129" t="s">
        <v>209</v>
      </c>
      <c r="T122" s="130" t="s">
        <v>210</v>
      </c>
    </row>
    <row r="123" spans="1:20" ht="15" customHeight="1" x14ac:dyDescent="0.2">
      <c r="A123" s="15" t="s">
        <v>211</v>
      </c>
      <c r="B123" s="131" t="s">
        <v>212</v>
      </c>
      <c r="C123" s="132" t="s">
        <v>213</v>
      </c>
      <c r="D123" s="21" t="s">
        <v>10</v>
      </c>
      <c r="E123" s="21" t="s">
        <v>11</v>
      </c>
      <c r="F123" s="22" t="s">
        <v>12</v>
      </c>
      <c r="G123" s="133" t="s">
        <v>197</v>
      </c>
      <c r="H123" s="134" t="s">
        <v>198</v>
      </c>
      <c r="I123" s="135" t="s">
        <v>199</v>
      </c>
      <c r="J123" s="135" t="s">
        <v>200</v>
      </c>
      <c r="K123" s="135" t="s">
        <v>201</v>
      </c>
      <c r="L123" s="135" t="s">
        <v>202</v>
      </c>
      <c r="M123" s="135" t="s">
        <v>203</v>
      </c>
      <c r="N123" s="134" t="s">
        <v>204</v>
      </c>
      <c r="O123" s="135" t="s">
        <v>205</v>
      </c>
      <c r="P123" s="135" t="s">
        <v>206</v>
      </c>
      <c r="Q123" s="135" t="s">
        <v>207</v>
      </c>
      <c r="R123" s="133" t="s">
        <v>208</v>
      </c>
      <c r="S123" s="136" t="s">
        <v>209</v>
      </c>
      <c r="T123" s="137" t="s">
        <v>210</v>
      </c>
    </row>
    <row r="124" spans="1:20" ht="15" customHeight="1" x14ac:dyDescent="0.2">
      <c r="A124" s="15" t="s">
        <v>214</v>
      </c>
      <c r="B124" s="131" t="s">
        <v>215</v>
      </c>
      <c r="C124" s="132" t="s">
        <v>216</v>
      </c>
      <c r="D124" s="21" t="s">
        <v>10</v>
      </c>
      <c r="E124" s="21" t="s">
        <v>11</v>
      </c>
      <c r="F124" s="22" t="s">
        <v>12</v>
      </c>
      <c r="G124" s="133" t="s">
        <v>197</v>
      </c>
      <c r="H124" s="134" t="s">
        <v>198</v>
      </c>
      <c r="I124" s="135" t="s">
        <v>199</v>
      </c>
      <c r="J124" s="135" t="s">
        <v>200</v>
      </c>
      <c r="K124" s="135" t="s">
        <v>201</v>
      </c>
      <c r="L124" s="135" t="s">
        <v>202</v>
      </c>
      <c r="M124" s="135" t="s">
        <v>203</v>
      </c>
      <c r="N124" s="134" t="s">
        <v>204</v>
      </c>
      <c r="O124" s="135" t="s">
        <v>205</v>
      </c>
      <c r="P124" s="135" t="s">
        <v>206</v>
      </c>
      <c r="Q124" s="135" t="s">
        <v>207</v>
      </c>
      <c r="R124" s="133" t="s">
        <v>208</v>
      </c>
      <c r="S124" s="136" t="s">
        <v>209</v>
      </c>
      <c r="T124" s="137" t="s">
        <v>210</v>
      </c>
    </row>
    <row r="125" spans="1:20" ht="15" customHeight="1" x14ac:dyDescent="0.2">
      <c r="A125" s="15" t="s">
        <v>217</v>
      </c>
      <c r="B125" s="131" t="s">
        <v>218</v>
      </c>
      <c r="C125" s="132" t="s">
        <v>219</v>
      </c>
      <c r="D125" s="21" t="s">
        <v>10</v>
      </c>
      <c r="E125" s="21" t="s">
        <v>11</v>
      </c>
      <c r="F125" s="22" t="s">
        <v>12</v>
      </c>
      <c r="G125" s="133" t="s">
        <v>197</v>
      </c>
      <c r="H125" s="134" t="s">
        <v>198</v>
      </c>
      <c r="I125" s="135" t="s">
        <v>199</v>
      </c>
      <c r="J125" s="135" t="s">
        <v>200</v>
      </c>
      <c r="K125" s="135" t="s">
        <v>201</v>
      </c>
      <c r="L125" s="135" t="s">
        <v>202</v>
      </c>
      <c r="M125" s="135" t="s">
        <v>203</v>
      </c>
      <c r="N125" s="134" t="s">
        <v>204</v>
      </c>
      <c r="O125" s="135" t="s">
        <v>205</v>
      </c>
      <c r="P125" s="135" t="s">
        <v>206</v>
      </c>
      <c r="Q125" s="135" t="s">
        <v>207</v>
      </c>
      <c r="R125" s="133" t="s">
        <v>208</v>
      </c>
      <c r="S125" s="138" t="s">
        <v>209</v>
      </c>
      <c r="T125" s="135" t="s">
        <v>210</v>
      </c>
    </row>
    <row r="126" spans="1:20" ht="15" customHeight="1" x14ac:dyDescent="0.2">
      <c r="A126" s="15" t="s">
        <v>220</v>
      </c>
      <c r="B126" s="139" t="s">
        <v>221</v>
      </c>
      <c r="C126" s="140" t="s">
        <v>222</v>
      </c>
      <c r="D126" s="141" t="s">
        <v>10</v>
      </c>
      <c r="E126" s="141" t="s">
        <v>11</v>
      </c>
      <c r="F126" s="142" t="s">
        <v>12</v>
      </c>
      <c r="G126" s="143" t="s">
        <v>197</v>
      </c>
      <c r="H126" s="144" t="s">
        <v>198</v>
      </c>
      <c r="I126" s="145" t="s">
        <v>199</v>
      </c>
      <c r="J126" s="145" t="s">
        <v>200</v>
      </c>
      <c r="K126" s="145" t="s">
        <v>201</v>
      </c>
      <c r="L126" s="145" t="s">
        <v>202</v>
      </c>
      <c r="M126" s="145" t="s">
        <v>203</v>
      </c>
      <c r="N126" s="144" t="s">
        <v>204</v>
      </c>
      <c r="O126" s="145" t="s">
        <v>205</v>
      </c>
      <c r="P126" s="145" t="s">
        <v>206</v>
      </c>
      <c r="Q126" s="145" t="s">
        <v>207</v>
      </c>
      <c r="R126" s="143" t="s">
        <v>208</v>
      </c>
      <c r="S126" s="146" t="s">
        <v>209</v>
      </c>
      <c r="T126" s="138" t="s">
        <v>210</v>
      </c>
    </row>
    <row r="127" spans="1:20" ht="15" customHeight="1" x14ac:dyDescent="0.2">
      <c r="A127" s="42"/>
      <c r="B127" s="590" t="s">
        <v>223</v>
      </c>
      <c r="C127" s="5" t="s">
        <v>224</v>
      </c>
      <c r="D127" s="147">
        <f>SUM(D128:D130)</f>
        <v>0</v>
      </c>
      <c r="E127" s="148">
        <f>SUM(E128:E130)</f>
        <v>0</v>
      </c>
      <c r="F127" s="148">
        <f t="shared" ref="F127:Q127" si="1">SUM(F128:F130)</f>
        <v>0</v>
      </c>
      <c r="G127" s="149">
        <f t="shared" si="1"/>
        <v>0</v>
      </c>
      <c r="H127" s="150">
        <f t="shared" si="1"/>
        <v>0</v>
      </c>
      <c r="I127" s="148">
        <f t="shared" si="1"/>
        <v>0</v>
      </c>
      <c r="J127" s="148">
        <f t="shared" si="1"/>
        <v>0</v>
      </c>
      <c r="K127" s="148">
        <f t="shared" si="1"/>
        <v>0</v>
      </c>
      <c r="L127" s="148">
        <f t="shared" si="1"/>
        <v>0</v>
      </c>
      <c r="M127" s="148">
        <f t="shared" si="1"/>
        <v>0</v>
      </c>
      <c r="N127" s="151">
        <f t="shared" si="1"/>
        <v>0</v>
      </c>
      <c r="O127" s="148">
        <f t="shared" si="1"/>
        <v>0</v>
      </c>
      <c r="P127" s="148">
        <f t="shared" si="1"/>
        <v>0</v>
      </c>
      <c r="Q127" s="148">
        <f t="shared" si="1"/>
        <v>0</v>
      </c>
      <c r="R127" s="152">
        <f>SUM(R128:R130)</f>
        <v>0</v>
      </c>
      <c r="S127" s="153">
        <v>0</v>
      </c>
      <c r="T127" s="154">
        <f>SUM(T128:T130)</f>
        <v>0</v>
      </c>
    </row>
    <row r="128" spans="1:20" ht="15" customHeight="1" x14ac:dyDescent="0.2">
      <c r="A128" s="15" t="s">
        <v>225</v>
      </c>
      <c r="B128" s="590"/>
      <c r="C128" s="155" t="s">
        <v>226</v>
      </c>
      <c r="D128" s="128" t="s">
        <v>10</v>
      </c>
      <c r="E128" s="128" t="s">
        <v>11</v>
      </c>
      <c r="F128" s="128" t="s">
        <v>12</v>
      </c>
      <c r="G128" s="126" t="s">
        <v>197</v>
      </c>
      <c r="H128" s="127" t="s">
        <v>198</v>
      </c>
      <c r="I128" s="128" t="s">
        <v>199</v>
      </c>
      <c r="J128" s="128" t="s">
        <v>200</v>
      </c>
      <c r="K128" s="128" t="s">
        <v>201</v>
      </c>
      <c r="L128" s="128" t="s">
        <v>202</v>
      </c>
      <c r="M128" s="128" t="s">
        <v>203</v>
      </c>
      <c r="N128" s="127" t="s">
        <v>204</v>
      </c>
      <c r="O128" s="128" t="s">
        <v>205</v>
      </c>
      <c r="P128" s="128" t="s">
        <v>206</v>
      </c>
      <c r="Q128" s="128" t="s">
        <v>207</v>
      </c>
      <c r="R128" s="126" t="s">
        <v>208</v>
      </c>
      <c r="S128" s="129" t="s">
        <v>209</v>
      </c>
      <c r="T128" s="130" t="s">
        <v>210</v>
      </c>
    </row>
    <row r="129" spans="1:20" ht="15" customHeight="1" x14ac:dyDescent="0.2">
      <c r="A129" s="15" t="s">
        <v>227</v>
      </c>
      <c r="B129" s="590"/>
      <c r="C129" s="156" t="s">
        <v>228</v>
      </c>
      <c r="D129" s="135" t="s">
        <v>10</v>
      </c>
      <c r="E129" s="135" t="s">
        <v>11</v>
      </c>
      <c r="F129" s="135" t="s">
        <v>12</v>
      </c>
      <c r="G129" s="133" t="s">
        <v>197</v>
      </c>
      <c r="H129" s="134" t="s">
        <v>198</v>
      </c>
      <c r="I129" s="135" t="s">
        <v>199</v>
      </c>
      <c r="J129" s="135" t="s">
        <v>200</v>
      </c>
      <c r="K129" s="135" t="s">
        <v>201</v>
      </c>
      <c r="L129" s="135" t="s">
        <v>202</v>
      </c>
      <c r="M129" s="135" t="s">
        <v>203</v>
      </c>
      <c r="N129" s="134" t="s">
        <v>204</v>
      </c>
      <c r="O129" s="135" t="s">
        <v>205</v>
      </c>
      <c r="P129" s="135" t="s">
        <v>206</v>
      </c>
      <c r="Q129" s="135" t="s">
        <v>207</v>
      </c>
      <c r="R129" s="133" t="s">
        <v>208</v>
      </c>
      <c r="S129" s="136" t="s">
        <v>209</v>
      </c>
      <c r="T129" s="137" t="s">
        <v>210</v>
      </c>
    </row>
    <row r="130" spans="1:20" ht="15" customHeight="1" x14ac:dyDescent="0.2">
      <c r="A130" s="15" t="s">
        <v>229</v>
      </c>
      <c r="B130" s="591"/>
      <c r="C130" s="157" t="s">
        <v>230</v>
      </c>
      <c r="D130" s="158" t="s">
        <v>10</v>
      </c>
      <c r="E130" s="158" t="s">
        <v>11</v>
      </c>
      <c r="F130" s="158" t="s">
        <v>12</v>
      </c>
      <c r="G130" s="159" t="s">
        <v>197</v>
      </c>
      <c r="H130" s="160" t="s">
        <v>198</v>
      </c>
      <c r="I130" s="158" t="s">
        <v>199</v>
      </c>
      <c r="J130" s="158" t="s">
        <v>200</v>
      </c>
      <c r="K130" s="158" t="s">
        <v>201</v>
      </c>
      <c r="L130" s="158" t="s">
        <v>202</v>
      </c>
      <c r="M130" s="158" t="s">
        <v>203</v>
      </c>
      <c r="N130" s="160" t="s">
        <v>204</v>
      </c>
      <c r="O130" s="158" t="s">
        <v>205</v>
      </c>
      <c r="P130" s="158" t="s">
        <v>206</v>
      </c>
      <c r="Q130" s="158" t="s">
        <v>207</v>
      </c>
      <c r="R130" s="159" t="s">
        <v>208</v>
      </c>
      <c r="S130" s="161" t="s">
        <v>209</v>
      </c>
      <c r="T130" s="162" t="s">
        <v>210</v>
      </c>
    </row>
    <row r="131" spans="1:20" ht="15" customHeight="1" x14ac:dyDescent="0.2">
      <c r="A131" s="15" t="s">
        <v>231</v>
      </c>
      <c r="B131" s="124" t="s">
        <v>232</v>
      </c>
      <c r="C131" s="125" t="s">
        <v>233</v>
      </c>
      <c r="D131" s="128" t="s">
        <v>10</v>
      </c>
      <c r="E131" s="128" t="s">
        <v>11</v>
      </c>
      <c r="F131" s="128" t="s">
        <v>12</v>
      </c>
      <c r="G131" s="126" t="s">
        <v>197</v>
      </c>
      <c r="H131" s="127" t="s">
        <v>198</v>
      </c>
      <c r="I131" s="128" t="s">
        <v>199</v>
      </c>
      <c r="J131" s="128" t="s">
        <v>200</v>
      </c>
      <c r="K131" s="128" t="s">
        <v>201</v>
      </c>
      <c r="L131" s="128" t="s">
        <v>202</v>
      </c>
      <c r="M131" s="128" t="s">
        <v>203</v>
      </c>
      <c r="N131" s="127" t="s">
        <v>204</v>
      </c>
      <c r="O131" s="128" t="s">
        <v>205</v>
      </c>
      <c r="P131" s="128" t="s">
        <v>206</v>
      </c>
      <c r="Q131" s="128" t="s">
        <v>207</v>
      </c>
      <c r="R131" s="126" t="s">
        <v>208</v>
      </c>
      <c r="S131" s="129" t="s">
        <v>209</v>
      </c>
      <c r="T131" s="163" t="s">
        <v>210</v>
      </c>
    </row>
    <row r="132" spans="1:20" s="166" customFormat="1" ht="15" customHeight="1" x14ac:dyDescent="0.2">
      <c r="A132" s="15" t="s">
        <v>234</v>
      </c>
      <c r="B132" s="131" t="s">
        <v>235</v>
      </c>
      <c r="C132" s="164" t="s">
        <v>236</v>
      </c>
      <c r="D132" s="135" t="s">
        <v>10</v>
      </c>
      <c r="E132" s="135" t="s">
        <v>11</v>
      </c>
      <c r="F132" s="135" t="s">
        <v>12</v>
      </c>
      <c r="G132" s="133" t="s">
        <v>197</v>
      </c>
      <c r="H132" s="134" t="s">
        <v>198</v>
      </c>
      <c r="I132" s="135" t="s">
        <v>199</v>
      </c>
      <c r="J132" s="135" t="s">
        <v>200</v>
      </c>
      <c r="K132" s="135" t="s">
        <v>201</v>
      </c>
      <c r="L132" s="135" t="s">
        <v>202</v>
      </c>
      <c r="M132" s="135" t="s">
        <v>203</v>
      </c>
      <c r="N132" s="134" t="s">
        <v>204</v>
      </c>
      <c r="O132" s="135" t="s">
        <v>205</v>
      </c>
      <c r="P132" s="135" t="s">
        <v>206</v>
      </c>
      <c r="Q132" s="135" t="s">
        <v>207</v>
      </c>
      <c r="R132" s="133" t="s">
        <v>208</v>
      </c>
      <c r="S132" s="136" t="s">
        <v>209</v>
      </c>
      <c r="T132" s="165" t="s">
        <v>210</v>
      </c>
    </row>
    <row r="133" spans="1:20" ht="15" customHeight="1" x14ac:dyDescent="0.2">
      <c r="A133" s="15" t="s">
        <v>237</v>
      </c>
      <c r="B133" s="131" t="s">
        <v>238</v>
      </c>
      <c r="C133" s="164" t="s">
        <v>239</v>
      </c>
      <c r="D133" s="145" t="s">
        <v>10</v>
      </c>
      <c r="E133" s="145" t="s">
        <v>11</v>
      </c>
      <c r="F133" s="145" t="s">
        <v>12</v>
      </c>
      <c r="G133" s="143" t="s">
        <v>197</v>
      </c>
      <c r="H133" s="144" t="s">
        <v>198</v>
      </c>
      <c r="I133" s="145" t="s">
        <v>199</v>
      </c>
      <c r="J133" s="145" t="s">
        <v>200</v>
      </c>
      <c r="K133" s="145" t="s">
        <v>201</v>
      </c>
      <c r="L133" s="145" t="s">
        <v>202</v>
      </c>
      <c r="M133" s="145" t="s">
        <v>203</v>
      </c>
      <c r="N133" s="144" t="s">
        <v>204</v>
      </c>
      <c r="O133" s="145" t="s">
        <v>205</v>
      </c>
      <c r="P133" s="145" t="s">
        <v>206</v>
      </c>
      <c r="Q133" s="145" t="s">
        <v>207</v>
      </c>
      <c r="R133" s="143" t="s">
        <v>208</v>
      </c>
      <c r="S133" s="146" t="s">
        <v>209</v>
      </c>
      <c r="T133" s="137" t="s">
        <v>210</v>
      </c>
    </row>
    <row r="134" spans="1:20" s="1" customFormat="1" ht="15" customHeight="1" x14ac:dyDescent="0.2">
      <c r="A134" s="42"/>
      <c r="B134" s="577" t="s">
        <v>240</v>
      </c>
      <c r="C134" s="589"/>
      <c r="D134" s="167" t="e">
        <f t="shared" ref="D134:Q134" si="2">+D135+D136+D137+D138+D142+D143</f>
        <v>#VALUE!</v>
      </c>
      <c r="E134" s="168" t="e">
        <f t="shared" si="2"/>
        <v>#VALUE!</v>
      </c>
      <c r="F134" s="148" t="e">
        <f t="shared" si="2"/>
        <v>#VALUE!</v>
      </c>
      <c r="G134" s="149" t="e">
        <f t="shared" si="2"/>
        <v>#VALUE!</v>
      </c>
      <c r="H134" s="150" t="e">
        <f t="shared" si="2"/>
        <v>#VALUE!</v>
      </c>
      <c r="I134" s="148" t="e">
        <f t="shared" si="2"/>
        <v>#VALUE!</v>
      </c>
      <c r="J134" s="148" t="e">
        <f t="shared" si="2"/>
        <v>#VALUE!</v>
      </c>
      <c r="K134" s="148" t="e">
        <f t="shared" si="2"/>
        <v>#VALUE!</v>
      </c>
      <c r="L134" s="148" t="e">
        <f t="shared" si="2"/>
        <v>#VALUE!</v>
      </c>
      <c r="M134" s="148" t="e">
        <f t="shared" si="2"/>
        <v>#VALUE!</v>
      </c>
      <c r="N134" s="151" t="e">
        <f t="shared" si="2"/>
        <v>#VALUE!</v>
      </c>
      <c r="O134" s="148" t="e">
        <f t="shared" si="2"/>
        <v>#VALUE!</v>
      </c>
      <c r="P134" s="169" t="e">
        <f t="shared" si="2"/>
        <v>#VALUE!</v>
      </c>
      <c r="Q134" s="169" t="e">
        <f t="shared" si="2"/>
        <v>#VALUE!</v>
      </c>
      <c r="R134" s="170" t="e">
        <f>+R135+R136+R137+R138+R142+R143</f>
        <v>#VALUE!</v>
      </c>
      <c r="S134" s="171" t="e">
        <f>+S135+S136+S137</f>
        <v>#VALUE!</v>
      </c>
      <c r="T134" s="154" t="e">
        <f>+T135+T136+T137+T138+T142</f>
        <v>#VALUE!</v>
      </c>
    </row>
    <row r="135" spans="1:20" ht="15" customHeight="1" x14ac:dyDescent="0.2">
      <c r="A135" s="15" t="s">
        <v>241</v>
      </c>
      <c r="B135" s="124" t="s">
        <v>242</v>
      </c>
      <c r="C135" s="172" t="s">
        <v>243</v>
      </c>
      <c r="D135" s="128" t="s">
        <v>10</v>
      </c>
      <c r="E135" s="128" t="s">
        <v>11</v>
      </c>
      <c r="F135" s="128" t="s">
        <v>12</v>
      </c>
      <c r="G135" s="126" t="s">
        <v>197</v>
      </c>
      <c r="H135" s="127" t="s">
        <v>198</v>
      </c>
      <c r="I135" s="173" t="s">
        <v>199</v>
      </c>
      <c r="J135" s="173" t="s">
        <v>200</v>
      </c>
      <c r="K135" s="173" t="s">
        <v>201</v>
      </c>
      <c r="L135" s="173" t="s">
        <v>202</v>
      </c>
      <c r="M135" s="173" t="s">
        <v>203</v>
      </c>
      <c r="N135" s="174" t="s">
        <v>204</v>
      </c>
      <c r="O135" s="173" t="s">
        <v>205</v>
      </c>
      <c r="P135" s="173" t="s">
        <v>206</v>
      </c>
      <c r="Q135" s="173" t="s">
        <v>207</v>
      </c>
      <c r="R135" s="175" t="s">
        <v>208</v>
      </c>
      <c r="S135" s="176" t="s">
        <v>209</v>
      </c>
      <c r="T135" s="130" t="s">
        <v>210</v>
      </c>
    </row>
    <row r="136" spans="1:20" ht="15" customHeight="1" x14ac:dyDescent="0.2">
      <c r="A136" s="15" t="s">
        <v>244</v>
      </c>
      <c r="B136" s="139" t="s">
        <v>245</v>
      </c>
      <c r="C136" s="177" t="s">
        <v>246</v>
      </c>
      <c r="D136" s="135" t="s">
        <v>10</v>
      </c>
      <c r="E136" s="135" t="s">
        <v>11</v>
      </c>
      <c r="F136" s="135" t="s">
        <v>12</v>
      </c>
      <c r="G136" s="133" t="s">
        <v>197</v>
      </c>
      <c r="H136" s="134" t="s">
        <v>198</v>
      </c>
      <c r="I136" s="178" t="s">
        <v>199</v>
      </c>
      <c r="J136" s="178" t="s">
        <v>200</v>
      </c>
      <c r="K136" s="178" t="s">
        <v>201</v>
      </c>
      <c r="L136" s="178" t="s">
        <v>202</v>
      </c>
      <c r="M136" s="178" t="s">
        <v>203</v>
      </c>
      <c r="N136" s="179" t="s">
        <v>204</v>
      </c>
      <c r="O136" s="178" t="s">
        <v>205</v>
      </c>
      <c r="P136" s="178" t="s">
        <v>206</v>
      </c>
      <c r="Q136" s="178" t="s">
        <v>207</v>
      </c>
      <c r="R136" s="180" t="s">
        <v>208</v>
      </c>
      <c r="S136" s="181" t="s">
        <v>209</v>
      </c>
      <c r="T136" s="137" t="s">
        <v>210</v>
      </c>
    </row>
    <row r="137" spans="1:20" ht="15" customHeight="1" x14ac:dyDescent="0.2">
      <c r="A137" s="15" t="s">
        <v>247</v>
      </c>
      <c r="B137" s="182" t="s">
        <v>248</v>
      </c>
      <c r="C137" s="183" t="s">
        <v>249</v>
      </c>
      <c r="D137" s="145" t="s">
        <v>10</v>
      </c>
      <c r="E137" s="145" t="s">
        <v>11</v>
      </c>
      <c r="F137" s="145" t="s">
        <v>12</v>
      </c>
      <c r="G137" s="143" t="s">
        <v>197</v>
      </c>
      <c r="H137" s="144" t="s">
        <v>198</v>
      </c>
      <c r="I137" s="184" t="s">
        <v>199</v>
      </c>
      <c r="J137" s="184" t="s">
        <v>200</v>
      </c>
      <c r="K137" s="184" t="s">
        <v>201</v>
      </c>
      <c r="L137" s="184" t="s">
        <v>202</v>
      </c>
      <c r="M137" s="184" t="s">
        <v>203</v>
      </c>
      <c r="N137" s="185" t="s">
        <v>204</v>
      </c>
      <c r="O137" s="184" t="s">
        <v>205</v>
      </c>
      <c r="P137" s="184" t="s">
        <v>206</v>
      </c>
      <c r="Q137" s="184" t="s">
        <v>207</v>
      </c>
      <c r="R137" s="186" t="s">
        <v>208</v>
      </c>
      <c r="S137" s="187" t="s">
        <v>209</v>
      </c>
      <c r="T137" s="162" t="s">
        <v>210</v>
      </c>
    </row>
    <row r="138" spans="1:20" ht="15" customHeight="1" x14ac:dyDescent="0.2">
      <c r="A138" s="42"/>
      <c r="B138" s="592" t="s">
        <v>215</v>
      </c>
      <c r="C138" s="172" t="s">
        <v>250</v>
      </c>
      <c r="D138" s="188">
        <f>SUM(D139:D141)</f>
        <v>0</v>
      </c>
      <c r="E138" s="189">
        <f>SUM(E139:E141)</f>
        <v>0</v>
      </c>
      <c r="F138" s="189">
        <f t="shared" ref="F138:Q138" si="3">SUM(F139:F141)</f>
        <v>0</v>
      </c>
      <c r="G138" s="190">
        <f t="shared" si="3"/>
        <v>0</v>
      </c>
      <c r="H138" s="191">
        <f t="shared" si="3"/>
        <v>0</v>
      </c>
      <c r="I138" s="192">
        <f t="shared" si="3"/>
        <v>0</v>
      </c>
      <c r="J138" s="192">
        <f t="shared" si="3"/>
        <v>0</v>
      </c>
      <c r="K138" s="192">
        <f t="shared" si="3"/>
        <v>0</v>
      </c>
      <c r="L138" s="192">
        <f t="shared" si="3"/>
        <v>0</v>
      </c>
      <c r="M138" s="192">
        <f t="shared" si="3"/>
        <v>0</v>
      </c>
      <c r="N138" s="193">
        <f t="shared" si="3"/>
        <v>0</v>
      </c>
      <c r="O138" s="192">
        <f>SUM(O139:O141)</f>
        <v>0</v>
      </c>
      <c r="P138" s="194">
        <f t="shared" si="3"/>
        <v>0</v>
      </c>
      <c r="Q138" s="194">
        <f t="shared" si="3"/>
        <v>0</v>
      </c>
      <c r="R138" s="195">
        <f>SUM(R139:R141)</f>
        <v>0</v>
      </c>
      <c r="S138" s="196">
        <f>SUM(S139:S142)</f>
        <v>0</v>
      </c>
      <c r="T138" s="197">
        <f>SUM(T139:T141)</f>
        <v>0</v>
      </c>
    </row>
    <row r="139" spans="1:20" ht="15" customHeight="1" x14ac:dyDescent="0.2">
      <c r="A139" s="15" t="s">
        <v>251</v>
      </c>
      <c r="B139" s="592"/>
      <c r="C139" s="198" t="s">
        <v>252</v>
      </c>
      <c r="D139" s="128" t="s">
        <v>10</v>
      </c>
      <c r="E139" s="128" t="s">
        <v>11</v>
      </c>
      <c r="F139" s="128" t="s">
        <v>12</v>
      </c>
      <c r="G139" s="126" t="s">
        <v>197</v>
      </c>
      <c r="H139" s="127" t="s">
        <v>198</v>
      </c>
      <c r="I139" s="173" t="s">
        <v>199</v>
      </c>
      <c r="J139" s="173" t="s">
        <v>200</v>
      </c>
      <c r="K139" s="173" t="s">
        <v>201</v>
      </c>
      <c r="L139" s="173" t="s">
        <v>202</v>
      </c>
      <c r="M139" s="173" t="s">
        <v>203</v>
      </c>
      <c r="N139" s="174" t="s">
        <v>204</v>
      </c>
      <c r="O139" s="173" t="s">
        <v>205</v>
      </c>
      <c r="P139" s="173" t="s">
        <v>206</v>
      </c>
      <c r="Q139" s="173" t="s">
        <v>207</v>
      </c>
      <c r="R139" s="175" t="s">
        <v>208</v>
      </c>
      <c r="S139" s="176" t="s">
        <v>209</v>
      </c>
      <c r="T139" s="130" t="s">
        <v>210</v>
      </c>
    </row>
    <row r="140" spans="1:20" ht="15" customHeight="1" x14ac:dyDescent="0.2">
      <c r="A140" s="15" t="s">
        <v>253</v>
      </c>
      <c r="B140" s="592"/>
      <c r="C140" s="198" t="s">
        <v>254</v>
      </c>
      <c r="D140" s="135" t="s">
        <v>10</v>
      </c>
      <c r="E140" s="135" t="s">
        <v>11</v>
      </c>
      <c r="F140" s="135" t="s">
        <v>12</v>
      </c>
      <c r="G140" s="133" t="s">
        <v>197</v>
      </c>
      <c r="H140" s="134" t="s">
        <v>198</v>
      </c>
      <c r="I140" s="178" t="s">
        <v>199</v>
      </c>
      <c r="J140" s="178" t="s">
        <v>200</v>
      </c>
      <c r="K140" s="178" t="s">
        <v>201</v>
      </c>
      <c r="L140" s="178" t="s">
        <v>202</v>
      </c>
      <c r="M140" s="178" t="s">
        <v>203</v>
      </c>
      <c r="N140" s="179" t="s">
        <v>204</v>
      </c>
      <c r="O140" s="178" t="s">
        <v>205</v>
      </c>
      <c r="P140" s="178" t="s">
        <v>206</v>
      </c>
      <c r="Q140" s="178" t="s">
        <v>207</v>
      </c>
      <c r="R140" s="180" t="s">
        <v>208</v>
      </c>
      <c r="S140" s="181" t="s">
        <v>209</v>
      </c>
      <c r="T140" s="137" t="s">
        <v>210</v>
      </c>
    </row>
    <row r="141" spans="1:20" ht="15" customHeight="1" x14ac:dyDescent="0.2">
      <c r="A141" s="15" t="s">
        <v>255</v>
      </c>
      <c r="B141" s="592"/>
      <c r="C141" s="199" t="s">
        <v>256</v>
      </c>
      <c r="D141" s="145" t="s">
        <v>10</v>
      </c>
      <c r="E141" s="145" t="s">
        <v>11</v>
      </c>
      <c r="F141" s="145" t="s">
        <v>12</v>
      </c>
      <c r="G141" s="143" t="s">
        <v>197</v>
      </c>
      <c r="H141" s="144" t="s">
        <v>198</v>
      </c>
      <c r="I141" s="184" t="s">
        <v>199</v>
      </c>
      <c r="J141" s="184" t="s">
        <v>200</v>
      </c>
      <c r="K141" s="184" t="s">
        <v>201</v>
      </c>
      <c r="L141" s="184" t="s">
        <v>202</v>
      </c>
      <c r="M141" s="184" t="s">
        <v>203</v>
      </c>
      <c r="N141" s="185" t="s">
        <v>204</v>
      </c>
      <c r="O141" s="184" t="s">
        <v>205</v>
      </c>
      <c r="P141" s="184" t="s">
        <v>206</v>
      </c>
      <c r="Q141" s="184" t="s">
        <v>207</v>
      </c>
      <c r="R141" s="186" t="s">
        <v>208</v>
      </c>
      <c r="S141" s="187" t="s">
        <v>209</v>
      </c>
      <c r="T141" s="162" t="s">
        <v>210</v>
      </c>
    </row>
    <row r="142" spans="1:20" ht="15" customHeight="1" x14ac:dyDescent="0.2">
      <c r="A142" s="15" t="s">
        <v>257</v>
      </c>
      <c r="B142" s="124" t="s">
        <v>218</v>
      </c>
      <c r="C142" s="200" t="s">
        <v>258</v>
      </c>
      <c r="D142" s="201" t="s">
        <v>10</v>
      </c>
      <c r="E142" s="201" t="s">
        <v>11</v>
      </c>
      <c r="F142" s="201" t="s">
        <v>12</v>
      </c>
      <c r="G142" s="202" t="s">
        <v>197</v>
      </c>
      <c r="H142" s="203" t="s">
        <v>198</v>
      </c>
      <c r="I142" s="204" t="s">
        <v>199</v>
      </c>
      <c r="J142" s="204" t="s">
        <v>200</v>
      </c>
      <c r="K142" s="204" t="s">
        <v>201</v>
      </c>
      <c r="L142" s="204" t="s">
        <v>202</v>
      </c>
      <c r="M142" s="204" t="s">
        <v>203</v>
      </c>
      <c r="N142" s="205" t="s">
        <v>204</v>
      </c>
      <c r="O142" s="204" t="s">
        <v>205</v>
      </c>
      <c r="P142" s="204" t="s">
        <v>206</v>
      </c>
      <c r="Q142" s="204" t="s">
        <v>207</v>
      </c>
      <c r="R142" s="206" t="s">
        <v>208</v>
      </c>
      <c r="S142" s="207" t="s">
        <v>209</v>
      </c>
      <c r="T142" s="130" t="s">
        <v>210</v>
      </c>
    </row>
    <row r="143" spans="1:20" s="210" customFormat="1" ht="15" customHeight="1" x14ac:dyDescent="0.2">
      <c r="A143" s="15">
        <v>17200110</v>
      </c>
      <c r="B143" s="139"/>
      <c r="C143" s="208" t="s">
        <v>259</v>
      </c>
      <c r="D143" s="145" t="s">
        <v>10</v>
      </c>
      <c r="E143" s="145" t="s">
        <v>11</v>
      </c>
      <c r="F143" s="145" t="s">
        <v>12</v>
      </c>
      <c r="G143" s="143" t="s">
        <v>197</v>
      </c>
      <c r="H143" s="144" t="s">
        <v>198</v>
      </c>
      <c r="I143" s="184" t="s">
        <v>199</v>
      </c>
      <c r="J143" s="184" t="s">
        <v>200</v>
      </c>
      <c r="K143" s="184" t="s">
        <v>201</v>
      </c>
      <c r="L143" s="184" t="s">
        <v>202</v>
      </c>
      <c r="M143" s="184" t="s">
        <v>203</v>
      </c>
      <c r="N143" s="185" t="s">
        <v>204</v>
      </c>
      <c r="O143" s="184" t="s">
        <v>205</v>
      </c>
      <c r="P143" s="184" t="s">
        <v>206</v>
      </c>
      <c r="Q143" s="184" t="s">
        <v>207</v>
      </c>
      <c r="R143" s="186" t="s">
        <v>208</v>
      </c>
      <c r="S143" s="146" t="s">
        <v>209</v>
      </c>
      <c r="T143" s="209" t="s">
        <v>210</v>
      </c>
    </row>
    <row r="144" spans="1:20" s="210" customFormat="1" ht="15" customHeight="1" x14ac:dyDescent="0.2">
      <c r="A144" s="15" t="s">
        <v>260</v>
      </c>
      <c r="B144" s="593" t="s">
        <v>261</v>
      </c>
      <c r="C144" s="594"/>
      <c r="D144" s="128" t="s">
        <v>10</v>
      </c>
      <c r="E144" s="128" t="s">
        <v>11</v>
      </c>
      <c r="F144" s="128" t="s">
        <v>12</v>
      </c>
      <c r="G144" s="126" t="s">
        <v>197</v>
      </c>
      <c r="H144" s="127" t="s">
        <v>198</v>
      </c>
      <c r="I144" s="173" t="s">
        <v>199</v>
      </c>
      <c r="J144" s="173" t="s">
        <v>200</v>
      </c>
      <c r="K144" s="173" t="s">
        <v>201</v>
      </c>
      <c r="L144" s="173" t="s">
        <v>202</v>
      </c>
      <c r="M144" s="173" t="s">
        <v>203</v>
      </c>
      <c r="N144" s="174" t="s">
        <v>204</v>
      </c>
      <c r="O144" s="173" t="s">
        <v>205</v>
      </c>
      <c r="P144" s="173" t="s">
        <v>206</v>
      </c>
      <c r="Q144" s="173" t="s">
        <v>207</v>
      </c>
      <c r="R144" s="175" t="s">
        <v>208</v>
      </c>
      <c r="S144" s="129" t="s">
        <v>209</v>
      </c>
      <c r="T144" s="211" t="s">
        <v>210</v>
      </c>
    </row>
    <row r="145" spans="1:22" s="1" customFormat="1" ht="15" customHeight="1" x14ac:dyDescent="0.2">
      <c r="A145" s="15" t="s">
        <v>262</v>
      </c>
      <c r="B145" s="595" t="s">
        <v>263</v>
      </c>
      <c r="C145" s="596"/>
      <c r="D145" s="212" t="s">
        <v>10</v>
      </c>
      <c r="E145" s="212" t="s">
        <v>11</v>
      </c>
      <c r="F145" s="212" t="s">
        <v>12</v>
      </c>
      <c r="G145" s="213" t="s">
        <v>197</v>
      </c>
      <c r="H145" s="214" t="s">
        <v>198</v>
      </c>
      <c r="I145" s="215" t="s">
        <v>199</v>
      </c>
      <c r="J145" s="215" t="s">
        <v>200</v>
      </c>
      <c r="K145" s="215" t="s">
        <v>201</v>
      </c>
      <c r="L145" s="215" t="s">
        <v>202</v>
      </c>
      <c r="M145" s="215" t="s">
        <v>203</v>
      </c>
      <c r="N145" s="216" t="s">
        <v>204</v>
      </c>
      <c r="O145" s="215" t="s">
        <v>205</v>
      </c>
      <c r="P145" s="215" t="s">
        <v>206</v>
      </c>
      <c r="Q145" s="215" t="s">
        <v>207</v>
      </c>
      <c r="R145" s="217" t="s">
        <v>208</v>
      </c>
      <c r="S145" s="218" t="s">
        <v>209</v>
      </c>
      <c r="T145" s="219" t="s">
        <v>210</v>
      </c>
      <c r="U145" s="93"/>
    </row>
    <row r="146" spans="1:22" ht="20.45" customHeight="1" x14ac:dyDescent="0.2">
      <c r="B146" s="1" t="s">
        <v>264</v>
      </c>
      <c r="D146" s="5"/>
      <c r="S146" s="220"/>
      <c r="V146" s="221"/>
    </row>
    <row r="147" spans="1:22" ht="24.95" customHeight="1" x14ac:dyDescent="0.2">
      <c r="B147" s="544" t="s">
        <v>265</v>
      </c>
      <c r="C147" s="579"/>
      <c r="D147" s="438" t="s">
        <v>162</v>
      </c>
      <c r="E147" s="524" t="s">
        <v>266</v>
      </c>
      <c r="F147" s="525"/>
      <c r="G147" s="525"/>
      <c r="H147" s="585"/>
      <c r="I147" s="580" t="s">
        <v>174</v>
      </c>
      <c r="J147" s="580"/>
      <c r="K147" s="581"/>
      <c r="L147" s="495" t="s">
        <v>175</v>
      </c>
      <c r="M147" s="495"/>
      <c r="N147" s="495"/>
      <c r="O147" s="496" t="s">
        <v>176</v>
      </c>
      <c r="P147" s="499" t="s">
        <v>177</v>
      </c>
      <c r="Q147" s="500"/>
      <c r="R147" s="501" t="s">
        <v>178</v>
      </c>
      <c r="S147" s="570" t="s">
        <v>7</v>
      </c>
      <c r="V147" s="221"/>
    </row>
    <row r="148" spans="1:22" ht="20.100000000000001" customHeight="1" x14ac:dyDescent="0.2">
      <c r="B148" s="544"/>
      <c r="C148" s="579"/>
      <c r="D148" s="523"/>
      <c r="E148" s="531" t="s">
        <v>180</v>
      </c>
      <c r="F148" s="524" t="s">
        <v>181</v>
      </c>
      <c r="G148" s="585"/>
      <c r="H148" s="504" t="s">
        <v>182</v>
      </c>
      <c r="I148" s="586" t="s">
        <v>183</v>
      </c>
      <c r="J148" s="586" t="s">
        <v>184</v>
      </c>
      <c r="K148" s="586" t="s">
        <v>185</v>
      </c>
      <c r="L148" s="588" t="s">
        <v>186</v>
      </c>
      <c r="M148" s="487" t="s">
        <v>187</v>
      </c>
      <c r="N148" s="488" t="s">
        <v>188</v>
      </c>
      <c r="O148" s="497"/>
      <c r="P148" s="567" t="s">
        <v>189</v>
      </c>
      <c r="Q148" s="500" t="s">
        <v>190</v>
      </c>
      <c r="R148" s="502"/>
      <c r="S148" s="570"/>
      <c r="V148" s="221"/>
    </row>
    <row r="149" spans="1:22" ht="20.100000000000001" customHeight="1" x14ac:dyDescent="0.2">
      <c r="B149" s="544"/>
      <c r="C149" s="579"/>
      <c r="D149" s="439"/>
      <c r="E149" s="532"/>
      <c r="F149" s="222" t="s">
        <v>191</v>
      </c>
      <c r="G149" s="223" t="s">
        <v>192</v>
      </c>
      <c r="H149" s="505"/>
      <c r="I149" s="587"/>
      <c r="J149" s="587"/>
      <c r="K149" s="587"/>
      <c r="L149" s="588"/>
      <c r="M149" s="487"/>
      <c r="N149" s="488"/>
      <c r="O149" s="498"/>
      <c r="P149" s="567"/>
      <c r="Q149" s="500"/>
      <c r="R149" s="503"/>
      <c r="S149" s="570"/>
      <c r="V149" s="221"/>
    </row>
    <row r="150" spans="1:22" ht="15" customHeight="1" x14ac:dyDescent="0.2">
      <c r="A150" s="15">
        <v>17400370</v>
      </c>
      <c r="B150" s="537" t="s">
        <v>267</v>
      </c>
      <c r="C150" s="582"/>
      <c r="D150" s="224" t="s">
        <v>10</v>
      </c>
      <c r="E150" s="225" t="s">
        <v>11</v>
      </c>
      <c r="F150" s="225" t="s">
        <v>12</v>
      </c>
      <c r="G150" s="225" t="s">
        <v>197</v>
      </c>
      <c r="H150" s="225" t="s">
        <v>198</v>
      </c>
      <c r="I150" s="225" t="s">
        <v>199</v>
      </c>
      <c r="J150" s="225" t="s">
        <v>200</v>
      </c>
      <c r="K150" s="225" t="s">
        <v>201</v>
      </c>
      <c r="L150" s="225" t="s">
        <v>202</v>
      </c>
      <c r="M150" s="225" t="s">
        <v>203</v>
      </c>
      <c r="N150" s="225" t="s">
        <v>204</v>
      </c>
      <c r="O150" s="225" t="s">
        <v>205</v>
      </c>
      <c r="P150" s="225" t="s">
        <v>206</v>
      </c>
      <c r="Q150" s="225" t="s">
        <v>207</v>
      </c>
      <c r="R150" s="225" t="s">
        <v>208</v>
      </c>
      <c r="S150" s="226" t="s">
        <v>209</v>
      </c>
      <c r="V150" s="221"/>
    </row>
    <row r="151" spans="1:22" ht="15" customHeight="1" x14ac:dyDescent="0.2">
      <c r="A151" s="15" t="s">
        <v>268</v>
      </c>
      <c r="B151" s="583" t="s">
        <v>269</v>
      </c>
      <c r="C151" s="584"/>
      <c r="D151" s="227" t="s">
        <v>10</v>
      </c>
      <c r="E151" s="228" t="s">
        <v>11</v>
      </c>
      <c r="F151" s="228" t="s">
        <v>12</v>
      </c>
      <c r="G151" s="228" t="s">
        <v>197</v>
      </c>
      <c r="H151" s="228" t="s">
        <v>198</v>
      </c>
      <c r="I151" s="228" t="s">
        <v>199</v>
      </c>
      <c r="J151" s="228" t="s">
        <v>200</v>
      </c>
      <c r="K151" s="228" t="s">
        <v>201</v>
      </c>
      <c r="L151" s="228" t="s">
        <v>202</v>
      </c>
      <c r="M151" s="228" t="s">
        <v>203</v>
      </c>
      <c r="N151" s="228" t="s">
        <v>204</v>
      </c>
      <c r="O151" s="228" t="s">
        <v>205</v>
      </c>
      <c r="P151" s="228" t="s">
        <v>206</v>
      </c>
      <c r="Q151" s="228" t="s">
        <v>207</v>
      </c>
      <c r="R151" s="228" t="s">
        <v>208</v>
      </c>
      <c r="S151" s="229" t="s">
        <v>209</v>
      </c>
      <c r="V151" s="221"/>
    </row>
    <row r="152" spans="1:22" ht="15" customHeight="1" x14ac:dyDescent="0.2">
      <c r="A152" s="15">
        <v>99200140</v>
      </c>
      <c r="B152" s="575" t="s">
        <v>270</v>
      </c>
      <c r="C152" s="576"/>
      <c r="D152" s="230" t="s">
        <v>10</v>
      </c>
      <c r="E152" s="231" t="s">
        <v>11</v>
      </c>
      <c r="F152" s="231" t="s">
        <v>12</v>
      </c>
      <c r="G152" s="231" t="s">
        <v>197</v>
      </c>
      <c r="H152" s="231" t="s">
        <v>198</v>
      </c>
      <c r="I152" s="231" t="s">
        <v>199</v>
      </c>
      <c r="J152" s="231" t="s">
        <v>200</v>
      </c>
      <c r="K152" s="231" t="s">
        <v>201</v>
      </c>
      <c r="L152" s="231" t="s">
        <v>202</v>
      </c>
      <c r="M152" s="231" t="s">
        <v>203</v>
      </c>
      <c r="N152" s="231" t="s">
        <v>204</v>
      </c>
      <c r="O152" s="231" t="s">
        <v>205</v>
      </c>
      <c r="P152" s="231" t="s">
        <v>206</v>
      </c>
      <c r="Q152" s="231" t="s">
        <v>207</v>
      </c>
      <c r="R152" s="231" t="s">
        <v>208</v>
      </c>
      <c r="S152" s="232" t="s">
        <v>209</v>
      </c>
      <c r="V152" s="221"/>
    </row>
    <row r="153" spans="1:22" ht="15" customHeight="1" x14ac:dyDescent="0.2">
      <c r="A153" s="15">
        <v>17400381</v>
      </c>
      <c r="B153" s="575" t="s">
        <v>271</v>
      </c>
      <c r="C153" s="576"/>
      <c r="D153" s="230" t="s">
        <v>10</v>
      </c>
      <c r="E153" s="231" t="s">
        <v>11</v>
      </c>
      <c r="F153" s="231" t="s">
        <v>12</v>
      </c>
      <c r="G153" s="231" t="s">
        <v>197</v>
      </c>
      <c r="H153" s="231" t="s">
        <v>198</v>
      </c>
      <c r="I153" s="231" t="s">
        <v>199</v>
      </c>
      <c r="J153" s="231" t="s">
        <v>200</v>
      </c>
      <c r="K153" s="231" t="s">
        <v>201</v>
      </c>
      <c r="L153" s="231" t="s">
        <v>202</v>
      </c>
      <c r="M153" s="231" t="s">
        <v>203</v>
      </c>
      <c r="N153" s="231" t="s">
        <v>204</v>
      </c>
      <c r="O153" s="231" t="s">
        <v>205</v>
      </c>
      <c r="P153" s="231" t="s">
        <v>206</v>
      </c>
      <c r="Q153" s="231" t="s">
        <v>207</v>
      </c>
      <c r="R153" s="231" t="s">
        <v>208</v>
      </c>
      <c r="S153" s="232" t="s">
        <v>209</v>
      </c>
      <c r="V153" s="221"/>
    </row>
    <row r="154" spans="1:22" ht="15" customHeight="1" x14ac:dyDescent="0.2">
      <c r="A154" s="15">
        <v>99200150</v>
      </c>
      <c r="B154" s="575" t="s">
        <v>272</v>
      </c>
      <c r="C154" s="576"/>
      <c r="D154" s="233" t="s">
        <v>10</v>
      </c>
      <c r="E154" s="234" t="s">
        <v>11</v>
      </c>
      <c r="F154" s="234" t="s">
        <v>12</v>
      </c>
      <c r="G154" s="234" t="s">
        <v>197</v>
      </c>
      <c r="H154" s="234" t="s">
        <v>198</v>
      </c>
      <c r="I154" s="234" t="s">
        <v>199</v>
      </c>
      <c r="J154" s="234" t="s">
        <v>200</v>
      </c>
      <c r="K154" s="234" t="s">
        <v>201</v>
      </c>
      <c r="L154" s="234" t="s">
        <v>202</v>
      </c>
      <c r="M154" s="234" t="s">
        <v>203</v>
      </c>
      <c r="N154" s="234" t="s">
        <v>204</v>
      </c>
      <c r="O154" s="234" t="s">
        <v>205</v>
      </c>
      <c r="P154" s="234" t="s">
        <v>206</v>
      </c>
      <c r="Q154" s="234" t="s">
        <v>207</v>
      </c>
      <c r="R154" s="234" t="s">
        <v>208</v>
      </c>
      <c r="S154" s="232" t="s">
        <v>209</v>
      </c>
      <c r="V154" s="221"/>
    </row>
    <row r="155" spans="1:22" ht="15" customHeight="1" x14ac:dyDescent="0.2">
      <c r="A155" s="42"/>
      <c r="B155" s="577" t="s">
        <v>82</v>
      </c>
      <c r="C155" s="578"/>
      <c r="D155" s="235" t="e">
        <f>SUM(D150+D151+D152+D153+D154)</f>
        <v>#VALUE!</v>
      </c>
      <c r="E155" s="235" t="e">
        <f>SUM(E150+E151+E152+E153+E154)</f>
        <v>#VALUE!</v>
      </c>
      <c r="F155" s="235" t="e">
        <f>SUM(F150+F151+F152+F153+F154)</f>
        <v>#VALUE!</v>
      </c>
      <c r="G155" s="235" t="e">
        <f t="shared" ref="G155:R155" si="4">SUM(G150+G151+G152+G153+G154)</f>
        <v>#VALUE!</v>
      </c>
      <c r="H155" s="235" t="e">
        <f t="shared" si="4"/>
        <v>#VALUE!</v>
      </c>
      <c r="I155" s="235" t="e">
        <f t="shared" si="4"/>
        <v>#VALUE!</v>
      </c>
      <c r="J155" s="235" t="e">
        <f t="shared" si="4"/>
        <v>#VALUE!</v>
      </c>
      <c r="K155" s="235" t="e">
        <f t="shared" si="4"/>
        <v>#VALUE!</v>
      </c>
      <c r="L155" s="235" t="e">
        <f t="shared" si="4"/>
        <v>#VALUE!</v>
      </c>
      <c r="M155" s="235" t="e">
        <f t="shared" si="4"/>
        <v>#VALUE!</v>
      </c>
      <c r="N155" s="235" t="e">
        <f t="shared" si="4"/>
        <v>#VALUE!</v>
      </c>
      <c r="O155" s="235" t="e">
        <f t="shared" si="4"/>
        <v>#VALUE!</v>
      </c>
      <c r="P155" s="235" t="e">
        <f t="shared" si="4"/>
        <v>#VALUE!</v>
      </c>
      <c r="Q155" s="235" t="e">
        <f t="shared" si="4"/>
        <v>#VALUE!</v>
      </c>
      <c r="R155" s="235" t="e">
        <f t="shared" si="4"/>
        <v>#VALUE!</v>
      </c>
      <c r="S155" s="235" t="e">
        <f>SUM(S150+S151+S152+S153+S154)</f>
        <v>#VALUE!</v>
      </c>
      <c r="V155" s="221"/>
    </row>
    <row r="156" spans="1:22" s="86" customFormat="1" ht="24.95" customHeight="1" x14ac:dyDescent="0.2">
      <c r="B156" s="83" t="s">
        <v>273</v>
      </c>
      <c r="C156" s="236"/>
      <c r="D156" s="236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237"/>
      <c r="Q156" s="237"/>
      <c r="R156" s="237"/>
      <c r="S156" s="237"/>
      <c r="T156" s="4"/>
      <c r="U156" s="4"/>
    </row>
    <row r="157" spans="1:22" ht="24" customHeight="1" x14ac:dyDescent="0.2">
      <c r="B157" s="544" t="s">
        <v>274</v>
      </c>
      <c r="C157" s="579"/>
      <c r="D157" s="438" t="s">
        <v>162</v>
      </c>
      <c r="E157" s="506" t="s">
        <v>266</v>
      </c>
      <c r="F157" s="506"/>
      <c r="G157" s="506"/>
      <c r="H157" s="506"/>
      <c r="I157" s="580" t="s">
        <v>174</v>
      </c>
      <c r="J157" s="580"/>
      <c r="K157" s="581"/>
      <c r="L157" s="495" t="s">
        <v>175</v>
      </c>
      <c r="M157" s="495"/>
      <c r="N157" s="495"/>
      <c r="O157" s="496" t="s">
        <v>176</v>
      </c>
      <c r="P157" s="499" t="s">
        <v>177</v>
      </c>
      <c r="Q157" s="500"/>
      <c r="R157" s="501" t="s">
        <v>178</v>
      </c>
      <c r="S157" s="570" t="s">
        <v>7</v>
      </c>
    </row>
    <row r="158" spans="1:22" ht="20.100000000000001" customHeight="1" x14ac:dyDescent="0.2">
      <c r="B158" s="544"/>
      <c r="C158" s="579"/>
      <c r="D158" s="523"/>
      <c r="E158" s="504" t="s">
        <v>275</v>
      </c>
      <c r="F158" s="571" t="s">
        <v>181</v>
      </c>
      <c r="G158" s="572"/>
      <c r="H158" s="573" t="s">
        <v>276</v>
      </c>
      <c r="I158" s="509" t="s">
        <v>183</v>
      </c>
      <c r="J158" s="511" t="s">
        <v>184</v>
      </c>
      <c r="K158" s="484" t="s">
        <v>185</v>
      </c>
      <c r="L158" s="486" t="s">
        <v>186</v>
      </c>
      <c r="M158" s="487" t="s">
        <v>187</v>
      </c>
      <c r="N158" s="488" t="s">
        <v>188</v>
      </c>
      <c r="O158" s="497"/>
      <c r="P158" s="499" t="s">
        <v>189</v>
      </c>
      <c r="Q158" s="567" t="s">
        <v>190</v>
      </c>
      <c r="R158" s="502"/>
      <c r="S158" s="570"/>
      <c r="T158" s="238"/>
      <c r="U158" s="86"/>
    </row>
    <row r="159" spans="1:22" ht="20.100000000000001" customHeight="1" x14ac:dyDescent="0.2">
      <c r="B159" s="544"/>
      <c r="C159" s="579"/>
      <c r="D159" s="439"/>
      <c r="E159" s="505"/>
      <c r="F159" s="239" t="s">
        <v>191</v>
      </c>
      <c r="G159" s="116" t="s">
        <v>192</v>
      </c>
      <c r="H159" s="574"/>
      <c r="I159" s="510"/>
      <c r="J159" s="512"/>
      <c r="K159" s="485"/>
      <c r="L159" s="486"/>
      <c r="M159" s="487"/>
      <c r="N159" s="488"/>
      <c r="O159" s="498"/>
      <c r="P159" s="499"/>
      <c r="Q159" s="567"/>
      <c r="R159" s="503"/>
      <c r="S159" s="570"/>
      <c r="T159" s="220"/>
    </row>
    <row r="160" spans="1:22" ht="15" customHeight="1" x14ac:dyDescent="0.2">
      <c r="A160" s="15" t="s">
        <v>277</v>
      </c>
      <c r="B160" s="240">
        <v>1901023</v>
      </c>
      <c r="C160" s="241" t="s">
        <v>278</v>
      </c>
      <c r="D160" s="242" t="s">
        <v>10</v>
      </c>
      <c r="E160" s="242" t="s">
        <v>11</v>
      </c>
      <c r="F160" s="243" t="s">
        <v>12</v>
      </c>
      <c r="G160" s="243" t="s">
        <v>197</v>
      </c>
      <c r="H160" s="243" t="s">
        <v>198</v>
      </c>
      <c r="I160" s="244" t="s">
        <v>199</v>
      </c>
      <c r="J160" s="244" t="s">
        <v>200</v>
      </c>
      <c r="K160" s="244" t="s">
        <v>201</v>
      </c>
      <c r="L160" s="244" t="s">
        <v>202</v>
      </c>
      <c r="M160" s="244" t="s">
        <v>203</v>
      </c>
      <c r="N160" s="244" t="s">
        <v>204</v>
      </c>
      <c r="O160" s="244" t="s">
        <v>205</v>
      </c>
      <c r="P160" s="244" t="s">
        <v>206</v>
      </c>
      <c r="Q160" s="244" t="s">
        <v>207</v>
      </c>
      <c r="R160" s="244" t="s">
        <v>208</v>
      </c>
      <c r="S160" s="130" t="s">
        <v>209</v>
      </c>
    </row>
    <row r="161" spans="1:23" ht="15" customHeight="1" x14ac:dyDescent="0.2">
      <c r="A161" s="15">
        <v>17200130</v>
      </c>
      <c r="B161" s="245">
        <v>1901024</v>
      </c>
      <c r="C161" s="246" t="s">
        <v>279</v>
      </c>
      <c r="D161" s="242" t="s">
        <v>10</v>
      </c>
      <c r="E161" s="242" t="s">
        <v>11</v>
      </c>
      <c r="F161" s="243" t="s">
        <v>12</v>
      </c>
      <c r="G161" s="243" t="s">
        <v>197</v>
      </c>
      <c r="H161" s="243" t="s">
        <v>198</v>
      </c>
      <c r="I161" s="244" t="s">
        <v>199</v>
      </c>
      <c r="J161" s="244" t="s">
        <v>200</v>
      </c>
      <c r="K161" s="244" t="s">
        <v>201</v>
      </c>
      <c r="L161" s="244" t="s">
        <v>202</v>
      </c>
      <c r="M161" s="244" t="s">
        <v>203</v>
      </c>
      <c r="N161" s="244" t="s">
        <v>204</v>
      </c>
      <c r="O161" s="244" t="s">
        <v>205</v>
      </c>
      <c r="P161" s="244" t="s">
        <v>206</v>
      </c>
      <c r="Q161" s="244" t="s">
        <v>207</v>
      </c>
      <c r="R161" s="244" t="s">
        <v>208</v>
      </c>
      <c r="S161" s="137" t="s">
        <v>209</v>
      </c>
    </row>
    <row r="162" spans="1:23" ht="15" customHeight="1" x14ac:dyDescent="0.2">
      <c r="A162" s="15" t="s">
        <v>280</v>
      </c>
      <c r="B162" s="245">
        <v>1901025</v>
      </c>
      <c r="C162" s="246" t="s">
        <v>281</v>
      </c>
      <c r="D162" s="242" t="s">
        <v>10</v>
      </c>
      <c r="E162" s="242" t="s">
        <v>11</v>
      </c>
      <c r="F162" s="243" t="s">
        <v>12</v>
      </c>
      <c r="G162" s="243" t="s">
        <v>197</v>
      </c>
      <c r="H162" s="243" t="s">
        <v>198</v>
      </c>
      <c r="I162" s="244" t="s">
        <v>199</v>
      </c>
      <c r="J162" s="244" t="s">
        <v>200</v>
      </c>
      <c r="K162" s="244" t="s">
        <v>201</v>
      </c>
      <c r="L162" s="244" t="s">
        <v>202</v>
      </c>
      <c r="M162" s="244" t="s">
        <v>203</v>
      </c>
      <c r="N162" s="244" t="s">
        <v>204</v>
      </c>
      <c r="O162" s="244" t="s">
        <v>205</v>
      </c>
      <c r="P162" s="244" t="s">
        <v>206</v>
      </c>
      <c r="Q162" s="244" t="s">
        <v>207</v>
      </c>
      <c r="R162" s="244" t="s">
        <v>208</v>
      </c>
      <c r="S162" s="137" t="s">
        <v>209</v>
      </c>
    </row>
    <row r="163" spans="1:23" ht="15" customHeight="1" x14ac:dyDescent="0.2">
      <c r="A163" s="15">
        <v>17200140</v>
      </c>
      <c r="B163" s="245">
        <v>1901026</v>
      </c>
      <c r="C163" s="246" t="s">
        <v>282</v>
      </c>
      <c r="D163" s="242" t="s">
        <v>10</v>
      </c>
      <c r="E163" s="242" t="s">
        <v>11</v>
      </c>
      <c r="F163" s="243" t="s">
        <v>12</v>
      </c>
      <c r="G163" s="243" t="s">
        <v>197</v>
      </c>
      <c r="H163" s="243" t="s">
        <v>198</v>
      </c>
      <c r="I163" s="244" t="s">
        <v>199</v>
      </c>
      <c r="J163" s="244" t="s">
        <v>200</v>
      </c>
      <c r="K163" s="244" t="s">
        <v>201</v>
      </c>
      <c r="L163" s="244" t="s">
        <v>202</v>
      </c>
      <c r="M163" s="244" t="s">
        <v>203</v>
      </c>
      <c r="N163" s="244" t="s">
        <v>204</v>
      </c>
      <c r="O163" s="244" t="s">
        <v>205</v>
      </c>
      <c r="P163" s="244" t="s">
        <v>206</v>
      </c>
      <c r="Q163" s="244" t="s">
        <v>207</v>
      </c>
      <c r="R163" s="244" t="s">
        <v>208</v>
      </c>
      <c r="S163" s="137" t="s">
        <v>209</v>
      </c>
    </row>
    <row r="164" spans="1:23" ht="15" customHeight="1" x14ac:dyDescent="0.2">
      <c r="A164" s="15" t="s">
        <v>283</v>
      </c>
      <c r="B164" s="245">
        <v>1901126</v>
      </c>
      <c r="C164" s="246" t="s">
        <v>284</v>
      </c>
      <c r="D164" s="242" t="s">
        <v>10</v>
      </c>
      <c r="E164" s="242" t="s">
        <v>11</v>
      </c>
      <c r="F164" s="243" t="s">
        <v>12</v>
      </c>
      <c r="G164" s="243" t="s">
        <v>197</v>
      </c>
      <c r="H164" s="243" t="s">
        <v>198</v>
      </c>
      <c r="I164" s="244" t="s">
        <v>199</v>
      </c>
      <c r="J164" s="244" t="s">
        <v>200</v>
      </c>
      <c r="K164" s="244" t="s">
        <v>201</v>
      </c>
      <c r="L164" s="244" t="s">
        <v>202</v>
      </c>
      <c r="M164" s="244" t="s">
        <v>203</v>
      </c>
      <c r="N164" s="244" t="s">
        <v>204</v>
      </c>
      <c r="O164" s="244" t="s">
        <v>205</v>
      </c>
      <c r="P164" s="244" t="s">
        <v>206</v>
      </c>
      <c r="Q164" s="244" t="s">
        <v>207</v>
      </c>
      <c r="R164" s="244" t="s">
        <v>208</v>
      </c>
      <c r="S164" s="137" t="s">
        <v>209</v>
      </c>
    </row>
    <row r="165" spans="1:23" ht="15" customHeight="1" x14ac:dyDescent="0.2">
      <c r="A165" s="15" t="s">
        <v>285</v>
      </c>
      <c r="B165" s="245">
        <v>1901027</v>
      </c>
      <c r="C165" s="246" t="s">
        <v>286</v>
      </c>
      <c r="D165" s="242" t="s">
        <v>10</v>
      </c>
      <c r="E165" s="242" t="s">
        <v>11</v>
      </c>
      <c r="F165" s="243" t="s">
        <v>12</v>
      </c>
      <c r="G165" s="243" t="s">
        <v>197</v>
      </c>
      <c r="H165" s="243" t="s">
        <v>198</v>
      </c>
      <c r="I165" s="244" t="s">
        <v>199</v>
      </c>
      <c r="J165" s="244" t="s">
        <v>200</v>
      </c>
      <c r="K165" s="244" t="s">
        <v>201</v>
      </c>
      <c r="L165" s="244" t="s">
        <v>202</v>
      </c>
      <c r="M165" s="244" t="s">
        <v>203</v>
      </c>
      <c r="N165" s="244" t="s">
        <v>204</v>
      </c>
      <c r="O165" s="244" t="s">
        <v>205</v>
      </c>
      <c r="P165" s="244" t="s">
        <v>206</v>
      </c>
      <c r="Q165" s="244" t="s">
        <v>207</v>
      </c>
      <c r="R165" s="244" t="s">
        <v>208</v>
      </c>
      <c r="S165" s="137" t="s">
        <v>209</v>
      </c>
    </row>
    <row r="166" spans="1:23" ht="15" customHeight="1" x14ac:dyDescent="0.2">
      <c r="A166" s="15" t="s">
        <v>287</v>
      </c>
      <c r="B166" s="245">
        <v>1901028</v>
      </c>
      <c r="C166" s="246" t="s">
        <v>288</v>
      </c>
      <c r="D166" s="242" t="s">
        <v>10</v>
      </c>
      <c r="E166" s="242" t="s">
        <v>11</v>
      </c>
      <c r="F166" s="243" t="s">
        <v>12</v>
      </c>
      <c r="G166" s="243" t="s">
        <v>197</v>
      </c>
      <c r="H166" s="243" t="s">
        <v>198</v>
      </c>
      <c r="I166" s="244" t="s">
        <v>199</v>
      </c>
      <c r="J166" s="244" t="s">
        <v>200</v>
      </c>
      <c r="K166" s="244" t="s">
        <v>201</v>
      </c>
      <c r="L166" s="244" t="s">
        <v>202</v>
      </c>
      <c r="M166" s="244" t="s">
        <v>203</v>
      </c>
      <c r="N166" s="244" t="s">
        <v>204</v>
      </c>
      <c r="O166" s="244" t="s">
        <v>205</v>
      </c>
      <c r="P166" s="244" t="s">
        <v>206</v>
      </c>
      <c r="Q166" s="244" t="s">
        <v>207</v>
      </c>
      <c r="R166" s="244" t="s">
        <v>208</v>
      </c>
      <c r="S166" s="137" t="s">
        <v>209</v>
      </c>
    </row>
    <row r="167" spans="1:23" ht="15" customHeight="1" x14ac:dyDescent="0.2">
      <c r="A167" s="15">
        <v>17200150</v>
      </c>
      <c r="B167" s="247">
        <v>1901029</v>
      </c>
      <c r="C167" s="248" t="s">
        <v>289</v>
      </c>
      <c r="D167" s="242" t="s">
        <v>10</v>
      </c>
      <c r="E167" s="242" t="s">
        <v>11</v>
      </c>
      <c r="F167" s="243" t="s">
        <v>12</v>
      </c>
      <c r="G167" s="243" t="s">
        <v>197</v>
      </c>
      <c r="H167" s="243" t="s">
        <v>198</v>
      </c>
      <c r="I167" s="244" t="s">
        <v>199</v>
      </c>
      <c r="J167" s="244" t="s">
        <v>200</v>
      </c>
      <c r="K167" s="244" t="s">
        <v>201</v>
      </c>
      <c r="L167" s="244" t="s">
        <v>202</v>
      </c>
      <c r="M167" s="244" t="s">
        <v>203</v>
      </c>
      <c r="N167" s="244" t="s">
        <v>204</v>
      </c>
      <c r="O167" s="244" t="s">
        <v>205</v>
      </c>
      <c r="P167" s="244" t="s">
        <v>206</v>
      </c>
      <c r="Q167" s="244" t="s">
        <v>207</v>
      </c>
      <c r="R167" s="244" t="s">
        <v>208</v>
      </c>
      <c r="S167" s="137" t="s">
        <v>209</v>
      </c>
    </row>
    <row r="168" spans="1:23" ht="15" customHeight="1" x14ac:dyDescent="0.2">
      <c r="A168" s="15">
        <v>17400382</v>
      </c>
      <c r="B168" s="247">
        <v>1901031</v>
      </c>
      <c r="C168" s="248" t="s">
        <v>290</v>
      </c>
      <c r="D168" s="242" t="s">
        <v>10</v>
      </c>
      <c r="E168" s="242" t="s">
        <v>11</v>
      </c>
      <c r="F168" s="243" t="s">
        <v>12</v>
      </c>
      <c r="G168" s="243" t="s">
        <v>197</v>
      </c>
      <c r="H168" s="243" t="s">
        <v>198</v>
      </c>
      <c r="I168" s="244" t="s">
        <v>199</v>
      </c>
      <c r="J168" s="244" t="s">
        <v>200</v>
      </c>
      <c r="K168" s="244" t="s">
        <v>201</v>
      </c>
      <c r="L168" s="244" t="s">
        <v>202</v>
      </c>
      <c r="M168" s="244" t="s">
        <v>203</v>
      </c>
      <c r="N168" s="244" t="s">
        <v>204</v>
      </c>
      <c r="O168" s="244" t="s">
        <v>205</v>
      </c>
      <c r="P168" s="244" t="s">
        <v>206</v>
      </c>
      <c r="Q168" s="244" t="s">
        <v>207</v>
      </c>
      <c r="R168" s="244" t="s">
        <v>208</v>
      </c>
      <c r="S168" s="137" t="s">
        <v>209</v>
      </c>
    </row>
    <row r="169" spans="1:23" ht="15" customHeight="1" x14ac:dyDescent="0.2">
      <c r="A169" s="15">
        <v>17400383</v>
      </c>
      <c r="B169" s="247" t="s">
        <v>291</v>
      </c>
      <c r="C169" s="248" t="s">
        <v>292</v>
      </c>
      <c r="D169" s="242" t="s">
        <v>10</v>
      </c>
      <c r="E169" s="242" t="s">
        <v>11</v>
      </c>
      <c r="F169" s="243" t="s">
        <v>12</v>
      </c>
      <c r="G169" s="243" t="s">
        <v>197</v>
      </c>
      <c r="H169" s="243" t="s">
        <v>198</v>
      </c>
      <c r="I169" s="244" t="s">
        <v>199</v>
      </c>
      <c r="J169" s="244" t="s">
        <v>200</v>
      </c>
      <c r="K169" s="244" t="s">
        <v>201</v>
      </c>
      <c r="L169" s="244" t="s">
        <v>202</v>
      </c>
      <c r="M169" s="244" t="s">
        <v>203</v>
      </c>
      <c r="N169" s="244" t="s">
        <v>204</v>
      </c>
      <c r="O169" s="244" t="s">
        <v>205</v>
      </c>
      <c r="P169" s="244" t="s">
        <v>206</v>
      </c>
      <c r="Q169" s="244" t="s">
        <v>207</v>
      </c>
      <c r="R169" s="244" t="s">
        <v>208</v>
      </c>
      <c r="S169" s="137" t="s">
        <v>209</v>
      </c>
    </row>
    <row r="170" spans="1:23" ht="15" customHeight="1" x14ac:dyDescent="0.2">
      <c r="A170" s="15">
        <v>17400384</v>
      </c>
      <c r="B170" s="249">
        <v>1901033</v>
      </c>
      <c r="C170" s="250" t="s">
        <v>293</v>
      </c>
      <c r="D170" s="242" t="s">
        <v>10</v>
      </c>
      <c r="E170" s="242" t="s">
        <v>11</v>
      </c>
      <c r="F170" s="243" t="s">
        <v>12</v>
      </c>
      <c r="G170" s="243" t="s">
        <v>197</v>
      </c>
      <c r="H170" s="243" t="s">
        <v>198</v>
      </c>
      <c r="I170" s="244" t="s">
        <v>199</v>
      </c>
      <c r="J170" s="244" t="s">
        <v>200</v>
      </c>
      <c r="K170" s="244" t="s">
        <v>201</v>
      </c>
      <c r="L170" s="244" t="s">
        <v>202</v>
      </c>
      <c r="M170" s="244" t="s">
        <v>203</v>
      </c>
      <c r="N170" s="244" t="s">
        <v>204</v>
      </c>
      <c r="O170" s="244" t="s">
        <v>205</v>
      </c>
      <c r="P170" s="244" t="s">
        <v>206</v>
      </c>
      <c r="Q170" s="244" t="s">
        <v>207</v>
      </c>
      <c r="R170" s="244" t="s">
        <v>208</v>
      </c>
      <c r="S170" s="162" t="s">
        <v>209</v>
      </c>
    </row>
    <row r="171" spans="1:23" s="150" customFormat="1" ht="15" customHeight="1" x14ac:dyDescent="0.2">
      <c r="A171" s="42"/>
      <c r="B171" s="568" t="s">
        <v>162</v>
      </c>
      <c r="C171" s="569"/>
      <c r="D171" s="251">
        <f>SUM(D160:D170)</f>
        <v>0</v>
      </c>
      <c r="E171" s="251">
        <f t="shared" ref="E171:R171" si="5">SUM(E160:E170)</f>
        <v>0</v>
      </c>
      <c r="F171" s="251">
        <f t="shared" si="5"/>
        <v>0</v>
      </c>
      <c r="G171" s="251">
        <f t="shared" si="5"/>
        <v>0</v>
      </c>
      <c r="H171" s="251">
        <f t="shared" si="5"/>
        <v>0</v>
      </c>
      <c r="I171" s="251">
        <f t="shared" si="5"/>
        <v>0</v>
      </c>
      <c r="J171" s="251">
        <f t="shared" si="5"/>
        <v>0</v>
      </c>
      <c r="K171" s="251">
        <f t="shared" si="5"/>
        <v>0</v>
      </c>
      <c r="L171" s="251">
        <f t="shared" si="5"/>
        <v>0</v>
      </c>
      <c r="M171" s="251">
        <f t="shared" si="5"/>
        <v>0</v>
      </c>
      <c r="N171" s="251">
        <f t="shared" si="5"/>
        <v>0</v>
      </c>
      <c r="O171" s="251">
        <f t="shared" si="5"/>
        <v>0</v>
      </c>
      <c r="P171" s="251">
        <f t="shared" si="5"/>
        <v>0</v>
      </c>
      <c r="Q171" s="251">
        <f t="shared" si="5"/>
        <v>0</v>
      </c>
      <c r="R171" s="251">
        <f t="shared" si="5"/>
        <v>0</v>
      </c>
      <c r="S171" s="251">
        <f>SUM(S160:S170)</f>
        <v>0</v>
      </c>
      <c r="T171" s="4"/>
      <c r="U171" s="4"/>
    </row>
    <row r="172" spans="1:23" ht="24.95" customHeight="1" x14ac:dyDescent="0.2">
      <c r="B172" s="555" t="s">
        <v>294</v>
      </c>
      <c r="C172" s="555"/>
      <c r="D172" s="252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4"/>
      <c r="P172" s="91"/>
      <c r="Q172" s="91"/>
      <c r="S172" s="255"/>
    </row>
    <row r="173" spans="1:23" ht="24.95" customHeight="1" x14ac:dyDescent="0.2">
      <c r="B173" s="533" t="s">
        <v>295</v>
      </c>
      <c r="C173" s="534"/>
      <c r="D173" s="558" t="s">
        <v>5</v>
      </c>
      <c r="E173" s="531" t="s">
        <v>180</v>
      </c>
      <c r="F173" s="562" t="s">
        <v>296</v>
      </c>
      <c r="G173" s="562"/>
      <c r="H173" s="562"/>
      <c r="I173" s="562"/>
      <c r="J173" s="562"/>
      <c r="K173" s="563"/>
      <c r="L173" s="564" t="s">
        <v>297</v>
      </c>
      <c r="M173" s="545" t="s">
        <v>175</v>
      </c>
      <c r="N173" s="546"/>
      <c r="O173" s="547"/>
      <c r="P173" s="496" t="s">
        <v>176</v>
      </c>
      <c r="Q173" s="551" t="s">
        <v>177</v>
      </c>
      <c r="R173" s="552"/>
      <c r="S173" s="501" t="s">
        <v>178</v>
      </c>
      <c r="T173" s="539" t="s">
        <v>298</v>
      </c>
      <c r="U173" s="539" t="s">
        <v>299</v>
      </c>
      <c r="V173" s="539" t="s">
        <v>300</v>
      </c>
      <c r="W173" s="539" t="s">
        <v>7</v>
      </c>
    </row>
    <row r="174" spans="1:23" ht="20.100000000000001" customHeight="1" x14ac:dyDescent="0.2">
      <c r="B174" s="556"/>
      <c r="C174" s="557"/>
      <c r="D174" s="559"/>
      <c r="E174" s="561"/>
      <c r="F174" s="542" t="s">
        <v>301</v>
      </c>
      <c r="G174" s="543"/>
      <c r="H174" s="543"/>
      <c r="I174" s="543" t="s">
        <v>302</v>
      </c>
      <c r="J174" s="543"/>
      <c r="K174" s="543"/>
      <c r="L174" s="565"/>
      <c r="M174" s="548"/>
      <c r="N174" s="549"/>
      <c r="O174" s="550"/>
      <c r="P174" s="497"/>
      <c r="Q174" s="553"/>
      <c r="R174" s="554"/>
      <c r="S174" s="502"/>
      <c r="T174" s="540"/>
      <c r="U174" s="540"/>
      <c r="V174" s="540"/>
      <c r="W174" s="540"/>
    </row>
    <row r="175" spans="1:23" ht="41.25" customHeight="1" x14ac:dyDescent="0.2">
      <c r="B175" s="535"/>
      <c r="C175" s="536"/>
      <c r="D175" s="560"/>
      <c r="E175" s="532"/>
      <c r="F175" s="257" t="s">
        <v>191</v>
      </c>
      <c r="G175" s="258" t="s">
        <v>192</v>
      </c>
      <c r="H175" s="256" t="s">
        <v>276</v>
      </c>
      <c r="I175" s="257" t="s">
        <v>191</v>
      </c>
      <c r="J175" s="258" t="s">
        <v>192</v>
      </c>
      <c r="K175" s="256" t="s">
        <v>276</v>
      </c>
      <c r="L175" s="566"/>
      <c r="M175" s="112" t="s">
        <v>186</v>
      </c>
      <c r="N175" s="113" t="s">
        <v>187</v>
      </c>
      <c r="O175" s="114" t="s">
        <v>188</v>
      </c>
      <c r="P175" s="498"/>
      <c r="Q175" s="109" t="s">
        <v>189</v>
      </c>
      <c r="R175" s="115" t="s">
        <v>190</v>
      </c>
      <c r="S175" s="503"/>
      <c r="T175" s="541"/>
      <c r="U175" s="541"/>
      <c r="V175" s="541"/>
      <c r="W175" s="541"/>
    </row>
    <row r="176" spans="1:23" ht="15" customHeight="1" x14ac:dyDescent="0.2">
      <c r="A176" s="15" t="s">
        <v>303</v>
      </c>
      <c r="B176" s="259" t="s">
        <v>304</v>
      </c>
      <c r="C176" s="260" t="s">
        <v>305</v>
      </c>
      <c r="D176" s="261" t="s">
        <v>10</v>
      </c>
      <c r="E176" s="262" t="s">
        <v>11</v>
      </c>
      <c r="F176" s="263" t="s">
        <v>12</v>
      </c>
      <c r="G176" s="263" t="s">
        <v>197</v>
      </c>
      <c r="H176" s="263" t="s">
        <v>198</v>
      </c>
      <c r="I176" s="263" t="s">
        <v>199</v>
      </c>
      <c r="J176" s="263" t="s">
        <v>200</v>
      </c>
      <c r="K176" s="263" t="s">
        <v>201</v>
      </c>
      <c r="L176" s="264" t="s">
        <v>202</v>
      </c>
      <c r="M176" s="263" t="s">
        <v>203</v>
      </c>
      <c r="N176" s="263" t="s">
        <v>204</v>
      </c>
      <c r="O176" s="263" t="s">
        <v>205</v>
      </c>
      <c r="P176" s="263" t="s">
        <v>206</v>
      </c>
      <c r="Q176" s="263" t="s">
        <v>207</v>
      </c>
      <c r="R176" s="263" t="s">
        <v>208</v>
      </c>
      <c r="S176" s="263" t="s">
        <v>209</v>
      </c>
      <c r="T176" s="22" t="s">
        <v>210</v>
      </c>
      <c r="U176" s="22" t="s">
        <v>306</v>
      </c>
      <c r="V176" s="265" t="s">
        <v>307</v>
      </c>
      <c r="W176" s="137" t="s">
        <v>308</v>
      </c>
    </row>
    <row r="177" spans="1:23" ht="15" customHeight="1" x14ac:dyDescent="0.2">
      <c r="A177" s="15" t="s">
        <v>309</v>
      </c>
      <c r="B177" s="266" t="s">
        <v>310</v>
      </c>
      <c r="C177" s="267" t="s">
        <v>311</v>
      </c>
      <c r="D177" s="262" t="s">
        <v>10</v>
      </c>
      <c r="E177" s="262" t="s">
        <v>11</v>
      </c>
      <c r="F177" s="264" t="s">
        <v>12</v>
      </c>
      <c r="G177" s="264" t="s">
        <v>197</v>
      </c>
      <c r="H177" s="264" t="s">
        <v>198</v>
      </c>
      <c r="I177" s="264" t="s">
        <v>199</v>
      </c>
      <c r="J177" s="264" t="s">
        <v>200</v>
      </c>
      <c r="K177" s="264" t="s">
        <v>201</v>
      </c>
      <c r="L177" s="264" t="s">
        <v>202</v>
      </c>
      <c r="M177" s="264" t="s">
        <v>203</v>
      </c>
      <c r="N177" s="264" t="s">
        <v>204</v>
      </c>
      <c r="O177" s="264" t="s">
        <v>205</v>
      </c>
      <c r="P177" s="264" t="s">
        <v>206</v>
      </c>
      <c r="Q177" s="264" t="s">
        <v>207</v>
      </c>
      <c r="R177" s="264" t="s">
        <v>208</v>
      </c>
      <c r="S177" s="264" t="s">
        <v>209</v>
      </c>
      <c r="T177" s="22" t="s">
        <v>210</v>
      </c>
      <c r="U177" s="22" t="s">
        <v>306</v>
      </c>
      <c r="V177" s="265" t="s">
        <v>307</v>
      </c>
      <c r="W177" s="137" t="s">
        <v>308</v>
      </c>
    </row>
    <row r="178" spans="1:23" ht="15" customHeight="1" x14ac:dyDescent="0.2">
      <c r="A178" s="15" t="s">
        <v>312</v>
      </c>
      <c r="B178" s="266" t="s">
        <v>215</v>
      </c>
      <c r="C178" s="267" t="s">
        <v>313</v>
      </c>
      <c r="D178" s="262" t="s">
        <v>10</v>
      </c>
      <c r="E178" s="262" t="s">
        <v>11</v>
      </c>
      <c r="F178" s="264" t="s">
        <v>12</v>
      </c>
      <c r="G178" s="264" t="s">
        <v>197</v>
      </c>
      <c r="H178" s="264" t="s">
        <v>198</v>
      </c>
      <c r="I178" s="264" t="s">
        <v>199</v>
      </c>
      <c r="J178" s="264" t="s">
        <v>200</v>
      </c>
      <c r="K178" s="264" t="s">
        <v>201</v>
      </c>
      <c r="L178" s="264" t="s">
        <v>202</v>
      </c>
      <c r="M178" s="264" t="s">
        <v>203</v>
      </c>
      <c r="N178" s="264" t="s">
        <v>204</v>
      </c>
      <c r="O178" s="264" t="s">
        <v>205</v>
      </c>
      <c r="P178" s="264" t="s">
        <v>206</v>
      </c>
      <c r="Q178" s="264" t="s">
        <v>207</v>
      </c>
      <c r="R178" s="264" t="s">
        <v>208</v>
      </c>
      <c r="S178" s="264" t="s">
        <v>209</v>
      </c>
      <c r="T178" s="22" t="s">
        <v>210</v>
      </c>
      <c r="U178" s="22" t="s">
        <v>306</v>
      </c>
      <c r="V178" s="265" t="s">
        <v>307</v>
      </c>
      <c r="W178" s="137" t="s">
        <v>308</v>
      </c>
    </row>
    <row r="179" spans="1:23" ht="15" customHeight="1" x14ac:dyDescent="0.2">
      <c r="A179" s="15" t="s">
        <v>314</v>
      </c>
      <c r="B179" s="266" t="s">
        <v>218</v>
      </c>
      <c r="C179" s="267" t="s">
        <v>315</v>
      </c>
      <c r="D179" s="262" t="s">
        <v>10</v>
      </c>
      <c r="E179" s="262" t="s">
        <v>11</v>
      </c>
      <c r="F179" s="264" t="s">
        <v>12</v>
      </c>
      <c r="G179" s="264" t="s">
        <v>197</v>
      </c>
      <c r="H179" s="264" t="s">
        <v>198</v>
      </c>
      <c r="I179" s="264" t="s">
        <v>199</v>
      </c>
      <c r="J179" s="264" t="s">
        <v>200</v>
      </c>
      <c r="K179" s="264" t="s">
        <v>201</v>
      </c>
      <c r="L179" s="264" t="s">
        <v>202</v>
      </c>
      <c r="M179" s="264" t="s">
        <v>203</v>
      </c>
      <c r="N179" s="264" t="s">
        <v>204</v>
      </c>
      <c r="O179" s="264" t="s">
        <v>205</v>
      </c>
      <c r="P179" s="264" t="s">
        <v>206</v>
      </c>
      <c r="Q179" s="264" t="s">
        <v>207</v>
      </c>
      <c r="R179" s="264" t="s">
        <v>208</v>
      </c>
      <c r="S179" s="264" t="s">
        <v>209</v>
      </c>
      <c r="T179" s="22" t="s">
        <v>210</v>
      </c>
      <c r="U179" s="22" t="s">
        <v>306</v>
      </c>
      <c r="V179" s="265" t="s">
        <v>307</v>
      </c>
      <c r="W179" s="137" t="s">
        <v>308</v>
      </c>
    </row>
    <row r="180" spans="1:23" ht="15" customHeight="1" x14ac:dyDescent="0.2">
      <c r="A180" s="15" t="s">
        <v>316</v>
      </c>
      <c r="B180" s="266" t="s">
        <v>221</v>
      </c>
      <c r="C180" s="267" t="s">
        <v>317</v>
      </c>
      <c r="D180" s="262" t="s">
        <v>10</v>
      </c>
      <c r="E180" s="262" t="s">
        <v>11</v>
      </c>
      <c r="F180" s="264" t="s">
        <v>12</v>
      </c>
      <c r="G180" s="264" t="s">
        <v>197</v>
      </c>
      <c r="H180" s="264" t="s">
        <v>198</v>
      </c>
      <c r="I180" s="264" t="s">
        <v>199</v>
      </c>
      <c r="J180" s="264" t="s">
        <v>200</v>
      </c>
      <c r="K180" s="264" t="s">
        <v>201</v>
      </c>
      <c r="L180" s="264" t="s">
        <v>202</v>
      </c>
      <c r="M180" s="264" t="s">
        <v>203</v>
      </c>
      <c r="N180" s="264" t="s">
        <v>204</v>
      </c>
      <c r="O180" s="264" t="s">
        <v>205</v>
      </c>
      <c r="P180" s="264" t="s">
        <v>206</v>
      </c>
      <c r="Q180" s="264" t="s">
        <v>207</v>
      </c>
      <c r="R180" s="264" t="s">
        <v>208</v>
      </c>
      <c r="S180" s="264" t="s">
        <v>209</v>
      </c>
      <c r="T180" s="22" t="s">
        <v>210</v>
      </c>
      <c r="U180" s="22" t="s">
        <v>306</v>
      </c>
      <c r="V180" s="265" t="s">
        <v>307</v>
      </c>
      <c r="W180" s="137" t="s">
        <v>308</v>
      </c>
    </row>
    <row r="181" spans="1:23" ht="15" customHeight="1" x14ac:dyDescent="0.2">
      <c r="A181" s="15" t="s">
        <v>318</v>
      </c>
      <c r="B181" s="266" t="s">
        <v>319</v>
      </c>
      <c r="C181" s="267" t="s">
        <v>320</v>
      </c>
      <c r="D181" s="262" t="s">
        <v>10</v>
      </c>
      <c r="E181" s="262" t="s">
        <v>11</v>
      </c>
      <c r="F181" s="264" t="s">
        <v>12</v>
      </c>
      <c r="G181" s="264" t="s">
        <v>197</v>
      </c>
      <c r="H181" s="264" t="s">
        <v>198</v>
      </c>
      <c r="I181" s="264" t="s">
        <v>199</v>
      </c>
      <c r="J181" s="264" t="s">
        <v>200</v>
      </c>
      <c r="K181" s="264" t="s">
        <v>201</v>
      </c>
      <c r="L181" s="264" t="s">
        <v>202</v>
      </c>
      <c r="M181" s="264" t="s">
        <v>203</v>
      </c>
      <c r="N181" s="264" t="s">
        <v>204</v>
      </c>
      <c r="O181" s="264" t="s">
        <v>205</v>
      </c>
      <c r="P181" s="264" t="s">
        <v>206</v>
      </c>
      <c r="Q181" s="264" t="s">
        <v>207</v>
      </c>
      <c r="R181" s="264" t="s">
        <v>208</v>
      </c>
      <c r="S181" s="264" t="s">
        <v>209</v>
      </c>
      <c r="T181" s="22" t="s">
        <v>210</v>
      </c>
      <c r="U181" s="22" t="s">
        <v>306</v>
      </c>
      <c r="V181" s="265" t="s">
        <v>307</v>
      </c>
      <c r="W181" s="137" t="s">
        <v>308</v>
      </c>
    </row>
    <row r="182" spans="1:23" ht="15" customHeight="1" x14ac:dyDescent="0.2">
      <c r="A182" s="15" t="s">
        <v>321</v>
      </c>
      <c r="B182" s="266" t="s">
        <v>232</v>
      </c>
      <c r="C182" s="267" t="s">
        <v>322</v>
      </c>
      <c r="D182" s="268" t="s">
        <v>10</v>
      </c>
      <c r="E182" s="268" t="s">
        <v>11</v>
      </c>
      <c r="F182" s="264" t="s">
        <v>12</v>
      </c>
      <c r="G182" s="264" t="s">
        <v>197</v>
      </c>
      <c r="H182" s="264" t="s">
        <v>198</v>
      </c>
      <c r="I182" s="264" t="s">
        <v>199</v>
      </c>
      <c r="J182" s="264" t="s">
        <v>200</v>
      </c>
      <c r="K182" s="264" t="s">
        <v>201</v>
      </c>
      <c r="L182" s="264" t="s">
        <v>202</v>
      </c>
      <c r="M182" s="264" t="s">
        <v>203</v>
      </c>
      <c r="N182" s="264" t="s">
        <v>204</v>
      </c>
      <c r="O182" s="264" t="s">
        <v>205</v>
      </c>
      <c r="P182" s="264" t="s">
        <v>206</v>
      </c>
      <c r="Q182" s="264" t="s">
        <v>207</v>
      </c>
      <c r="R182" s="264" t="s">
        <v>208</v>
      </c>
      <c r="S182" s="264" t="s">
        <v>209</v>
      </c>
      <c r="T182" s="22" t="s">
        <v>210</v>
      </c>
      <c r="U182" s="22" t="s">
        <v>306</v>
      </c>
      <c r="V182" s="265" t="s">
        <v>307</v>
      </c>
      <c r="W182" s="137" t="s">
        <v>308</v>
      </c>
    </row>
    <row r="183" spans="1:23" ht="15" customHeight="1" x14ac:dyDescent="0.2">
      <c r="A183" s="15" t="s">
        <v>323</v>
      </c>
      <c r="B183" s="266" t="s">
        <v>324</v>
      </c>
      <c r="C183" s="267" t="s">
        <v>325</v>
      </c>
      <c r="D183" s="268" t="s">
        <v>10</v>
      </c>
      <c r="E183" s="268" t="s">
        <v>11</v>
      </c>
      <c r="F183" s="264" t="s">
        <v>12</v>
      </c>
      <c r="G183" s="264" t="s">
        <v>197</v>
      </c>
      <c r="H183" s="264" t="s">
        <v>198</v>
      </c>
      <c r="I183" s="264" t="s">
        <v>199</v>
      </c>
      <c r="J183" s="264" t="s">
        <v>200</v>
      </c>
      <c r="K183" s="264" t="s">
        <v>201</v>
      </c>
      <c r="L183" s="264" t="s">
        <v>202</v>
      </c>
      <c r="M183" s="264" t="s">
        <v>203</v>
      </c>
      <c r="N183" s="264" t="s">
        <v>204</v>
      </c>
      <c r="O183" s="264" t="s">
        <v>205</v>
      </c>
      <c r="P183" s="264" t="s">
        <v>206</v>
      </c>
      <c r="Q183" s="264" t="s">
        <v>207</v>
      </c>
      <c r="R183" s="264" t="s">
        <v>208</v>
      </c>
      <c r="S183" s="264" t="s">
        <v>209</v>
      </c>
      <c r="T183" s="22" t="s">
        <v>210</v>
      </c>
      <c r="U183" s="22" t="s">
        <v>306</v>
      </c>
      <c r="V183" s="265" t="s">
        <v>307</v>
      </c>
      <c r="W183" s="137" t="s">
        <v>308</v>
      </c>
    </row>
    <row r="184" spans="1:23" ht="15" customHeight="1" x14ac:dyDescent="0.2">
      <c r="A184" s="15" t="s">
        <v>326</v>
      </c>
      <c r="B184" s="266" t="s">
        <v>327</v>
      </c>
      <c r="C184" s="267" t="s">
        <v>328</v>
      </c>
      <c r="D184" s="268" t="s">
        <v>10</v>
      </c>
      <c r="E184" s="268" t="s">
        <v>11</v>
      </c>
      <c r="F184" s="264" t="s">
        <v>12</v>
      </c>
      <c r="G184" s="264" t="s">
        <v>197</v>
      </c>
      <c r="H184" s="264" t="s">
        <v>198</v>
      </c>
      <c r="I184" s="264" t="s">
        <v>199</v>
      </c>
      <c r="J184" s="264" t="s">
        <v>200</v>
      </c>
      <c r="K184" s="264" t="s">
        <v>201</v>
      </c>
      <c r="L184" s="269" t="s">
        <v>202</v>
      </c>
      <c r="M184" s="264" t="s">
        <v>203</v>
      </c>
      <c r="N184" s="264" t="s">
        <v>204</v>
      </c>
      <c r="O184" s="264" t="s">
        <v>205</v>
      </c>
      <c r="P184" s="264" t="s">
        <v>206</v>
      </c>
      <c r="Q184" s="264" t="s">
        <v>207</v>
      </c>
      <c r="R184" s="264" t="s">
        <v>208</v>
      </c>
      <c r="S184" s="264" t="s">
        <v>209</v>
      </c>
      <c r="T184" s="22" t="s">
        <v>210</v>
      </c>
      <c r="U184" s="22" t="s">
        <v>306</v>
      </c>
      <c r="V184" s="265" t="s">
        <v>307</v>
      </c>
      <c r="W184" s="137" t="s">
        <v>308</v>
      </c>
    </row>
    <row r="185" spans="1:23" ht="15" customHeight="1" x14ac:dyDescent="0.2">
      <c r="A185" s="15" t="s">
        <v>329</v>
      </c>
      <c r="B185" s="266" t="s">
        <v>330</v>
      </c>
      <c r="C185" s="267" t="s">
        <v>331</v>
      </c>
      <c r="D185" s="262" t="s">
        <v>10</v>
      </c>
      <c r="E185" s="262" t="s">
        <v>11</v>
      </c>
      <c r="F185" s="264" t="s">
        <v>12</v>
      </c>
      <c r="G185" s="264" t="s">
        <v>197</v>
      </c>
      <c r="H185" s="264" t="s">
        <v>198</v>
      </c>
      <c r="I185" s="264" t="s">
        <v>199</v>
      </c>
      <c r="J185" s="264" t="s">
        <v>200</v>
      </c>
      <c r="K185" s="264" t="s">
        <v>201</v>
      </c>
      <c r="L185" s="264" t="s">
        <v>202</v>
      </c>
      <c r="M185" s="264" t="s">
        <v>203</v>
      </c>
      <c r="N185" s="264" t="s">
        <v>204</v>
      </c>
      <c r="O185" s="264" t="s">
        <v>205</v>
      </c>
      <c r="P185" s="264" t="s">
        <v>206</v>
      </c>
      <c r="Q185" s="264" t="s">
        <v>207</v>
      </c>
      <c r="R185" s="264" t="s">
        <v>208</v>
      </c>
      <c r="S185" s="264" t="s">
        <v>209</v>
      </c>
      <c r="T185" s="22" t="s">
        <v>210</v>
      </c>
      <c r="U185" s="22" t="s">
        <v>306</v>
      </c>
      <c r="V185" s="265" t="s">
        <v>307</v>
      </c>
      <c r="W185" s="137" t="s">
        <v>308</v>
      </c>
    </row>
    <row r="186" spans="1:23" ht="15" customHeight="1" x14ac:dyDescent="0.2">
      <c r="A186" s="15" t="s">
        <v>332</v>
      </c>
      <c r="B186" s="266" t="s">
        <v>333</v>
      </c>
      <c r="C186" s="267" t="s">
        <v>334</v>
      </c>
      <c r="D186" s="262" t="s">
        <v>10</v>
      </c>
      <c r="E186" s="262" t="s">
        <v>11</v>
      </c>
      <c r="F186" s="264" t="s">
        <v>12</v>
      </c>
      <c r="G186" s="264" t="s">
        <v>197</v>
      </c>
      <c r="H186" s="264" t="s">
        <v>198</v>
      </c>
      <c r="I186" s="264" t="s">
        <v>199</v>
      </c>
      <c r="J186" s="264" t="s">
        <v>200</v>
      </c>
      <c r="K186" s="264" t="s">
        <v>201</v>
      </c>
      <c r="L186" s="263" t="s">
        <v>202</v>
      </c>
      <c r="M186" s="264" t="s">
        <v>203</v>
      </c>
      <c r="N186" s="264" t="s">
        <v>204</v>
      </c>
      <c r="O186" s="264" t="s">
        <v>205</v>
      </c>
      <c r="P186" s="264" t="s">
        <v>206</v>
      </c>
      <c r="Q186" s="264" t="s">
        <v>207</v>
      </c>
      <c r="R186" s="264" t="s">
        <v>208</v>
      </c>
      <c r="S186" s="264" t="s">
        <v>209</v>
      </c>
      <c r="T186" s="22" t="s">
        <v>210</v>
      </c>
      <c r="U186" s="22" t="s">
        <v>306</v>
      </c>
      <c r="V186" s="265" t="s">
        <v>307</v>
      </c>
      <c r="W186" s="137" t="s">
        <v>308</v>
      </c>
    </row>
    <row r="187" spans="1:23" ht="15" customHeight="1" x14ac:dyDescent="0.2">
      <c r="A187" s="15" t="s">
        <v>335</v>
      </c>
      <c r="B187" s="266" t="s">
        <v>336</v>
      </c>
      <c r="C187" s="267" t="s">
        <v>337</v>
      </c>
      <c r="D187" s="262" t="s">
        <v>10</v>
      </c>
      <c r="E187" s="262" t="s">
        <v>11</v>
      </c>
      <c r="F187" s="264" t="s">
        <v>12</v>
      </c>
      <c r="G187" s="264" t="s">
        <v>197</v>
      </c>
      <c r="H187" s="264" t="s">
        <v>198</v>
      </c>
      <c r="I187" s="264" t="s">
        <v>199</v>
      </c>
      <c r="J187" s="264" t="s">
        <v>200</v>
      </c>
      <c r="K187" s="264" t="s">
        <v>201</v>
      </c>
      <c r="L187" s="263" t="s">
        <v>202</v>
      </c>
      <c r="M187" s="264" t="s">
        <v>203</v>
      </c>
      <c r="N187" s="264" t="s">
        <v>204</v>
      </c>
      <c r="O187" s="264" t="s">
        <v>205</v>
      </c>
      <c r="P187" s="264" t="s">
        <v>206</v>
      </c>
      <c r="Q187" s="264" t="s">
        <v>207</v>
      </c>
      <c r="R187" s="264" t="s">
        <v>208</v>
      </c>
      <c r="S187" s="264" t="s">
        <v>209</v>
      </c>
      <c r="T187" s="22" t="s">
        <v>210</v>
      </c>
      <c r="U187" s="22" t="s">
        <v>306</v>
      </c>
      <c r="V187" s="265" t="s">
        <v>307</v>
      </c>
      <c r="W187" s="137" t="s">
        <v>308</v>
      </c>
    </row>
    <row r="188" spans="1:23" ht="15" customHeight="1" x14ac:dyDescent="0.2">
      <c r="A188" s="15" t="s">
        <v>338</v>
      </c>
      <c r="B188" s="266" t="s">
        <v>339</v>
      </c>
      <c r="C188" s="267" t="s">
        <v>340</v>
      </c>
      <c r="D188" s="262" t="s">
        <v>10</v>
      </c>
      <c r="E188" s="262" t="s">
        <v>11</v>
      </c>
      <c r="F188" s="264" t="s">
        <v>12</v>
      </c>
      <c r="G188" s="264" t="s">
        <v>197</v>
      </c>
      <c r="H188" s="264" t="s">
        <v>198</v>
      </c>
      <c r="I188" s="264" t="s">
        <v>199</v>
      </c>
      <c r="J188" s="264" t="s">
        <v>200</v>
      </c>
      <c r="K188" s="264" t="s">
        <v>201</v>
      </c>
      <c r="L188" s="263" t="s">
        <v>202</v>
      </c>
      <c r="M188" s="264" t="s">
        <v>203</v>
      </c>
      <c r="N188" s="264" t="s">
        <v>204</v>
      </c>
      <c r="O188" s="264" t="s">
        <v>205</v>
      </c>
      <c r="P188" s="264" t="s">
        <v>206</v>
      </c>
      <c r="Q188" s="264" t="s">
        <v>207</v>
      </c>
      <c r="R188" s="264" t="s">
        <v>208</v>
      </c>
      <c r="S188" s="264" t="s">
        <v>209</v>
      </c>
      <c r="T188" s="22" t="s">
        <v>210</v>
      </c>
      <c r="U188" s="22" t="s">
        <v>306</v>
      </c>
      <c r="V188" s="265" t="s">
        <v>307</v>
      </c>
      <c r="W188" s="137" t="s">
        <v>308</v>
      </c>
    </row>
    <row r="189" spans="1:23" ht="15" customHeight="1" x14ac:dyDescent="0.2">
      <c r="A189" s="15" t="s">
        <v>341</v>
      </c>
      <c r="B189" s="270" t="s">
        <v>342</v>
      </c>
      <c r="C189" s="267" t="s">
        <v>343</v>
      </c>
      <c r="D189" s="262" t="s">
        <v>10</v>
      </c>
      <c r="E189" s="262" t="s">
        <v>11</v>
      </c>
      <c r="F189" s="262" t="s">
        <v>12</v>
      </c>
      <c r="G189" s="262" t="s">
        <v>197</v>
      </c>
      <c r="H189" s="262" t="s">
        <v>198</v>
      </c>
      <c r="I189" s="262" t="s">
        <v>199</v>
      </c>
      <c r="J189" s="262" t="s">
        <v>200</v>
      </c>
      <c r="K189" s="262" t="s">
        <v>201</v>
      </c>
      <c r="L189" s="269" t="s">
        <v>202</v>
      </c>
      <c r="M189" s="262" t="s">
        <v>203</v>
      </c>
      <c r="N189" s="262" t="s">
        <v>204</v>
      </c>
      <c r="O189" s="262" t="s">
        <v>205</v>
      </c>
      <c r="P189" s="262" t="s">
        <v>206</v>
      </c>
      <c r="Q189" s="262" t="s">
        <v>207</v>
      </c>
      <c r="R189" s="262" t="s">
        <v>208</v>
      </c>
      <c r="S189" s="262" t="s">
        <v>209</v>
      </c>
      <c r="T189" s="262" t="s">
        <v>210</v>
      </c>
      <c r="U189" s="262" t="s">
        <v>306</v>
      </c>
      <c r="V189" s="265" t="s">
        <v>307</v>
      </c>
      <c r="W189" s="262" t="s">
        <v>308</v>
      </c>
    </row>
    <row r="190" spans="1:23" ht="15" customHeight="1" x14ac:dyDescent="0.2">
      <c r="A190" s="15">
        <v>99200160</v>
      </c>
      <c r="B190" s="271"/>
      <c r="C190" s="272" t="s">
        <v>344</v>
      </c>
      <c r="D190" s="263" t="s">
        <v>10</v>
      </c>
      <c r="E190" s="263" t="s">
        <v>11</v>
      </c>
      <c r="F190" s="263" t="s">
        <v>12</v>
      </c>
      <c r="G190" s="263" t="s">
        <v>197</v>
      </c>
      <c r="H190" s="263" t="s">
        <v>198</v>
      </c>
      <c r="I190" s="263" t="s">
        <v>199</v>
      </c>
      <c r="J190" s="263" t="s">
        <v>200</v>
      </c>
      <c r="K190" s="263" t="s">
        <v>201</v>
      </c>
      <c r="L190" s="269" t="s">
        <v>202</v>
      </c>
      <c r="M190" s="263" t="s">
        <v>203</v>
      </c>
      <c r="N190" s="263" t="s">
        <v>204</v>
      </c>
      <c r="O190" s="263" t="s">
        <v>205</v>
      </c>
      <c r="P190" s="263" t="s">
        <v>206</v>
      </c>
      <c r="Q190" s="263" t="s">
        <v>207</v>
      </c>
      <c r="R190" s="263" t="s">
        <v>208</v>
      </c>
      <c r="S190" s="263" t="s">
        <v>209</v>
      </c>
      <c r="T190" s="22" t="s">
        <v>210</v>
      </c>
      <c r="U190" s="22" t="s">
        <v>306</v>
      </c>
      <c r="V190" s="273" t="s">
        <v>307</v>
      </c>
      <c r="W190" s="137" t="s">
        <v>308</v>
      </c>
    </row>
    <row r="191" spans="1:23" ht="15" customHeight="1" x14ac:dyDescent="0.2">
      <c r="A191" s="15">
        <v>99200170</v>
      </c>
      <c r="B191" s="271"/>
      <c r="C191" s="272" t="s">
        <v>345</v>
      </c>
      <c r="D191" s="263" t="s">
        <v>10</v>
      </c>
      <c r="E191" s="263" t="s">
        <v>11</v>
      </c>
      <c r="F191" s="263" t="s">
        <v>12</v>
      </c>
      <c r="G191" s="263" t="s">
        <v>197</v>
      </c>
      <c r="H191" s="263" t="s">
        <v>198</v>
      </c>
      <c r="I191" s="263" t="s">
        <v>199</v>
      </c>
      <c r="J191" s="263" t="s">
        <v>200</v>
      </c>
      <c r="K191" s="263" t="s">
        <v>201</v>
      </c>
      <c r="L191" s="269" t="s">
        <v>202</v>
      </c>
      <c r="M191" s="263" t="s">
        <v>203</v>
      </c>
      <c r="N191" s="263" t="s">
        <v>204</v>
      </c>
      <c r="O191" s="263" t="s">
        <v>205</v>
      </c>
      <c r="P191" s="263" t="s">
        <v>206</v>
      </c>
      <c r="Q191" s="263" t="s">
        <v>207</v>
      </c>
      <c r="R191" s="263" t="s">
        <v>208</v>
      </c>
      <c r="S191" s="263" t="s">
        <v>209</v>
      </c>
      <c r="T191" s="22" t="s">
        <v>210</v>
      </c>
      <c r="U191" s="22" t="s">
        <v>306</v>
      </c>
      <c r="V191" s="273" t="s">
        <v>307</v>
      </c>
      <c r="W191" s="137" t="s">
        <v>308</v>
      </c>
    </row>
    <row r="192" spans="1:23" ht="15" customHeight="1" x14ac:dyDescent="0.2">
      <c r="A192" s="15" t="s">
        <v>346</v>
      </c>
      <c r="B192" s="271"/>
      <c r="C192" s="272" t="s">
        <v>347</v>
      </c>
      <c r="D192" s="263" t="s">
        <v>10</v>
      </c>
      <c r="E192" s="263" t="s">
        <v>11</v>
      </c>
      <c r="F192" s="263" t="s">
        <v>12</v>
      </c>
      <c r="G192" s="263" t="s">
        <v>197</v>
      </c>
      <c r="H192" s="263" t="s">
        <v>198</v>
      </c>
      <c r="I192" s="263" t="s">
        <v>199</v>
      </c>
      <c r="J192" s="263" t="s">
        <v>200</v>
      </c>
      <c r="K192" s="263" t="s">
        <v>201</v>
      </c>
      <c r="L192" s="269" t="s">
        <v>202</v>
      </c>
      <c r="M192" s="263" t="s">
        <v>203</v>
      </c>
      <c r="N192" s="263" t="s">
        <v>204</v>
      </c>
      <c r="O192" s="263" t="s">
        <v>205</v>
      </c>
      <c r="P192" s="263" t="s">
        <v>206</v>
      </c>
      <c r="Q192" s="263" t="s">
        <v>207</v>
      </c>
      <c r="R192" s="263" t="s">
        <v>208</v>
      </c>
      <c r="S192" s="263" t="s">
        <v>209</v>
      </c>
      <c r="T192" s="263" t="s">
        <v>210</v>
      </c>
      <c r="U192" s="263" t="s">
        <v>306</v>
      </c>
      <c r="V192" s="273" t="s">
        <v>307</v>
      </c>
      <c r="W192" s="263" t="s">
        <v>308</v>
      </c>
    </row>
    <row r="193" spans="1:23" ht="15" customHeight="1" x14ac:dyDescent="0.2">
      <c r="A193" s="15" t="s">
        <v>348</v>
      </c>
      <c r="B193" s="266" t="s">
        <v>349</v>
      </c>
      <c r="C193" s="267" t="s">
        <v>350</v>
      </c>
      <c r="D193" s="262" t="s">
        <v>10</v>
      </c>
      <c r="E193" s="262" t="s">
        <v>11</v>
      </c>
      <c r="F193" s="274" t="s">
        <v>12</v>
      </c>
      <c r="G193" s="274" t="s">
        <v>197</v>
      </c>
      <c r="H193" s="274" t="s">
        <v>198</v>
      </c>
      <c r="I193" s="274" t="s">
        <v>199</v>
      </c>
      <c r="J193" s="274" t="s">
        <v>200</v>
      </c>
      <c r="K193" s="274" t="s">
        <v>201</v>
      </c>
      <c r="L193" s="263" t="s">
        <v>202</v>
      </c>
      <c r="M193" s="264" t="s">
        <v>203</v>
      </c>
      <c r="N193" s="264" t="s">
        <v>204</v>
      </c>
      <c r="O193" s="264" t="s">
        <v>205</v>
      </c>
      <c r="P193" s="264" t="s">
        <v>206</v>
      </c>
      <c r="Q193" s="264" t="s">
        <v>207</v>
      </c>
      <c r="R193" s="264" t="s">
        <v>208</v>
      </c>
      <c r="S193" s="264" t="s">
        <v>209</v>
      </c>
      <c r="T193" s="22" t="s">
        <v>210</v>
      </c>
      <c r="U193" s="22" t="s">
        <v>306</v>
      </c>
      <c r="V193" s="273" t="s">
        <v>307</v>
      </c>
      <c r="W193" s="138" t="s">
        <v>308</v>
      </c>
    </row>
    <row r="194" spans="1:23" ht="15" customHeight="1" x14ac:dyDescent="0.2">
      <c r="A194" s="15" t="s">
        <v>351</v>
      </c>
      <c r="B194" s="266" t="s">
        <v>352</v>
      </c>
      <c r="C194" s="267" t="s">
        <v>353</v>
      </c>
      <c r="D194" s="268" t="s">
        <v>10</v>
      </c>
      <c r="E194" s="268" t="s">
        <v>11</v>
      </c>
      <c r="F194" s="264" t="s">
        <v>12</v>
      </c>
      <c r="G194" s="264" t="s">
        <v>197</v>
      </c>
      <c r="H194" s="264" t="s">
        <v>198</v>
      </c>
      <c r="I194" s="264" t="s">
        <v>199</v>
      </c>
      <c r="J194" s="264" t="s">
        <v>200</v>
      </c>
      <c r="K194" s="264" t="s">
        <v>201</v>
      </c>
      <c r="L194" s="264" t="s">
        <v>202</v>
      </c>
      <c r="M194" s="264" t="s">
        <v>203</v>
      </c>
      <c r="N194" s="264" t="s">
        <v>204</v>
      </c>
      <c r="O194" s="264" t="s">
        <v>205</v>
      </c>
      <c r="P194" s="264" t="s">
        <v>206</v>
      </c>
      <c r="Q194" s="264" t="s">
        <v>207</v>
      </c>
      <c r="R194" s="264" t="s">
        <v>208</v>
      </c>
      <c r="S194" s="264" t="s">
        <v>209</v>
      </c>
      <c r="T194" s="264" t="s">
        <v>210</v>
      </c>
      <c r="U194" s="264" t="s">
        <v>306</v>
      </c>
      <c r="V194" s="273" t="s">
        <v>307</v>
      </c>
      <c r="W194" s="264" t="s">
        <v>308</v>
      </c>
    </row>
    <row r="195" spans="1:23" ht="15" customHeight="1" x14ac:dyDescent="0.2">
      <c r="A195" s="15" t="s">
        <v>354</v>
      </c>
      <c r="B195" s="275" t="s">
        <v>352</v>
      </c>
      <c r="C195" s="276" t="s">
        <v>355</v>
      </c>
      <c r="D195" s="277" t="s">
        <v>10</v>
      </c>
      <c r="E195" s="262" t="s">
        <v>11</v>
      </c>
      <c r="F195" s="263" t="s">
        <v>12</v>
      </c>
      <c r="G195" s="263" t="s">
        <v>197</v>
      </c>
      <c r="H195" s="263" t="s">
        <v>198</v>
      </c>
      <c r="I195" s="263" t="s">
        <v>199</v>
      </c>
      <c r="J195" s="263" t="s">
        <v>200</v>
      </c>
      <c r="K195" s="263" t="s">
        <v>201</v>
      </c>
      <c r="L195" s="278" t="s">
        <v>202</v>
      </c>
      <c r="M195" s="279" t="s">
        <v>203</v>
      </c>
      <c r="N195" s="279" t="s">
        <v>204</v>
      </c>
      <c r="O195" s="279" t="s">
        <v>205</v>
      </c>
      <c r="P195" s="279" t="s">
        <v>206</v>
      </c>
      <c r="Q195" s="279" t="s">
        <v>207</v>
      </c>
      <c r="R195" s="279" t="s">
        <v>208</v>
      </c>
      <c r="S195" s="279" t="s">
        <v>209</v>
      </c>
      <c r="T195" s="265" t="s">
        <v>210</v>
      </c>
      <c r="U195" s="265" t="s">
        <v>306</v>
      </c>
      <c r="V195" s="142" t="s">
        <v>307</v>
      </c>
      <c r="W195" s="280" t="s">
        <v>308</v>
      </c>
    </row>
    <row r="196" spans="1:23" s="1" customFormat="1" ht="15" customHeight="1" x14ac:dyDescent="0.2">
      <c r="A196" s="42"/>
      <c r="B196" s="544" t="s">
        <v>356</v>
      </c>
      <c r="C196" s="544"/>
      <c r="D196" s="281" t="e">
        <f t="shared" ref="D196:K196" si="6">SUM(D176:D189)+D193+D194+D195</f>
        <v>#VALUE!</v>
      </c>
      <c r="E196" s="281" t="e">
        <f t="shared" si="6"/>
        <v>#VALUE!</v>
      </c>
      <c r="F196" s="281" t="e">
        <f t="shared" si="6"/>
        <v>#VALUE!</v>
      </c>
      <c r="G196" s="281" t="e">
        <f t="shared" si="6"/>
        <v>#VALUE!</v>
      </c>
      <c r="H196" s="281" t="e">
        <f t="shared" si="6"/>
        <v>#VALUE!</v>
      </c>
      <c r="I196" s="281" t="e">
        <f t="shared" si="6"/>
        <v>#VALUE!</v>
      </c>
      <c r="J196" s="281" t="e">
        <f t="shared" si="6"/>
        <v>#VALUE!</v>
      </c>
      <c r="K196" s="281" t="e">
        <f t="shared" si="6"/>
        <v>#VALUE!</v>
      </c>
      <c r="L196" s="281">
        <f t="shared" ref="L196" si="7">SUM(L176:L195)</f>
        <v>0</v>
      </c>
      <c r="M196" s="281" t="e">
        <f t="shared" ref="M196:S196" si="8">SUM(M176:M189)+M193+M194+M195</f>
        <v>#VALUE!</v>
      </c>
      <c r="N196" s="281" t="e">
        <f t="shared" si="8"/>
        <v>#VALUE!</v>
      </c>
      <c r="O196" s="281" t="e">
        <f t="shared" si="8"/>
        <v>#VALUE!</v>
      </c>
      <c r="P196" s="281" t="e">
        <f t="shared" si="8"/>
        <v>#VALUE!</v>
      </c>
      <c r="Q196" s="281" t="e">
        <f t="shared" si="8"/>
        <v>#VALUE!</v>
      </c>
      <c r="R196" s="281" t="e">
        <f t="shared" si="8"/>
        <v>#VALUE!</v>
      </c>
      <c r="S196" s="281" t="e">
        <f t="shared" si="8"/>
        <v>#VALUE!</v>
      </c>
      <c r="T196" s="281" t="e">
        <f>SUM(T176:T189)+T193+T194</f>
        <v>#VALUE!</v>
      </c>
      <c r="U196" s="281" t="e">
        <f>SUM(U176:U189)+U193+U194</f>
        <v>#VALUE!</v>
      </c>
      <c r="V196" s="281">
        <f>SUM(V195)</f>
        <v>0</v>
      </c>
      <c r="W196" s="281" t="e">
        <f>SUM(W176:W189)+W193+W194+W195</f>
        <v>#VALUE!</v>
      </c>
    </row>
    <row r="197" spans="1:23" ht="24.95" customHeight="1" x14ac:dyDescent="0.2">
      <c r="A197" s="15"/>
      <c r="B197" s="530" t="s">
        <v>357</v>
      </c>
      <c r="C197" s="530"/>
      <c r="D197" s="530"/>
      <c r="E197" s="530"/>
      <c r="F197" s="530"/>
      <c r="G197" s="530"/>
    </row>
    <row r="198" spans="1:23" ht="57.75" customHeight="1" x14ac:dyDescent="0.2">
      <c r="A198" s="15"/>
      <c r="B198" s="533" t="s">
        <v>358</v>
      </c>
      <c r="C198" s="534"/>
      <c r="D198" s="438" t="s">
        <v>162</v>
      </c>
      <c r="E198" s="438" t="s">
        <v>359</v>
      </c>
      <c r="F198" s="496" t="s">
        <v>360</v>
      </c>
      <c r="G198" s="496" t="s">
        <v>361</v>
      </c>
      <c r="H198" s="283" t="s">
        <v>362</v>
      </c>
      <c r="I198" s="283" t="s">
        <v>363</v>
      </c>
      <c r="J198" s="283" t="s">
        <v>364</v>
      </c>
      <c r="K198" s="115" t="s">
        <v>364</v>
      </c>
    </row>
    <row r="199" spans="1:23" ht="32.25" customHeight="1" x14ac:dyDescent="0.2">
      <c r="A199" s="15"/>
      <c r="B199" s="535"/>
      <c r="C199" s="536"/>
      <c r="D199" s="439"/>
      <c r="E199" s="439"/>
      <c r="F199" s="498"/>
      <c r="G199" s="498"/>
      <c r="H199" s="284" t="s">
        <v>360</v>
      </c>
      <c r="I199" s="284" t="s">
        <v>361</v>
      </c>
      <c r="J199" s="284" t="s">
        <v>360</v>
      </c>
      <c r="K199" s="285" t="s">
        <v>361</v>
      </c>
      <c r="T199" s="1"/>
      <c r="U199" s="1"/>
      <c r="V199" s="1"/>
      <c r="W199" s="1"/>
    </row>
    <row r="200" spans="1:23" ht="15.75" customHeight="1" x14ac:dyDescent="0.2">
      <c r="A200" s="15">
        <v>17200810</v>
      </c>
      <c r="B200" s="537" t="s">
        <v>365</v>
      </c>
      <c r="C200" s="538"/>
      <c r="D200" s="286" t="s">
        <v>10</v>
      </c>
      <c r="E200" s="287" t="s">
        <v>11</v>
      </c>
      <c r="F200" s="288" t="s">
        <v>12</v>
      </c>
      <c r="G200" s="289" t="s">
        <v>197</v>
      </c>
      <c r="H200" s="287" t="s">
        <v>198</v>
      </c>
      <c r="I200" s="290" t="s">
        <v>199</v>
      </c>
      <c r="J200" s="290" t="s">
        <v>200</v>
      </c>
      <c r="K200" s="291" t="s">
        <v>201</v>
      </c>
      <c r="L200" s="292"/>
    </row>
    <row r="201" spans="1:23" ht="15.75" customHeight="1" x14ac:dyDescent="0.2">
      <c r="A201" s="15">
        <v>17200820</v>
      </c>
      <c r="B201" s="526" t="s">
        <v>366</v>
      </c>
      <c r="C201" s="527"/>
      <c r="D201" s="293" t="s">
        <v>10</v>
      </c>
      <c r="E201" s="294" t="s">
        <v>11</v>
      </c>
      <c r="F201" s="295" t="s">
        <v>12</v>
      </c>
      <c r="G201" s="296" t="s">
        <v>197</v>
      </c>
      <c r="H201" s="294" t="s">
        <v>198</v>
      </c>
      <c r="I201" s="297" t="s">
        <v>199</v>
      </c>
      <c r="J201" s="297" t="s">
        <v>200</v>
      </c>
      <c r="K201" s="297" t="s">
        <v>201</v>
      </c>
      <c r="L201" s="292"/>
      <c r="T201" s="1"/>
      <c r="U201" s="1"/>
      <c r="W201" s="1"/>
    </row>
    <row r="202" spans="1:23" ht="15.75" customHeight="1" x14ac:dyDescent="0.2">
      <c r="A202" s="15">
        <v>17200830</v>
      </c>
      <c r="B202" s="528" t="s">
        <v>367</v>
      </c>
      <c r="C202" s="298" t="s">
        <v>368</v>
      </c>
      <c r="D202" s="299" t="s">
        <v>10</v>
      </c>
      <c r="E202" s="300" t="s">
        <v>11</v>
      </c>
      <c r="F202" s="301" t="s">
        <v>12</v>
      </c>
      <c r="G202" s="301" t="s">
        <v>197</v>
      </c>
      <c r="H202" s="287" t="s">
        <v>198</v>
      </c>
      <c r="I202" s="290" t="s">
        <v>199</v>
      </c>
      <c r="J202" s="290" t="s">
        <v>200</v>
      </c>
      <c r="K202" s="290" t="s">
        <v>201</v>
      </c>
      <c r="L202" s="292"/>
    </row>
    <row r="203" spans="1:23" ht="15.75" customHeight="1" x14ac:dyDescent="0.2">
      <c r="A203" s="15">
        <v>17200840</v>
      </c>
      <c r="B203" s="529"/>
      <c r="C203" s="302" t="s">
        <v>369</v>
      </c>
      <c r="D203" s="293" t="s">
        <v>10</v>
      </c>
      <c r="E203" s="303" t="s">
        <v>11</v>
      </c>
      <c r="F203" s="304" t="s">
        <v>12</v>
      </c>
      <c r="G203" s="304" t="s">
        <v>197</v>
      </c>
      <c r="H203" s="303" t="s">
        <v>198</v>
      </c>
      <c r="I203" s="305" t="s">
        <v>199</v>
      </c>
      <c r="J203" s="305" t="s">
        <v>200</v>
      </c>
      <c r="K203" s="305" t="s">
        <v>201</v>
      </c>
      <c r="L203" s="292"/>
    </row>
    <row r="204" spans="1:23" ht="24.95" customHeight="1" x14ac:dyDescent="0.2">
      <c r="A204" s="15"/>
      <c r="B204" s="530" t="s">
        <v>370</v>
      </c>
      <c r="C204" s="530"/>
      <c r="D204" s="282"/>
      <c r="E204" s="282"/>
      <c r="F204" s="3"/>
      <c r="G204" s="3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</row>
    <row r="205" spans="1:23" ht="29.25" customHeight="1" x14ac:dyDescent="0.2">
      <c r="A205" s="15"/>
      <c r="B205" s="434" t="s">
        <v>371</v>
      </c>
      <c r="C205" s="435"/>
      <c r="D205" s="438" t="s">
        <v>5</v>
      </c>
      <c r="E205" s="531" t="s">
        <v>6</v>
      </c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2"/>
    </row>
    <row r="206" spans="1:23" ht="20.25" customHeight="1" x14ac:dyDescent="0.2">
      <c r="A206" s="15"/>
      <c r="B206" s="436"/>
      <c r="C206" s="437"/>
      <c r="D206" s="439"/>
      <c r="E206" s="532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2"/>
    </row>
    <row r="207" spans="1:23" ht="15" customHeight="1" x14ac:dyDescent="0.2">
      <c r="A207" s="15" t="s">
        <v>372</v>
      </c>
      <c r="B207" s="513" t="s">
        <v>373</v>
      </c>
      <c r="C207" s="514"/>
      <c r="D207" s="306" t="s">
        <v>10</v>
      </c>
      <c r="E207" s="307" t="s">
        <v>11</v>
      </c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2"/>
      <c r="V207" s="92"/>
    </row>
    <row r="208" spans="1:23" ht="15" customHeight="1" x14ac:dyDescent="0.2">
      <c r="A208" s="15" t="s">
        <v>374</v>
      </c>
      <c r="B208" s="515" t="s">
        <v>375</v>
      </c>
      <c r="C208" s="515"/>
      <c r="D208" s="308" t="s">
        <v>10</v>
      </c>
      <c r="E208" s="309" t="s">
        <v>11</v>
      </c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2"/>
    </row>
    <row r="209" spans="1:23" ht="24.95" customHeight="1" x14ac:dyDescent="0.2">
      <c r="A209" s="15"/>
      <c r="B209" s="516" t="s">
        <v>376</v>
      </c>
      <c r="C209" s="516"/>
      <c r="D209" s="310"/>
      <c r="E209" s="311"/>
      <c r="F209" s="31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2"/>
      <c r="T209" s="91"/>
      <c r="U209" s="91"/>
    </row>
    <row r="210" spans="1:23" ht="24.95" customHeight="1" x14ac:dyDescent="0.2">
      <c r="A210" s="15"/>
      <c r="B210" s="517" t="s">
        <v>265</v>
      </c>
      <c r="C210" s="518"/>
      <c r="D210" s="438" t="s">
        <v>162</v>
      </c>
      <c r="E210" s="524" t="s">
        <v>266</v>
      </c>
      <c r="F210" s="525"/>
      <c r="G210" s="525"/>
      <c r="H210" s="525"/>
      <c r="I210" s="491" t="s">
        <v>174</v>
      </c>
      <c r="J210" s="492"/>
      <c r="K210" s="493"/>
      <c r="L210" s="494" t="s">
        <v>175</v>
      </c>
      <c r="M210" s="495"/>
      <c r="N210" s="495"/>
      <c r="O210" s="496" t="s">
        <v>176</v>
      </c>
      <c r="P210" s="499" t="s">
        <v>177</v>
      </c>
      <c r="Q210" s="500"/>
      <c r="R210" s="501" t="s">
        <v>178</v>
      </c>
    </row>
    <row r="211" spans="1:23" s="104" customFormat="1" ht="20.100000000000001" customHeight="1" x14ac:dyDescent="0.2">
      <c r="A211" s="15"/>
      <c r="B211" s="519"/>
      <c r="C211" s="520"/>
      <c r="D211" s="523"/>
      <c r="E211" s="504" t="s">
        <v>180</v>
      </c>
      <c r="F211" s="506" t="s">
        <v>181</v>
      </c>
      <c r="G211" s="506"/>
      <c r="H211" s="507" t="s">
        <v>276</v>
      </c>
      <c r="I211" s="509" t="s">
        <v>183</v>
      </c>
      <c r="J211" s="511" t="s">
        <v>184</v>
      </c>
      <c r="K211" s="484" t="s">
        <v>185</v>
      </c>
      <c r="L211" s="486" t="s">
        <v>377</v>
      </c>
      <c r="M211" s="487" t="s">
        <v>187</v>
      </c>
      <c r="N211" s="488" t="s">
        <v>188</v>
      </c>
      <c r="O211" s="497"/>
      <c r="P211" s="489" t="s">
        <v>189</v>
      </c>
      <c r="Q211" s="490" t="s">
        <v>190</v>
      </c>
      <c r="R211" s="502"/>
      <c r="T211" s="4"/>
      <c r="U211" s="4"/>
      <c r="V211" s="4"/>
      <c r="W211" s="4"/>
    </row>
    <row r="212" spans="1:23" s="104" customFormat="1" ht="20.100000000000001" customHeight="1" x14ac:dyDescent="0.2">
      <c r="A212" s="15"/>
      <c r="B212" s="521"/>
      <c r="C212" s="522"/>
      <c r="D212" s="439"/>
      <c r="E212" s="505"/>
      <c r="F212" s="239" t="s">
        <v>191</v>
      </c>
      <c r="G212" s="116" t="s">
        <v>192</v>
      </c>
      <c r="H212" s="508"/>
      <c r="I212" s="510"/>
      <c r="J212" s="512"/>
      <c r="K212" s="485"/>
      <c r="L212" s="486"/>
      <c r="M212" s="487"/>
      <c r="N212" s="488"/>
      <c r="O212" s="498"/>
      <c r="P212" s="489"/>
      <c r="Q212" s="490"/>
      <c r="R212" s="503"/>
      <c r="T212" s="4"/>
      <c r="U212" s="4"/>
      <c r="V212" s="4"/>
      <c r="W212" s="4"/>
    </row>
    <row r="213" spans="1:23" ht="16.5" customHeight="1" x14ac:dyDescent="0.2">
      <c r="A213" s="15">
        <v>17400385</v>
      </c>
      <c r="B213" s="482" t="s">
        <v>378</v>
      </c>
      <c r="C213" s="483"/>
      <c r="D213" s="312" t="s">
        <v>10</v>
      </c>
      <c r="E213" s="313" t="s">
        <v>11</v>
      </c>
      <c r="F213" s="313" t="s">
        <v>12</v>
      </c>
      <c r="G213" s="313" t="s">
        <v>197</v>
      </c>
      <c r="H213" s="313" t="s">
        <v>198</v>
      </c>
      <c r="I213" s="313" t="s">
        <v>199</v>
      </c>
      <c r="J213" s="313" t="s">
        <v>200</v>
      </c>
      <c r="K213" s="313" t="s">
        <v>201</v>
      </c>
      <c r="L213" s="313" t="s">
        <v>202</v>
      </c>
      <c r="M213" s="313" t="s">
        <v>203</v>
      </c>
      <c r="N213" s="313" t="s">
        <v>204</v>
      </c>
      <c r="O213" s="313" t="s">
        <v>205</v>
      </c>
      <c r="P213" s="313" t="s">
        <v>206</v>
      </c>
      <c r="Q213" s="313" t="s">
        <v>207</v>
      </c>
      <c r="R213" s="313" t="s">
        <v>208</v>
      </c>
      <c r="V213" s="104"/>
      <c r="W213" s="104"/>
    </row>
    <row r="214" spans="1:23" ht="16.5" customHeight="1" x14ac:dyDescent="0.2">
      <c r="A214" s="15">
        <v>17400386</v>
      </c>
      <c r="B214" s="478" t="s">
        <v>379</v>
      </c>
      <c r="C214" s="479"/>
      <c r="D214" s="314" t="s">
        <v>10</v>
      </c>
      <c r="E214" s="315" t="s">
        <v>11</v>
      </c>
      <c r="F214" s="315" t="s">
        <v>12</v>
      </c>
      <c r="G214" s="315" t="s">
        <v>197</v>
      </c>
      <c r="H214" s="315" t="s">
        <v>198</v>
      </c>
      <c r="I214" s="316" t="s">
        <v>199</v>
      </c>
      <c r="J214" s="316" t="s">
        <v>200</v>
      </c>
      <c r="K214" s="316" t="s">
        <v>201</v>
      </c>
      <c r="L214" s="316" t="s">
        <v>202</v>
      </c>
      <c r="M214" s="316" t="s">
        <v>203</v>
      </c>
      <c r="N214" s="316" t="s">
        <v>204</v>
      </c>
      <c r="O214" s="316" t="s">
        <v>205</v>
      </c>
      <c r="P214" s="316" t="s">
        <v>206</v>
      </c>
      <c r="Q214" s="316" t="s">
        <v>207</v>
      </c>
      <c r="R214" s="317" t="s">
        <v>208</v>
      </c>
    </row>
    <row r="215" spans="1:23" ht="16.5" customHeight="1" x14ac:dyDescent="0.2">
      <c r="A215" s="15">
        <v>17400387</v>
      </c>
      <c r="B215" s="478" t="s">
        <v>380</v>
      </c>
      <c r="C215" s="479"/>
      <c r="D215" s="314" t="s">
        <v>10</v>
      </c>
      <c r="E215" s="315" t="s">
        <v>11</v>
      </c>
      <c r="F215" s="315" t="s">
        <v>12</v>
      </c>
      <c r="G215" s="315" t="s">
        <v>197</v>
      </c>
      <c r="H215" s="315" t="s">
        <v>198</v>
      </c>
      <c r="I215" s="316" t="s">
        <v>199</v>
      </c>
      <c r="J215" s="316" t="s">
        <v>200</v>
      </c>
      <c r="K215" s="316" t="s">
        <v>201</v>
      </c>
      <c r="L215" s="316" t="s">
        <v>202</v>
      </c>
      <c r="M215" s="316" t="s">
        <v>203</v>
      </c>
      <c r="N215" s="316" t="s">
        <v>204</v>
      </c>
      <c r="O215" s="316" t="s">
        <v>205</v>
      </c>
      <c r="P215" s="316" t="s">
        <v>206</v>
      </c>
      <c r="Q215" s="316" t="s">
        <v>207</v>
      </c>
      <c r="R215" s="317" t="s">
        <v>208</v>
      </c>
    </row>
    <row r="216" spans="1:23" ht="16.5" customHeight="1" x14ac:dyDescent="0.2">
      <c r="A216" s="15">
        <v>17400388</v>
      </c>
      <c r="B216" s="478" t="s">
        <v>381</v>
      </c>
      <c r="C216" s="479"/>
      <c r="D216" s="314" t="s">
        <v>10</v>
      </c>
      <c r="E216" s="315" t="s">
        <v>11</v>
      </c>
      <c r="F216" s="315" t="s">
        <v>12</v>
      </c>
      <c r="G216" s="315" t="s">
        <v>197</v>
      </c>
      <c r="H216" s="315" t="s">
        <v>198</v>
      </c>
      <c r="I216" s="316" t="s">
        <v>199</v>
      </c>
      <c r="J216" s="316" t="s">
        <v>200</v>
      </c>
      <c r="K216" s="316" t="s">
        <v>201</v>
      </c>
      <c r="L216" s="316" t="s">
        <v>202</v>
      </c>
      <c r="M216" s="316" t="s">
        <v>203</v>
      </c>
      <c r="N216" s="316" t="s">
        <v>204</v>
      </c>
      <c r="O216" s="316" t="s">
        <v>205</v>
      </c>
      <c r="P216" s="316" t="s">
        <v>206</v>
      </c>
      <c r="Q216" s="316" t="s">
        <v>207</v>
      </c>
      <c r="R216" s="317" t="s">
        <v>208</v>
      </c>
    </row>
    <row r="217" spans="1:23" ht="16.5" customHeight="1" x14ac:dyDescent="0.2">
      <c r="A217" s="15">
        <v>17400389</v>
      </c>
      <c r="B217" s="478" t="s">
        <v>382</v>
      </c>
      <c r="C217" s="479"/>
      <c r="D217" s="314" t="s">
        <v>10</v>
      </c>
      <c r="E217" s="315" t="s">
        <v>11</v>
      </c>
      <c r="F217" s="315" t="s">
        <v>12</v>
      </c>
      <c r="G217" s="315" t="s">
        <v>197</v>
      </c>
      <c r="H217" s="315" t="s">
        <v>198</v>
      </c>
      <c r="I217" s="316" t="s">
        <v>199</v>
      </c>
      <c r="J217" s="316" t="s">
        <v>200</v>
      </c>
      <c r="K217" s="316" t="s">
        <v>201</v>
      </c>
      <c r="L217" s="316" t="s">
        <v>202</v>
      </c>
      <c r="M217" s="316" t="s">
        <v>203</v>
      </c>
      <c r="N217" s="316" t="s">
        <v>204</v>
      </c>
      <c r="O217" s="316" t="s">
        <v>205</v>
      </c>
      <c r="P217" s="316" t="s">
        <v>206</v>
      </c>
      <c r="Q217" s="316" t="s">
        <v>207</v>
      </c>
      <c r="R217" s="317" t="s">
        <v>208</v>
      </c>
    </row>
    <row r="218" spans="1:23" ht="16.5" customHeight="1" x14ac:dyDescent="0.2">
      <c r="A218" s="15">
        <v>17400390</v>
      </c>
      <c r="B218" s="478" t="s">
        <v>383</v>
      </c>
      <c r="C218" s="479"/>
      <c r="D218" s="314" t="s">
        <v>10</v>
      </c>
      <c r="E218" s="315" t="s">
        <v>11</v>
      </c>
      <c r="F218" s="315" t="s">
        <v>12</v>
      </c>
      <c r="G218" s="315" t="s">
        <v>197</v>
      </c>
      <c r="H218" s="315" t="s">
        <v>198</v>
      </c>
      <c r="I218" s="316" t="s">
        <v>199</v>
      </c>
      <c r="J218" s="316" t="s">
        <v>200</v>
      </c>
      <c r="K218" s="316" t="s">
        <v>201</v>
      </c>
      <c r="L218" s="316" t="s">
        <v>202</v>
      </c>
      <c r="M218" s="316" t="s">
        <v>203</v>
      </c>
      <c r="N218" s="316" t="s">
        <v>204</v>
      </c>
      <c r="O218" s="316" t="s">
        <v>205</v>
      </c>
      <c r="P218" s="316" t="s">
        <v>206</v>
      </c>
      <c r="Q218" s="316" t="s">
        <v>207</v>
      </c>
      <c r="R218" s="317" t="s">
        <v>208</v>
      </c>
    </row>
    <row r="219" spans="1:23" ht="16.5" customHeight="1" x14ac:dyDescent="0.2">
      <c r="A219" s="15">
        <v>17400391</v>
      </c>
      <c r="B219" s="478" t="s">
        <v>384</v>
      </c>
      <c r="C219" s="479"/>
      <c r="D219" s="314" t="s">
        <v>10</v>
      </c>
      <c r="E219" s="315" t="s">
        <v>11</v>
      </c>
      <c r="F219" s="315" t="s">
        <v>12</v>
      </c>
      <c r="G219" s="315" t="s">
        <v>197</v>
      </c>
      <c r="H219" s="315" t="s">
        <v>198</v>
      </c>
      <c r="I219" s="316" t="s">
        <v>199</v>
      </c>
      <c r="J219" s="316" t="s">
        <v>200</v>
      </c>
      <c r="K219" s="316" t="s">
        <v>201</v>
      </c>
      <c r="L219" s="316" t="s">
        <v>202</v>
      </c>
      <c r="M219" s="316" t="s">
        <v>203</v>
      </c>
      <c r="N219" s="316" t="s">
        <v>204</v>
      </c>
      <c r="O219" s="316" t="s">
        <v>205</v>
      </c>
      <c r="P219" s="316" t="s">
        <v>206</v>
      </c>
      <c r="Q219" s="316" t="s">
        <v>207</v>
      </c>
      <c r="R219" s="317" t="s">
        <v>208</v>
      </c>
    </row>
    <row r="220" spans="1:23" ht="16.5" customHeight="1" x14ac:dyDescent="0.2">
      <c r="A220" s="15">
        <v>17400392</v>
      </c>
      <c r="B220" s="478" t="s">
        <v>385</v>
      </c>
      <c r="C220" s="479"/>
      <c r="D220" s="314" t="s">
        <v>10</v>
      </c>
      <c r="E220" s="315" t="s">
        <v>11</v>
      </c>
      <c r="F220" s="315" t="s">
        <v>12</v>
      </c>
      <c r="G220" s="315" t="s">
        <v>197</v>
      </c>
      <c r="H220" s="315" t="s">
        <v>198</v>
      </c>
      <c r="I220" s="316" t="s">
        <v>199</v>
      </c>
      <c r="J220" s="316" t="s">
        <v>200</v>
      </c>
      <c r="K220" s="316" t="s">
        <v>201</v>
      </c>
      <c r="L220" s="316" t="s">
        <v>202</v>
      </c>
      <c r="M220" s="316" t="s">
        <v>203</v>
      </c>
      <c r="N220" s="316" t="s">
        <v>204</v>
      </c>
      <c r="O220" s="316" t="s">
        <v>205</v>
      </c>
      <c r="P220" s="316" t="s">
        <v>206</v>
      </c>
      <c r="Q220" s="316" t="s">
        <v>207</v>
      </c>
      <c r="R220" s="317" t="s">
        <v>208</v>
      </c>
    </row>
    <row r="221" spans="1:23" ht="16.5" customHeight="1" x14ac:dyDescent="0.2">
      <c r="A221" s="15">
        <v>17400393</v>
      </c>
      <c r="B221" s="478" t="s">
        <v>386</v>
      </c>
      <c r="C221" s="479"/>
      <c r="D221" s="314" t="s">
        <v>10</v>
      </c>
      <c r="E221" s="315" t="s">
        <v>11</v>
      </c>
      <c r="F221" s="315" t="s">
        <v>12</v>
      </c>
      <c r="G221" s="315" t="s">
        <v>197</v>
      </c>
      <c r="H221" s="315" t="s">
        <v>198</v>
      </c>
      <c r="I221" s="316" t="s">
        <v>199</v>
      </c>
      <c r="J221" s="316" t="s">
        <v>200</v>
      </c>
      <c r="K221" s="316" t="s">
        <v>201</v>
      </c>
      <c r="L221" s="316" t="s">
        <v>202</v>
      </c>
      <c r="M221" s="316" t="s">
        <v>203</v>
      </c>
      <c r="N221" s="316" t="s">
        <v>204</v>
      </c>
      <c r="O221" s="316" t="s">
        <v>205</v>
      </c>
      <c r="P221" s="316" t="s">
        <v>206</v>
      </c>
      <c r="Q221" s="316" t="s">
        <v>207</v>
      </c>
      <c r="R221" s="317" t="s">
        <v>208</v>
      </c>
    </row>
    <row r="222" spans="1:23" ht="16.5" customHeight="1" x14ac:dyDescent="0.2">
      <c r="A222" s="15">
        <v>17400394</v>
      </c>
      <c r="B222" s="478" t="s">
        <v>387</v>
      </c>
      <c r="C222" s="479"/>
      <c r="D222" s="314" t="s">
        <v>10</v>
      </c>
      <c r="E222" s="315" t="s">
        <v>11</v>
      </c>
      <c r="F222" s="315" t="s">
        <v>12</v>
      </c>
      <c r="G222" s="315" t="s">
        <v>197</v>
      </c>
      <c r="H222" s="315" t="s">
        <v>198</v>
      </c>
      <c r="I222" s="316" t="s">
        <v>199</v>
      </c>
      <c r="J222" s="316" t="s">
        <v>200</v>
      </c>
      <c r="K222" s="316" t="s">
        <v>201</v>
      </c>
      <c r="L222" s="316" t="s">
        <v>202</v>
      </c>
      <c r="M222" s="316" t="s">
        <v>203</v>
      </c>
      <c r="N222" s="316" t="s">
        <v>204</v>
      </c>
      <c r="O222" s="316" t="s">
        <v>205</v>
      </c>
      <c r="P222" s="316" t="s">
        <v>206</v>
      </c>
      <c r="Q222" s="316" t="s">
        <v>207</v>
      </c>
      <c r="R222" s="317" t="s">
        <v>208</v>
      </c>
    </row>
    <row r="223" spans="1:23" ht="16.5" customHeight="1" x14ac:dyDescent="0.2">
      <c r="A223" s="15">
        <v>17400395</v>
      </c>
      <c r="B223" s="478" t="s">
        <v>388</v>
      </c>
      <c r="C223" s="479"/>
      <c r="D223" s="314" t="s">
        <v>10</v>
      </c>
      <c r="E223" s="315" t="s">
        <v>11</v>
      </c>
      <c r="F223" s="315" t="s">
        <v>12</v>
      </c>
      <c r="G223" s="315" t="s">
        <v>197</v>
      </c>
      <c r="H223" s="315" t="s">
        <v>198</v>
      </c>
      <c r="I223" s="316" t="s">
        <v>199</v>
      </c>
      <c r="J223" s="316" t="s">
        <v>200</v>
      </c>
      <c r="K223" s="316" t="s">
        <v>201</v>
      </c>
      <c r="L223" s="316" t="s">
        <v>202</v>
      </c>
      <c r="M223" s="316" t="s">
        <v>203</v>
      </c>
      <c r="N223" s="316" t="s">
        <v>204</v>
      </c>
      <c r="O223" s="316" t="s">
        <v>205</v>
      </c>
      <c r="P223" s="316" t="s">
        <v>206</v>
      </c>
      <c r="Q223" s="316" t="s">
        <v>207</v>
      </c>
      <c r="R223" s="317" t="s">
        <v>208</v>
      </c>
    </row>
    <row r="224" spans="1:23" ht="16.5" customHeight="1" x14ac:dyDescent="0.2">
      <c r="A224" s="15">
        <v>17400396</v>
      </c>
      <c r="B224" s="480" t="s">
        <v>389</v>
      </c>
      <c r="C224" s="481"/>
      <c r="D224" s="318" t="s">
        <v>10</v>
      </c>
      <c r="E224" s="319" t="s">
        <v>11</v>
      </c>
      <c r="F224" s="319" t="s">
        <v>12</v>
      </c>
      <c r="G224" s="319" t="s">
        <v>197</v>
      </c>
      <c r="H224" s="319" t="s">
        <v>198</v>
      </c>
      <c r="I224" s="295" t="s">
        <v>199</v>
      </c>
      <c r="J224" s="295" t="s">
        <v>200</v>
      </c>
      <c r="K224" s="295" t="s">
        <v>201</v>
      </c>
      <c r="L224" s="295" t="s">
        <v>202</v>
      </c>
      <c r="M224" s="295" t="s">
        <v>203</v>
      </c>
      <c r="N224" s="295" t="s">
        <v>204</v>
      </c>
      <c r="O224" s="295" t="s">
        <v>205</v>
      </c>
      <c r="P224" s="295" t="s">
        <v>206</v>
      </c>
      <c r="Q224" s="295" t="s">
        <v>207</v>
      </c>
      <c r="R224" s="296" t="s">
        <v>208</v>
      </c>
    </row>
    <row r="225" spans="1:23" ht="16.5" customHeight="1" x14ac:dyDescent="0.2">
      <c r="A225" s="42"/>
      <c r="B225" s="474" t="s">
        <v>390</v>
      </c>
      <c r="C225" s="475"/>
      <c r="D225" s="320">
        <f t="shared" ref="D225:Q225" si="9">SUM(D213:D224)</f>
        <v>0</v>
      </c>
      <c r="E225" s="320">
        <f>SUM(E213:E224)</f>
        <v>0</v>
      </c>
      <c r="F225" s="320">
        <f t="shared" si="9"/>
        <v>0</v>
      </c>
      <c r="G225" s="320">
        <f t="shared" si="9"/>
        <v>0</v>
      </c>
      <c r="H225" s="320">
        <f t="shared" si="9"/>
        <v>0</v>
      </c>
      <c r="I225" s="320">
        <f t="shared" si="9"/>
        <v>0</v>
      </c>
      <c r="J225" s="320">
        <f t="shared" si="9"/>
        <v>0</v>
      </c>
      <c r="K225" s="320">
        <f t="shared" si="9"/>
        <v>0</v>
      </c>
      <c r="L225" s="320">
        <f t="shared" si="9"/>
        <v>0</v>
      </c>
      <c r="M225" s="320">
        <f t="shared" si="9"/>
        <v>0</v>
      </c>
      <c r="N225" s="320">
        <f t="shared" si="9"/>
        <v>0</v>
      </c>
      <c r="O225" s="320">
        <f t="shared" si="9"/>
        <v>0</v>
      </c>
      <c r="P225" s="320">
        <f t="shared" si="9"/>
        <v>0</v>
      </c>
      <c r="Q225" s="320">
        <f t="shared" si="9"/>
        <v>0</v>
      </c>
      <c r="R225" s="320">
        <f>SUM(R213:R224)</f>
        <v>0</v>
      </c>
    </row>
    <row r="226" spans="1:23" ht="27.75" customHeight="1" x14ac:dyDescent="0.2">
      <c r="A226" s="15"/>
      <c r="B226" s="321" t="s">
        <v>391</v>
      </c>
      <c r="C226" s="110"/>
      <c r="F226" s="254"/>
      <c r="G226" s="322"/>
      <c r="H226" s="322"/>
      <c r="I226" s="322"/>
      <c r="J226" s="322"/>
      <c r="K226" s="322"/>
      <c r="L226" s="322"/>
      <c r="M226" s="322"/>
      <c r="N226" s="322"/>
      <c r="O226" s="322"/>
      <c r="P226" s="322"/>
      <c r="Q226" s="323"/>
      <c r="R226" s="323"/>
      <c r="S226" s="323"/>
    </row>
    <row r="227" spans="1:23" ht="39.950000000000003" customHeight="1" x14ac:dyDescent="0.2">
      <c r="A227" s="324"/>
      <c r="B227" s="476" t="s">
        <v>392</v>
      </c>
      <c r="C227" s="477"/>
      <c r="D227" s="108" t="s">
        <v>162</v>
      </c>
      <c r="E227" s="111" t="s">
        <v>6</v>
      </c>
      <c r="F227" s="10" t="s">
        <v>7</v>
      </c>
      <c r="G227" s="322"/>
      <c r="H227" s="322"/>
      <c r="I227" s="322"/>
      <c r="J227" s="322"/>
      <c r="K227" s="322"/>
      <c r="L227" s="322"/>
      <c r="M227" s="322"/>
      <c r="N227" s="323"/>
      <c r="O227" s="323"/>
      <c r="P227" s="323"/>
    </row>
    <row r="228" spans="1:23" ht="15" customHeight="1" x14ac:dyDescent="0.2">
      <c r="A228" s="324">
        <v>17200190</v>
      </c>
      <c r="B228" s="463" t="s">
        <v>393</v>
      </c>
      <c r="C228" s="464"/>
      <c r="D228" s="327" t="s">
        <v>10</v>
      </c>
      <c r="E228" s="328" t="s">
        <v>11</v>
      </c>
      <c r="F228" s="329" t="s">
        <v>12</v>
      </c>
      <c r="G228" s="322"/>
      <c r="H228" s="322"/>
      <c r="I228" s="322"/>
      <c r="J228" s="322"/>
      <c r="K228" s="322"/>
      <c r="L228" s="322"/>
      <c r="M228" s="322"/>
      <c r="N228" s="323"/>
      <c r="O228" s="323"/>
      <c r="P228" s="323"/>
    </row>
    <row r="229" spans="1:23" ht="15" customHeight="1" x14ac:dyDescent="0.2">
      <c r="A229" s="324">
        <v>17080200</v>
      </c>
      <c r="B229" s="463" t="s">
        <v>394</v>
      </c>
      <c r="C229" s="464"/>
      <c r="D229" s="327" t="s">
        <v>10</v>
      </c>
      <c r="E229" s="328" t="s">
        <v>11</v>
      </c>
      <c r="F229" s="137" t="s">
        <v>12</v>
      </c>
      <c r="G229" s="322"/>
      <c r="H229" s="322"/>
      <c r="I229" s="322"/>
      <c r="J229" s="322"/>
      <c r="K229" s="322"/>
      <c r="L229" s="322"/>
      <c r="M229" s="322"/>
      <c r="N229" s="323"/>
      <c r="O229" s="323"/>
      <c r="P229" s="323"/>
    </row>
    <row r="230" spans="1:23" ht="15" customHeight="1" x14ac:dyDescent="0.2">
      <c r="A230" s="324">
        <v>17200200</v>
      </c>
      <c r="B230" s="463" t="s">
        <v>395</v>
      </c>
      <c r="C230" s="464"/>
      <c r="D230" s="327" t="s">
        <v>10</v>
      </c>
      <c r="E230" s="328" t="s">
        <v>11</v>
      </c>
      <c r="F230" s="330" t="s">
        <v>12</v>
      </c>
      <c r="G230" s="322"/>
      <c r="H230" s="322"/>
      <c r="I230" s="322"/>
      <c r="J230" s="322"/>
      <c r="K230" s="322"/>
      <c r="L230" s="322"/>
      <c r="M230" s="322"/>
      <c r="N230" s="323"/>
      <c r="O230" s="323"/>
      <c r="P230" s="323"/>
    </row>
    <row r="231" spans="1:23" ht="15" customHeight="1" x14ac:dyDescent="0.2">
      <c r="A231" s="324" t="s">
        <v>396</v>
      </c>
      <c r="B231" s="463" t="s">
        <v>397</v>
      </c>
      <c r="C231" s="464"/>
      <c r="D231" s="327" t="s">
        <v>10</v>
      </c>
      <c r="E231" s="328" t="s">
        <v>11</v>
      </c>
      <c r="F231" s="331" t="s">
        <v>12</v>
      </c>
      <c r="G231" s="322"/>
      <c r="H231" s="322"/>
      <c r="I231" s="322"/>
      <c r="J231" s="322"/>
      <c r="K231" s="322"/>
      <c r="L231" s="322"/>
      <c r="M231" s="322"/>
      <c r="N231" s="323"/>
      <c r="O231" s="323"/>
      <c r="P231" s="323"/>
      <c r="T231" s="322"/>
    </row>
    <row r="232" spans="1:23" ht="15" customHeight="1" x14ac:dyDescent="0.2">
      <c r="A232" s="324" t="s">
        <v>398</v>
      </c>
      <c r="B232" s="463" t="s">
        <v>399</v>
      </c>
      <c r="C232" s="464"/>
      <c r="D232" s="327" t="s">
        <v>10</v>
      </c>
      <c r="E232" s="328" t="s">
        <v>11</v>
      </c>
      <c r="F232" s="330" t="s">
        <v>12</v>
      </c>
      <c r="G232" s="322"/>
      <c r="H232" s="322"/>
      <c r="I232" s="322"/>
      <c r="J232" s="322"/>
      <c r="K232" s="322"/>
      <c r="L232" s="322"/>
      <c r="M232" s="322"/>
      <c r="N232" s="323"/>
      <c r="O232" s="323"/>
      <c r="P232" s="323"/>
    </row>
    <row r="233" spans="1:23" ht="15" customHeight="1" x14ac:dyDescent="0.2">
      <c r="A233" s="324">
        <v>17400397</v>
      </c>
      <c r="B233" s="325" t="s">
        <v>400</v>
      </c>
      <c r="C233" s="326"/>
      <c r="D233" s="327" t="s">
        <v>10</v>
      </c>
      <c r="E233" s="328" t="s">
        <v>11</v>
      </c>
      <c r="F233" s="330" t="s">
        <v>12</v>
      </c>
      <c r="G233" s="322"/>
      <c r="H233" s="322"/>
      <c r="I233" s="322"/>
      <c r="J233" s="322"/>
      <c r="K233" s="322"/>
      <c r="L233" s="322"/>
      <c r="M233" s="322"/>
      <c r="N233" s="323"/>
      <c r="O233" s="323"/>
      <c r="P233" s="323"/>
    </row>
    <row r="234" spans="1:23" ht="15" customHeight="1" x14ac:dyDescent="0.2">
      <c r="A234" s="324">
        <v>17400398</v>
      </c>
      <c r="B234" s="325" t="s">
        <v>401</v>
      </c>
      <c r="C234" s="326"/>
      <c r="D234" s="327" t="s">
        <v>10</v>
      </c>
      <c r="E234" s="328" t="s">
        <v>11</v>
      </c>
      <c r="F234" s="330" t="s">
        <v>12</v>
      </c>
      <c r="G234" s="322"/>
      <c r="H234" s="322"/>
      <c r="I234" s="322"/>
      <c r="J234" s="322"/>
      <c r="K234" s="322"/>
      <c r="L234" s="322"/>
      <c r="M234" s="322"/>
      <c r="N234" s="323"/>
      <c r="O234" s="323"/>
      <c r="P234" s="323"/>
    </row>
    <row r="235" spans="1:23" ht="15" customHeight="1" x14ac:dyDescent="0.2">
      <c r="A235" s="324">
        <v>17200230</v>
      </c>
      <c r="B235" s="465" t="s">
        <v>402</v>
      </c>
      <c r="C235" s="466"/>
      <c r="D235" s="332" t="s">
        <v>10</v>
      </c>
      <c r="E235" s="333" t="s">
        <v>11</v>
      </c>
      <c r="F235" s="334" t="s">
        <v>12</v>
      </c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</row>
    <row r="236" spans="1:23" ht="18" customHeight="1" x14ac:dyDescent="0.2">
      <c r="A236" s="336"/>
      <c r="B236" s="467" t="s">
        <v>82</v>
      </c>
      <c r="C236" s="468"/>
      <c r="D236" s="337">
        <f>SUM(D228:D235)</f>
        <v>0</v>
      </c>
      <c r="E236" s="338">
        <f>SUM(E228:E235)</f>
        <v>0</v>
      </c>
      <c r="F236" s="339">
        <f>SUM(F228:F235)</f>
        <v>0</v>
      </c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</row>
    <row r="237" spans="1:23" ht="24.95" customHeight="1" x14ac:dyDescent="0.2">
      <c r="A237" s="15"/>
      <c r="B237" s="340" t="s">
        <v>403</v>
      </c>
      <c r="C237" s="341"/>
      <c r="D237" s="342"/>
      <c r="E237" s="311"/>
      <c r="F237" s="311"/>
      <c r="G237" s="311"/>
      <c r="H237" s="322"/>
      <c r="I237" s="322"/>
      <c r="J237" s="322"/>
      <c r="K237" s="322"/>
      <c r="L237" s="322"/>
      <c r="M237" s="322"/>
      <c r="N237" s="322"/>
      <c r="O237" s="335"/>
      <c r="P237" s="335"/>
      <c r="Q237" s="343"/>
      <c r="R237" s="343"/>
      <c r="S237" s="343"/>
      <c r="V237" s="344"/>
      <c r="W237" s="344"/>
    </row>
    <row r="238" spans="1:23" ht="21.75" customHeight="1" x14ac:dyDescent="0.2">
      <c r="A238" s="15"/>
      <c r="B238" s="345"/>
      <c r="C238" s="346"/>
      <c r="D238" s="347" t="s">
        <v>162</v>
      </c>
      <c r="E238" s="311"/>
      <c r="F238" s="311"/>
      <c r="G238" s="311"/>
      <c r="H238" s="322"/>
      <c r="I238" s="322"/>
      <c r="J238" s="322"/>
      <c r="K238" s="322"/>
      <c r="L238" s="322"/>
      <c r="M238" s="322"/>
      <c r="N238" s="322"/>
      <c r="O238" s="322"/>
      <c r="P238" s="322"/>
      <c r="V238" s="343"/>
      <c r="W238" s="343"/>
    </row>
    <row r="239" spans="1:23" ht="15" customHeight="1" x14ac:dyDescent="0.2">
      <c r="A239" s="15" t="s">
        <v>404</v>
      </c>
      <c r="B239" s="469" t="s">
        <v>405</v>
      </c>
      <c r="C239" s="348" t="s">
        <v>406</v>
      </c>
      <c r="D239" s="349" t="s">
        <v>10</v>
      </c>
      <c r="E239" s="350"/>
      <c r="F239" s="311"/>
      <c r="G239" s="311"/>
      <c r="H239" s="322"/>
      <c r="I239" s="322"/>
      <c r="J239" s="322"/>
      <c r="K239" s="322"/>
      <c r="L239" s="322"/>
      <c r="M239" s="322"/>
      <c r="N239" s="322"/>
      <c r="O239" s="322"/>
      <c r="P239" s="322"/>
      <c r="T239" s="344"/>
      <c r="U239" s="343"/>
      <c r="V239" s="343"/>
      <c r="W239" s="343"/>
    </row>
    <row r="240" spans="1:23" x14ac:dyDescent="0.2">
      <c r="A240" s="15" t="s">
        <v>407</v>
      </c>
      <c r="B240" s="469"/>
      <c r="C240" s="348" t="s">
        <v>408</v>
      </c>
      <c r="D240" s="351" t="s">
        <v>10</v>
      </c>
      <c r="E240" s="350"/>
      <c r="F240" s="311"/>
      <c r="G240" s="311"/>
      <c r="H240" s="322"/>
      <c r="I240" s="322"/>
      <c r="J240" s="322"/>
      <c r="K240" s="322"/>
      <c r="L240" s="322"/>
      <c r="M240" s="322"/>
      <c r="N240" s="322"/>
      <c r="O240" s="322"/>
      <c r="P240" s="322"/>
      <c r="T240" s="343"/>
      <c r="U240" s="343"/>
      <c r="V240" s="343"/>
      <c r="W240" s="343"/>
    </row>
    <row r="241" spans="1:21" ht="15" customHeight="1" x14ac:dyDescent="0.2">
      <c r="A241" s="15" t="s">
        <v>409</v>
      </c>
      <c r="B241" s="470" t="s">
        <v>410</v>
      </c>
      <c r="C241" s="471"/>
      <c r="D241" s="352" t="s">
        <v>10</v>
      </c>
      <c r="E241" s="350"/>
      <c r="F241" s="311"/>
      <c r="G241" s="311"/>
      <c r="H241" s="322"/>
      <c r="I241" s="322"/>
      <c r="J241" s="322"/>
      <c r="K241" s="322"/>
      <c r="L241" s="322"/>
      <c r="M241" s="322"/>
      <c r="N241" s="322"/>
      <c r="O241" s="322"/>
      <c r="P241" s="322"/>
      <c r="T241" s="343"/>
      <c r="U241" s="343"/>
    </row>
    <row r="242" spans="1:21" ht="37.15" customHeight="1" x14ac:dyDescent="0.2">
      <c r="A242" s="15"/>
      <c r="B242" s="83" t="s">
        <v>411</v>
      </c>
      <c r="C242" s="353"/>
      <c r="D242" s="354"/>
      <c r="E242" s="354"/>
      <c r="F242" s="354"/>
      <c r="G242" s="354"/>
      <c r="H242" s="354"/>
      <c r="I242" s="354"/>
      <c r="J242" s="354"/>
      <c r="K242" s="354"/>
      <c r="L242" s="354"/>
    </row>
    <row r="243" spans="1:21" ht="42.75" customHeight="1" x14ac:dyDescent="0.2">
      <c r="A243" s="15"/>
      <c r="B243" s="472" t="s">
        <v>412</v>
      </c>
      <c r="C243" s="473"/>
      <c r="D243" s="355" t="s">
        <v>162</v>
      </c>
      <c r="E243" s="182" t="s">
        <v>413</v>
      </c>
      <c r="F243" s="356" t="s">
        <v>414</v>
      </c>
      <c r="M243" s="4" t="s">
        <v>415</v>
      </c>
    </row>
    <row r="244" spans="1:21" ht="15" customHeight="1" x14ac:dyDescent="0.2">
      <c r="A244" s="15" t="s">
        <v>416</v>
      </c>
      <c r="B244" s="453" t="s">
        <v>417</v>
      </c>
      <c r="C244" s="357" t="s">
        <v>418</v>
      </c>
      <c r="D244" s="358" t="s">
        <v>10</v>
      </c>
      <c r="E244" s="359" t="s">
        <v>11</v>
      </c>
      <c r="F244" s="359" t="s">
        <v>12</v>
      </c>
      <c r="G244" s="220"/>
    </row>
    <row r="245" spans="1:21" ht="15" customHeight="1" x14ac:dyDescent="0.2">
      <c r="A245" s="15" t="s">
        <v>419</v>
      </c>
      <c r="B245" s="454"/>
      <c r="C245" s="360" t="s">
        <v>420</v>
      </c>
      <c r="D245" s="361" t="s">
        <v>10</v>
      </c>
      <c r="E245" s="362" t="s">
        <v>11</v>
      </c>
      <c r="F245" s="362" t="s">
        <v>12</v>
      </c>
      <c r="G245" s="220"/>
    </row>
    <row r="246" spans="1:21" ht="15" customHeight="1" x14ac:dyDescent="0.2">
      <c r="A246" s="15" t="s">
        <v>421</v>
      </c>
      <c r="B246" s="455"/>
      <c r="C246" s="363" t="s">
        <v>422</v>
      </c>
      <c r="D246" s="364" t="s">
        <v>10</v>
      </c>
      <c r="E246" s="365" t="s">
        <v>11</v>
      </c>
      <c r="F246" s="365" t="s">
        <v>12</v>
      </c>
      <c r="G246" s="220"/>
    </row>
    <row r="247" spans="1:21" ht="26.25" customHeight="1" x14ac:dyDescent="0.2">
      <c r="A247" s="15"/>
      <c r="B247" s="366" t="s">
        <v>423</v>
      </c>
      <c r="C247" s="367"/>
    </row>
    <row r="248" spans="1:21" ht="50.25" customHeight="1" x14ac:dyDescent="0.2">
      <c r="A248" s="15"/>
      <c r="B248" s="456" t="s">
        <v>358</v>
      </c>
      <c r="C248" s="457"/>
      <c r="D248" s="438" t="s">
        <v>162</v>
      </c>
      <c r="E248" s="438" t="s">
        <v>359</v>
      </c>
      <c r="F248" s="460" t="s">
        <v>424</v>
      </c>
      <c r="G248" s="461"/>
      <c r="H248" s="460" t="s">
        <v>425</v>
      </c>
      <c r="I248" s="462"/>
      <c r="J248" s="461"/>
      <c r="K248" s="283" t="s">
        <v>362</v>
      </c>
      <c r="L248" s="115" t="s">
        <v>363</v>
      </c>
      <c r="M248" s="368" t="s">
        <v>364</v>
      </c>
      <c r="N248" s="115" t="s">
        <v>364</v>
      </c>
    </row>
    <row r="249" spans="1:21" ht="72" customHeight="1" x14ac:dyDescent="0.2">
      <c r="A249" s="15"/>
      <c r="B249" s="458"/>
      <c r="C249" s="459"/>
      <c r="D249" s="439"/>
      <c r="E249" s="439"/>
      <c r="F249" s="369" t="s">
        <v>426</v>
      </c>
      <c r="G249" s="369" t="s">
        <v>427</v>
      </c>
      <c r="H249" s="370" t="s">
        <v>428</v>
      </c>
      <c r="I249" s="370" t="s">
        <v>429</v>
      </c>
      <c r="J249" s="371" t="s">
        <v>430</v>
      </c>
      <c r="K249" s="369" t="s">
        <v>426</v>
      </c>
      <c r="L249" s="369" t="s">
        <v>427</v>
      </c>
      <c r="M249" s="372" t="s">
        <v>426</v>
      </c>
      <c r="N249" s="369" t="s">
        <v>427</v>
      </c>
    </row>
    <row r="250" spans="1:21" ht="15" customHeight="1" x14ac:dyDescent="0.2">
      <c r="A250" s="15">
        <v>17200460</v>
      </c>
      <c r="B250" s="451" t="s">
        <v>431</v>
      </c>
      <c r="C250" s="452" t="s">
        <v>431</v>
      </c>
      <c r="D250" s="374" t="s">
        <v>10</v>
      </c>
      <c r="E250" s="375" t="s">
        <v>11</v>
      </c>
      <c r="F250" s="300" t="s">
        <v>12</v>
      </c>
      <c r="G250" s="376" t="s">
        <v>197</v>
      </c>
      <c r="H250" s="300" t="s">
        <v>198</v>
      </c>
      <c r="I250" s="377" t="s">
        <v>199</v>
      </c>
      <c r="J250" s="376" t="s">
        <v>200</v>
      </c>
      <c r="K250" s="300" t="s">
        <v>201</v>
      </c>
      <c r="L250" s="376" t="s">
        <v>202</v>
      </c>
      <c r="M250" s="378" t="s">
        <v>203</v>
      </c>
      <c r="N250" s="376" t="s">
        <v>204</v>
      </c>
    </row>
    <row r="251" spans="1:21" ht="15" customHeight="1" x14ac:dyDescent="0.2">
      <c r="A251" s="15">
        <v>17200470</v>
      </c>
      <c r="B251" s="451" t="s">
        <v>432</v>
      </c>
      <c r="C251" s="452" t="s">
        <v>432</v>
      </c>
      <c r="D251" s="379" t="s">
        <v>10</v>
      </c>
      <c r="E251" s="380" t="s">
        <v>11</v>
      </c>
      <c r="F251" s="381" t="s">
        <v>12</v>
      </c>
      <c r="G251" s="382" t="s">
        <v>197</v>
      </c>
      <c r="H251" s="381" t="s">
        <v>198</v>
      </c>
      <c r="I251" s="383" t="s">
        <v>199</v>
      </c>
      <c r="J251" s="382" t="s">
        <v>200</v>
      </c>
      <c r="K251" s="381" t="s">
        <v>201</v>
      </c>
      <c r="L251" s="382" t="s">
        <v>202</v>
      </c>
      <c r="M251" s="384" t="s">
        <v>203</v>
      </c>
      <c r="N251" s="382" t="s">
        <v>204</v>
      </c>
    </row>
    <row r="252" spans="1:21" ht="15" customHeight="1" x14ac:dyDescent="0.2">
      <c r="A252" s="15">
        <v>17200480</v>
      </c>
      <c r="B252" s="451" t="s">
        <v>433</v>
      </c>
      <c r="C252" s="452"/>
      <c r="D252" s="379" t="s">
        <v>10</v>
      </c>
      <c r="E252" s="380" t="s">
        <v>11</v>
      </c>
      <c r="F252" s="381" t="s">
        <v>12</v>
      </c>
      <c r="G252" s="382" t="s">
        <v>197</v>
      </c>
      <c r="H252" s="381" t="s">
        <v>198</v>
      </c>
      <c r="I252" s="383" t="s">
        <v>199</v>
      </c>
      <c r="J252" s="382" t="s">
        <v>200</v>
      </c>
      <c r="K252" s="381" t="s">
        <v>201</v>
      </c>
      <c r="L252" s="382" t="s">
        <v>202</v>
      </c>
      <c r="M252" s="384" t="s">
        <v>203</v>
      </c>
      <c r="N252" s="382" t="s">
        <v>204</v>
      </c>
    </row>
    <row r="253" spans="1:21" ht="15" customHeight="1" x14ac:dyDescent="0.2">
      <c r="A253" s="15">
        <v>17200490</v>
      </c>
      <c r="B253" s="451" t="s">
        <v>434</v>
      </c>
      <c r="C253" s="452"/>
      <c r="D253" s="379" t="s">
        <v>10</v>
      </c>
      <c r="E253" s="380" t="s">
        <v>11</v>
      </c>
      <c r="F253" s="381" t="s">
        <v>12</v>
      </c>
      <c r="G253" s="382" t="s">
        <v>197</v>
      </c>
      <c r="H253" s="381" t="s">
        <v>198</v>
      </c>
      <c r="I253" s="383" t="s">
        <v>199</v>
      </c>
      <c r="J253" s="382" t="s">
        <v>200</v>
      </c>
      <c r="K253" s="381" t="s">
        <v>201</v>
      </c>
      <c r="L253" s="382" t="s">
        <v>202</v>
      </c>
      <c r="M253" s="384" t="s">
        <v>203</v>
      </c>
      <c r="N253" s="382" t="s">
        <v>204</v>
      </c>
    </row>
    <row r="254" spans="1:21" ht="15" customHeight="1" x14ac:dyDescent="0.2">
      <c r="A254" s="15">
        <v>17200500</v>
      </c>
      <c r="B254" s="451" t="s">
        <v>435</v>
      </c>
      <c r="C254" s="452"/>
      <c r="D254" s="379" t="s">
        <v>10</v>
      </c>
      <c r="E254" s="380" t="s">
        <v>11</v>
      </c>
      <c r="F254" s="381" t="s">
        <v>12</v>
      </c>
      <c r="G254" s="382" t="s">
        <v>197</v>
      </c>
      <c r="H254" s="381" t="s">
        <v>198</v>
      </c>
      <c r="I254" s="383" t="s">
        <v>199</v>
      </c>
      <c r="J254" s="382" t="s">
        <v>200</v>
      </c>
      <c r="K254" s="381" t="s">
        <v>201</v>
      </c>
      <c r="L254" s="382" t="s">
        <v>202</v>
      </c>
      <c r="M254" s="384" t="s">
        <v>203</v>
      </c>
      <c r="N254" s="382" t="s">
        <v>204</v>
      </c>
    </row>
    <row r="255" spans="1:21" ht="15" customHeight="1" x14ac:dyDescent="0.2">
      <c r="A255" s="42"/>
      <c r="B255" s="373"/>
      <c r="C255" s="385" t="s">
        <v>436</v>
      </c>
      <c r="D255" s="379">
        <f t="shared" ref="D255:J255" si="10">SUM(D250:D254)</f>
        <v>0</v>
      </c>
      <c r="E255" s="379">
        <f t="shared" si="10"/>
        <v>0</v>
      </c>
      <c r="F255" s="386">
        <f t="shared" si="10"/>
        <v>0</v>
      </c>
      <c r="G255" s="387">
        <f t="shared" si="10"/>
        <v>0</v>
      </c>
      <c r="H255" s="386">
        <f t="shared" si="10"/>
        <v>0</v>
      </c>
      <c r="I255" s="388">
        <f t="shared" si="10"/>
        <v>0</v>
      </c>
      <c r="J255" s="387">
        <f t="shared" si="10"/>
        <v>0</v>
      </c>
      <c r="K255" s="386">
        <f>SUM(K250:K254)</f>
        <v>0</v>
      </c>
      <c r="L255" s="387">
        <f>SUM(L250:L254)</f>
        <v>0</v>
      </c>
      <c r="M255" s="389">
        <f>SUM(M250:M254)</f>
        <v>0</v>
      </c>
      <c r="N255" s="387">
        <f>SUM(N250:N254)</f>
        <v>0</v>
      </c>
    </row>
    <row r="256" spans="1:21" ht="28.5" customHeight="1" x14ac:dyDescent="0.2">
      <c r="A256" s="15">
        <v>17200510</v>
      </c>
      <c r="B256" s="432" t="s">
        <v>437</v>
      </c>
      <c r="C256" s="433"/>
      <c r="D256" s="379" t="s">
        <v>10</v>
      </c>
      <c r="E256" s="380" t="s">
        <v>11</v>
      </c>
      <c r="F256" s="381" t="s">
        <v>12</v>
      </c>
      <c r="G256" s="382" t="s">
        <v>197</v>
      </c>
      <c r="H256" s="381" t="s">
        <v>198</v>
      </c>
      <c r="I256" s="383" t="s">
        <v>199</v>
      </c>
      <c r="J256" s="382" t="s">
        <v>200</v>
      </c>
      <c r="K256" s="381" t="s">
        <v>201</v>
      </c>
      <c r="L256" s="382" t="s">
        <v>202</v>
      </c>
      <c r="M256" s="384" t="s">
        <v>203</v>
      </c>
      <c r="N256" s="382" t="s">
        <v>204</v>
      </c>
    </row>
    <row r="257" spans="1:14" ht="15" customHeight="1" x14ac:dyDescent="0.2">
      <c r="A257" s="15">
        <v>17200520</v>
      </c>
      <c r="B257" s="432" t="s">
        <v>438</v>
      </c>
      <c r="C257" s="433"/>
      <c r="D257" s="379" t="s">
        <v>10</v>
      </c>
      <c r="E257" s="380" t="s">
        <v>11</v>
      </c>
      <c r="F257" s="381" t="s">
        <v>12</v>
      </c>
      <c r="G257" s="382" t="s">
        <v>197</v>
      </c>
      <c r="H257" s="381" t="s">
        <v>198</v>
      </c>
      <c r="I257" s="383" t="s">
        <v>199</v>
      </c>
      <c r="J257" s="382" t="s">
        <v>200</v>
      </c>
      <c r="K257" s="381" t="s">
        <v>201</v>
      </c>
      <c r="L257" s="382" t="s">
        <v>202</v>
      </c>
      <c r="M257" s="384" t="s">
        <v>203</v>
      </c>
      <c r="N257" s="382" t="s">
        <v>204</v>
      </c>
    </row>
    <row r="258" spans="1:14" ht="15" customHeight="1" x14ac:dyDescent="0.2">
      <c r="A258" s="15">
        <v>17200540</v>
      </c>
      <c r="B258" s="432" t="s">
        <v>439</v>
      </c>
      <c r="C258" s="433"/>
      <c r="D258" s="379" t="s">
        <v>10</v>
      </c>
      <c r="E258" s="380" t="s">
        <v>11</v>
      </c>
      <c r="F258" s="381" t="s">
        <v>12</v>
      </c>
      <c r="G258" s="382" t="s">
        <v>197</v>
      </c>
      <c r="H258" s="381" t="s">
        <v>198</v>
      </c>
      <c r="I258" s="383" t="s">
        <v>199</v>
      </c>
      <c r="J258" s="382" t="s">
        <v>200</v>
      </c>
      <c r="K258" s="381" t="s">
        <v>201</v>
      </c>
      <c r="L258" s="382" t="s">
        <v>202</v>
      </c>
      <c r="M258" s="384" t="s">
        <v>203</v>
      </c>
      <c r="N258" s="382" t="s">
        <v>204</v>
      </c>
    </row>
    <row r="259" spans="1:14" ht="15" customHeight="1" x14ac:dyDescent="0.2">
      <c r="A259" s="42"/>
      <c r="B259" s="449" t="s">
        <v>440</v>
      </c>
      <c r="C259" s="450"/>
      <c r="D259" s="379">
        <f t="shared" ref="D259:N259" si="11">SUM(D256:D258)</f>
        <v>0</v>
      </c>
      <c r="E259" s="379">
        <f t="shared" si="11"/>
        <v>0</v>
      </c>
      <c r="F259" s="386">
        <f t="shared" si="11"/>
        <v>0</v>
      </c>
      <c r="G259" s="387">
        <f t="shared" si="11"/>
        <v>0</v>
      </c>
      <c r="H259" s="386">
        <f t="shared" si="11"/>
        <v>0</v>
      </c>
      <c r="I259" s="388">
        <f t="shared" si="11"/>
        <v>0</v>
      </c>
      <c r="J259" s="387">
        <f t="shared" si="11"/>
        <v>0</v>
      </c>
      <c r="K259" s="386">
        <f t="shared" si="11"/>
        <v>0</v>
      </c>
      <c r="L259" s="387">
        <f t="shared" si="11"/>
        <v>0</v>
      </c>
      <c r="M259" s="389">
        <f t="shared" si="11"/>
        <v>0</v>
      </c>
      <c r="N259" s="387">
        <f t="shared" si="11"/>
        <v>0</v>
      </c>
    </row>
    <row r="260" spans="1:14" ht="15" customHeight="1" x14ac:dyDescent="0.2">
      <c r="A260" s="15">
        <v>17200550</v>
      </c>
      <c r="B260" s="432" t="s">
        <v>441</v>
      </c>
      <c r="C260" s="433"/>
      <c r="D260" s="379" t="s">
        <v>10</v>
      </c>
      <c r="E260" s="380" t="s">
        <v>11</v>
      </c>
      <c r="F260" s="381" t="s">
        <v>12</v>
      </c>
      <c r="G260" s="382" t="s">
        <v>197</v>
      </c>
      <c r="H260" s="381" t="s">
        <v>198</v>
      </c>
      <c r="I260" s="383" t="s">
        <v>199</v>
      </c>
      <c r="J260" s="382" t="s">
        <v>200</v>
      </c>
      <c r="K260" s="381" t="s">
        <v>201</v>
      </c>
      <c r="L260" s="382" t="s">
        <v>202</v>
      </c>
      <c r="M260" s="384" t="s">
        <v>203</v>
      </c>
      <c r="N260" s="382" t="s">
        <v>204</v>
      </c>
    </row>
    <row r="261" spans="1:14" ht="15" customHeight="1" x14ac:dyDescent="0.2">
      <c r="A261" s="15">
        <v>17200560</v>
      </c>
      <c r="B261" s="432" t="s">
        <v>442</v>
      </c>
      <c r="C261" s="433"/>
      <c r="D261" s="379" t="s">
        <v>10</v>
      </c>
      <c r="E261" s="380" t="s">
        <v>11</v>
      </c>
      <c r="F261" s="381" t="s">
        <v>12</v>
      </c>
      <c r="G261" s="382" t="s">
        <v>197</v>
      </c>
      <c r="H261" s="381" t="s">
        <v>198</v>
      </c>
      <c r="I261" s="383" t="s">
        <v>199</v>
      </c>
      <c r="J261" s="382" t="s">
        <v>200</v>
      </c>
      <c r="K261" s="381" t="s">
        <v>201</v>
      </c>
      <c r="L261" s="382" t="s">
        <v>202</v>
      </c>
      <c r="M261" s="384" t="s">
        <v>203</v>
      </c>
      <c r="N261" s="382" t="s">
        <v>204</v>
      </c>
    </row>
    <row r="262" spans="1:14" ht="15" customHeight="1" x14ac:dyDescent="0.2">
      <c r="A262" s="15">
        <v>17200570</v>
      </c>
      <c r="B262" s="432" t="s">
        <v>443</v>
      </c>
      <c r="C262" s="433"/>
      <c r="D262" s="379" t="s">
        <v>10</v>
      </c>
      <c r="E262" s="380" t="s">
        <v>11</v>
      </c>
      <c r="F262" s="381" t="s">
        <v>12</v>
      </c>
      <c r="G262" s="382" t="s">
        <v>197</v>
      </c>
      <c r="H262" s="381" t="s">
        <v>198</v>
      </c>
      <c r="I262" s="383" t="s">
        <v>199</v>
      </c>
      <c r="J262" s="382" t="s">
        <v>200</v>
      </c>
      <c r="K262" s="381" t="s">
        <v>201</v>
      </c>
      <c r="L262" s="382" t="s">
        <v>202</v>
      </c>
      <c r="M262" s="384" t="s">
        <v>203</v>
      </c>
      <c r="N262" s="382" t="s">
        <v>204</v>
      </c>
    </row>
    <row r="263" spans="1:14" ht="15" customHeight="1" x14ac:dyDescent="0.2">
      <c r="A263" s="42"/>
      <c r="B263" s="373"/>
      <c r="C263" s="390" t="s">
        <v>444</v>
      </c>
      <c r="D263" s="379">
        <f t="shared" ref="D263:J263" si="12">SUM(D260:D262)</f>
        <v>0</v>
      </c>
      <c r="E263" s="379">
        <f t="shared" si="12"/>
        <v>0</v>
      </c>
      <c r="F263" s="386">
        <f t="shared" si="12"/>
        <v>0</v>
      </c>
      <c r="G263" s="387">
        <f t="shared" si="12"/>
        <v>0</v>
      </c>
      <c r="H263" s="386">
        <f t="shared" si="12"/>
        <v>0</v>
      </c>
      <c r="I263" s="388">
        <f t="shared" si="12"/>
        <v>0</v>
      </c>
      <c r="J263" s="387">
        <f t="shared" si="12"/>
        <v>0</v>
      </c>
      <c r="K263" s="386">
        <f>SUM(K260:K262)</f>
        <v>0</v>
      </c>
      <c r="L263" s="387">
        <f>SUM(L260:L262)</f>
        <v>0</v>
      </c>
      <c r="M263" s="389">
        <f>SUM(M260:M262)</f>
        <v>0</v>
      </c>
      <c r="N263" s="387">
        <f>SUM(N260:N262)</f>
        <v>0</v>
      </c>
    </row>
    <row r="264" spans="1:14" ht="15" customHeight="1" x14ac:dyDescent="0.2">
      <c r="A264" s="15">
        <v>17200580</v>
      </c>
      <c r="B264" s="432" t="s">
        <v>445</v>
      </c>
      <c r="C264" s="433"/>
      <c r="D264" s="379" t="s">
        <v>10</v>
      </c>
      <c r="E264" s="380" t="s">
        <v>11</v>
      </c>
      <c r="F264" s="381" t="s">
        <v>12</v>
      </c>
      <c r="G264" s="382" t="s">
        <v>197</v>
      </c>
      <c r="H264" s="381" t="s">
        <v>198</v>
      </c>
      <c r="I264" s="383" t="s">
        <v>199</v>
      </c>
      <c r="J264" s="382" t="s">
        <v>200</v>
      </c>
      <c r="K264" s="381" t="s">
        <v>201</v>
      </c>
      <c r="L264" s="382" t="s">
        <v>202</v>
      </c>
      <c r="M264" s="384" t="s">
        <v>203</v>
      </c>
      <c r="N264" s="382" t="s">
        <v>204</v>
      </c>
    </row>
    <row r="265" spans="1:14" ht="15" customHeight="1" x14ac:dyDescent="0.2">
      <c r="A265" s="15">
        <v>17200590</v>
      </c>
      <c r="B265" s="443" t="s">
        <v>446</v>
      </c>
      <c r="C265" s="444"/>
      <c r="D265" s="379" t="s">
        <v>10</v>
      </c>
      <c r="E265" s="380" t="s">
        <v>11</v>
      </c>
      <c r="F265" s="381" t="s">
        <v>12</v>
      </c>
      <c r="G265" s="382" t="s">
        <v>197</v>
      </c>
      <c r="H265" s="381" t="s">
        <v>198</v>
      </c>
      <c r="I265" s="383" t="s">
        <v>199</v>
      </c>
      <c r="J265" s="382" t="s">
        <v>200</v>
      </c>
      <c r="K265" s="381" t="s">
        <v>201</v>
      </c>
      <c r="L265" s="382" t="s">
        <v>202</v>
      </c>
      <c r="M265" s="384" t="s">
        <v>203</v>
      </c>
      <c r="N265" s="382" t="s">
        <v>204</v>
      </c>
    </row>
    <row r="266" spans="1:14" ht="15" customHeight="1" x14ac:dyDescent="0.2">
      <c r="A266" s="15">
        <v>17200600</v>
      </c>
      <c r="B266" s="432" t="s">
        <v>447</v>
      </c>
      <c r="C266" s="433"/>
      <c r="D266" s="379" t="s">
        <v>10</v>
      </c>
      <c r="E266" s="380" t="s">
        <v>11</v>
      </c>
      <c r="F266" s="381" t="s">
        <v>12</v>
      </c>
      <c r="G266" s="382" t="s">
        <v>197</v>
      </c>
      <c r="H266" s="381" t="s">
        <v>198</v>
      </c>
      <c r="I266" s="383" t="s">
        <v>199</v>
      </c>
      <c r="J266" s="382" t="s">
        <v>200</v>
      </c>
      <c r="K266" s="381" t="s">
        <v>201</v>
      </c>
      <c r="L266" s="382" t="s">
        <v>202</v>
      </c>
      <c r="M266" s="384" t="s">
        <v>203</v>
      </c>
      <c r="N266" s="382" t="s">
        <v>204</v>
      </c>
    </row>
    <row r="267" spans="1:14" ht="15" customHeight="1" x14ac:dyDescent="0.2">
      <c r="A267" s="42"/>
      <c r="B267" s="373"/>
      <c r="C267" s="390" t="s">
        <v>448</v>
      </c>
      <c r="D267" s="379">
        <f t="shared" ref="D267:N267" si="13">SUM(D264:D266)</f>
        <v>0</v>
      </c>
      <c r="E267" s="379">
        <f t="shared" si="13"/>
        <v>0</v>
      </c>
      <c r="F267" s="386">
        <f t="shared" si="13"/>
        <v>0</v>
      </c>
      <c r="G267" s="387">
        <f t="shared" si="13"/>
        <v>0</v>
      </c>
      <c r="H267" s="386">
        <f t="shared" si="13"/>
        <v>0</v>
      </c>
      <c r="I267" s="388">
        <f t="shared" si="13"/>
        <v>0</v>
      </c>
      <c r="J267" s="387">
        <f t="shared" si="13"/>
        <v>0</v>
      </c>
      <c r="K267" s="386">
        <f t="shared" si="13"/>
        <v>0</v>
      </c>
      <c r="L267" s="387">
        <f t="shared" si="13"/>
        <v>0</v>
      </c>
      <c r="M267" s="389">
        <f t="shared" si="13"/>
        <v>0</v>
      </c>
      <c r="N267" s="387">
        <f t="shared" si="13"/>
        <v>0</v>
      </c>
    </row>
    <row r="268" spans="1:14" ht="15" customHeight="1" x14ac:dyDescent="0.2">
      <c r="A268" s="15">
        <v>17200610</v>
      </c>
      <c r="B268" s="447" t="s">
        <v>449</v>
      </c>
      <c r="C268" s="448" t="s">
        <v>450</v>
      </c>
      <c r="D268" s="379" t="s">
        <v>10</v>
      </c>
      <c r="E268" s="380" t="s">
        <v>11</v>
      </c>
      <c r="F268" s="381" t="s">
        <v>12</v>
      </c>
      <c r="G268" s="382" t="s">
        <v>197</v>
      </c>
      <c r="H268" s="381" t="s">
        <v>198</v>
      </c>
      <c r="I268" s="383" t="s">
        <v>199</v>
      </c>
      <c r="J268" s="382" t="s">
        <v>200</v>
      </c>
      <c r="K268" s="381" t="s">
        <v>201</v>
      </c>
      <c r="L268" s="382" t="s">
        <v>202</v>
      </c>
      <c r="M268" s="384" t="s">
        <v>203</v>
      </c>
      <c r="N268" s="382" t="s">
        <v>204</v>
      </c>
    </row>
    <row r="269" spans="1:14" ht="15" customHeight="1" x14ac:dyDescent="0.2">
      <c r="A269" s="15">
        <v>17200620</v>
      </c>
      <c r="B269" s="447" t="s">
        <v>451</v>
      </c>
      <c r="C269" s="448" t="s">
        <v>451</v>
      </c>
      <c r="D269" s="379" t="s">
        <v>10</v>
      </c>
      <c r="E269" s="380" t="s">
        <v>11</v>
      </c>
      <c r="F269" s="381" t="s">
        <v>12</v>
      </c>
      <c r="G269" s="382" t="s">
        <v>197</v>
      </c>
      <c r="H269" s="381" t="s">
        <v>198</v>
      </c>
      <c r="I269" s="383" t="s">
        <v>199</v>
      </c>
      <c r="J269" s="382" t="s">
        <v>200</v>
      </c>
      <c r="K269" s="381" t="s">
        <v>201</v>
      </c>
      <c r="L269" s="382" t="s">
        <v>202</v>
      </c>
      <c r="M269" s="384" t="s">
        <v>203</v>
      </c>
      <c r="N269" s="382" t="s">
        <v>204</v>
      </c>
    </row>
    <row r="270" spans="1:14" ht="15" customHeight="1" x14ac:dyDescent="0.2">
      <c r="A270" s="15">
        <v>17200630</v>
      </c>
      <c r="B270" s="447" t="s">
        <v>452</v>
      </c>
      <c r="C270" s="448" t="s">
        <v>452</v>
      </c>
      <c r="D270" s="379" t="s">
        <v>10</v>
      </c>
      <c r="E270" s="380" t="s">
        <v>11</v>
      </c>
      <c r="F270" s="381" t="s">
        <v>12</v>
      </c>
      <c r="G270" s="382" t="s">
        <v>197</v>
      </c>
      <c r="H270" s="381" t="s">
        <v>198</v>
      </c>
      <c r="I270" s="383" t="s">
        <v>199</v>
      </c>
      <c r="J270" s="382" t="s">
        <v>200</v>
      </c>
      <c r="K270" s="381" t="s">
        <v>201</v>
      </c>
      <c r="L270" s="382" t="s">
        <v>202</v>
      </c>
      <c r="M270" s="384" t="s">
        <v>203</v>
      </c>
      <c r="N270" s="382" t="s">
        <v>204</v>
      </c>
    </row>
    <row r="271" spans="1:14" ht="15" customHeight="1" x14ac:dyDescent="0.2">
      <c r="A271" s="15">
        <v>17200640</v>
      </c>
      <c r="B271" s="445" t="s">
        <v>453</v>
      </c>
      <c r="C271" s="446"/>
      <c r="D271" s="379" t="s">
        <v>10</v>
      </c>
      <c r="E271" s="380" t="s">
        <v>11</v>
      </c>
      <c r="F271" s="381" t="s">
        <v>12</v>
      </c>
      <c r="G271" s="382" t="s">
        <v>197</v>
      </c>
      <c r="H271" s="381" t="s">
        <v>198</v>
      </c>
      <c r="I271" s="383" t="s">
        <v>199</v>
      </c>
      <c r="J271" s="382" t="s">
        <v>200</v>
      </c>
      <c r="K271" s="381" t="s">
        <v>201</v>
      </c>
      <c r="L271" s="382" t="s">
        <v>202</v>
      </c>
      <c r="M271" s="384" t="s">
        <v>203</v>
      </c>
      <c r="N271" s="382" t="s">
        <v>204</v>
      </c>
    </row>
    <row r="272" spans="1:14" ht="15" customHeight="1" x14ac:dyDescent="0.2">
      <c r="A272" s="15">
        <v>17200650</v>
      </c>
      <c r="B272" s="445" t="s">
        <v>454</v>
      </c>
      <c r="C272" s="446" t="s">
        <v>454</v>
      </c>
      <c r="D272" s="379" t="s">
        <v>10</v>
      </c>
      <c r="E272" s="380" t="s">
        <v>11</v>
      </c>
      <c r="F272" s="381" t="s">
        <v>12</v>
      </c>
      <c r="G272" s="382" t="s">
        <v>197</v>
      </c>
      <c r="H272" s="381" t="s">
        <v>198</v>
      </c>
      <c r="I272" s="383" t="s">
        <v>199</v>
      </c>
      <c r="J272" s="382" t="s">
        <v>200</v>
      </c>
      <c r="K272" s="381" t="s">
        <v>201</v>
      </c>
      <c r="L272" s="382" t="s">
        <v>202</v>
      </c>
      <c r="M272" s="384" t="s">
        <v>203</v>
      </c>
      <c r="N272" s="382" t="s">
        <v>204</v>
      </c>
    </row>
    <row r="273" spans="1:14" ht="15" customHeight="1" x14ac:dyDescent="0.2">
      <c r="A273" s="15">
        <v>17200660</v>
      </c>
      <c r="B273" s="432" t="s">
        <v>455</v>
      </c>
      <c r="C273" s="433"/>
      <c r="D273" s="379" t="s">
        <v>10</v>
      </c>
      <c r="E273" s="380" t="s">
        <v>11</v>
      </c>
      <c r="F273" s="381" t="s">
        <v>12</v>
      </c>
      <c r="G273" s="382" t="s">
        <v>197</v>
      </c>
      <c r="H273" s="381" t="s">
        <v>198</v>
      </c>
      <c r="I273" s="383" t="s">
        <v>199</v>
      </c>
      <c r="J273" s="382" t="s">
        <v>200</v>
      </c>
      <c r="K273" s="381" t="s">
        <v>201</v>
      </c>
      <c r="L273" s="382" t="s">
        <v>202</v>
      </c>
      <c r="M273" s="384" t="s">
        <v>203</v>
      </c>
      <c r="N273" s="382" t="s">
        <v>204</v>
      </c>
    </row>
    <row r="274" spans="1:14" ht="14.1" customHeight="1" x14ac:dyDescent="0.2">
      <c r="A274" s="15">
        <v>17200670</v>
      </c>
      <c r="B274" s="445" t="s">
        <v>456</v>
      </c>
      <c r="C274" s="446" t="s">
        <v>456</v>
      </c>
      <c r="D274" s="379" t="s">
        <v>10</v>
      </c>
      <c r="E274" s="380" t="s">
        <v>11</v>
      </c>
      <c r="F274" s="381" t="s">
        <v>12</v>
      </c>
      <c r="G274" s="382" t="s">
        <v>197</v>
      </c>
      <c r="H274" s="381" t="s">
        <v>198</v>
      </c>
      <c r="I274" s="383" t="s">
        <v>199</v>
      </c>
      <c r="J274" s="382" t="s">
        <v>200</v>
      </c>
      <c r="K274" s="381" t="s">
        <v>201</v>
      </c>
      <c r="L274" s="382" t="s">
        <v>202</v>
      </c>
      <c r="M274" s="384" t="s">
        <v>203</v>
      </c>
      <c r="N274" s="382" t="s">
        <v>204</v>
      </c>
    </row>
    <row r="275" spans="1:14" ht="15" customHeight="1" x14ac:dyDescent="0.2">
      <c r="A275" s="15">
        <v>17200680</v>
      </c>
      <c r="B275" s="445" t="s">
        <v>40</v>
      </c>
      <c r="C275" s="446" t="s">
        <v>40</v>
      </c>
      <c r="D275" s="379" t="s">
        <v>10</v>
      </c>
      <c r="E275" s="380" t="s">
        <v>11</v>
      </c>
      <c r="F275" s="381" t="s">
        <v>12</v>
      </c>
      <c r="G275" s="382" t="s">
        <v>197</v>
      </c>
      <c r="H275" s="381" t="s">
        <v>198</v>
      </c>
      <c r="I275" s="383" t="s">
        <v>199</v>
      </c>
      <c r="J275" s="382" t="s">
        <v>200</v>
      </c>
      <c r="K275" s="381" t="s">
        <v>201</v>
      </c>
      <c r="L275" s="382" t="s">
        <v>202</v>
      </c>
      <c r="M275" s="384" t="s">
        <v>203</v>
      </c>
      <c r="N275" s="382" t="s">
        <v>204</v>
      </c>
    </row>
    <row r="276" spans="1:14" ht="15" customHeight="1" x14ac:dyDescent="0.2">
      <c r="A276" s="42"/>
      <c r="B276" s="164"/>
      <c r="C276" s="390" t="s">
        <v>457</v>
      </c>
      <c r="D276" s="379">
        <f t="shared" ref="D276:N276" si="14">SUM(D268:D275)</f>
        <v>0</v>
      </c>
      <c r="E276" s="379">
        <f t="shared" si="14"/>
        <v>0</v>
      </c>
      <c r="F276" s="386">
        <f t="shared" si="14"/>
        <v>0</v>
      </c>
      <c r="G276" s="387">
        <f t="shared" si="14"/>
        <v>0</v>
      </c>
      <c r="H276" s="386">
        <f t="shared" si="14"/>
        <v>0</v>
      </c>
      <c r="I276" s="388">
        <f t="shared" si="14"/>
        <v>0</v>
      </c>
      <c r="J276" s="387">
        <f t="shared" si="14"/>
        <v>0</v>
      </c>
      <c r="K276" s="386">
        <f t="shared" si="14"/>
        <v>0</v>
      </c>
      <c r="L276" s="387">
        <f t="shared" si="14"/>
        <v>0</v>
      </c>
      <c r="M276" s="389">
        <f t="shared" si="14"/>
        <v>0</v>
      </c>
      <c r="N276" s="387">
        <f t="shared" si="14"/>
        <v>0</v>
      </c>
    </row>
    <row r="277" spans="1:14" ht="15" customHeight="1" x14ac:dyDescent="0.2">
      <c r="A277" s="15">
        <v>17200690</v>
      </c>
      <c r="B277" s="443" t="s">
        <v>458</v>
      </c>
      <c r="C277" s="444"/>
      <c r="D277" s="379" t="s">
        <v>10</v>
      </c>
      <c r="E277" s="380" t="s">
        <v>11</v>
      </c>
      <c r="F277" s="381" t="s">
        <v>12</v>
      </c>
      <c r="G277" s="382" t="s">
        <v>197</v>
      </c>
      <c r="H277" s="381" t="s">
        <v>198</v>
      </c>
      <c r="I277" s="383" t="s">
        <v>199</v>
      </c>
      <c r="J277" s="382" t="s">
        <v>200</v>
      </c>
      <c r="K277" s="381" t="s">
        <v>201</v>
      </c>
      <c r="L277" s="382" t="s">
        <v>202</v>
      </c>
      <c r="M277" s="384" t="s">
        <v>203</v>
      </c>
      <c r="N277" s="382" t="s">
        <v>204</v>
      </c>
    </row>
    <row r="278" spans="1:14" ht="15" customHeight="1" x14ac:dyDescent="0.2">
      <c r="A278" s="15">
        <v>17200700</v>
      </c>
      <c r="B278" s="443" t="s">
        <v>459</v>
      </c>
      <c r="C278" s="444"/>
      <c r="D278" s="379" t="s">
        <v>10</v>
      </c>
      <c r="E278" s="380" t="s">
        <v>11</v>
      </c>
      <c r="F278" s="381" t="s">
        <v>12</v>
      </c>
      <c r="G278" s="382" t="s">
        <v>197</v>
      </c>
      <c r="H278" s="381" t="s">
        <v>198</v>
      </c>
      <c r="I278" s="383" t="s">
        <v>199</v>
      </c>
      <c r="J278" s="382" t="s">
        <v>200</v>
      </c>
      <c r="K278" s="381" t="s">
        <v>201</v>
      </c>
      <c r="L278" s="382" t="s">
        <v>202</v>
      </c>
      <c r="M278" s="384" t="s">
        <v>203</v>
      </c>
      <c r="N278" s="382" t="s">
        <v>204</v>
      </c>
    </row>
    <row r="279" spans="1:14" ht="15" customHeight="1" x14ac:dyDescent="0.2">
      <c r="A279" s="15">
        <v>17200710</v>
      </c>
      <c r="B279" s="443" t="s">
        <v>460</v>
      </c>
      <c r="C279" s="444"/>
      <c r="D279" s="379" t="s">
        <v>10</v>
      </c>
      <c r="E279" s="380" t="s">
        <v>11</v>
      </c>
      <c r="F279" s="381" t="s">
        <v>12</v>
      </c>
      <c r="G279" s="382" t="s">
        <v>197</v>
      </c>
      <c r="H279" s="381" t="s">
        <v>198</v>
      </c>
      <c r="I279" s="383" t="s">
        <v>199</v>
      </c>
      <c r="J279" s="382" t="s">
        <v>200</v>
      </c>
      <c r="K279" s="381" t="s">
        <v>201</v>
      </c>
      <c r="L279" s="382" t="s">
        <v>202</v>
      </c>
      <c r="M279" s="384" t="s">
        <v>203</v>
      </c>
      <c r="N279" s="382" t="s">
        <v>204</v>
      </c>
    </row>
    <row r="280" spans="1:14" ht="15" customHeight="1" x14ac:dyDescent="0.2">
      <c r="A280" s="15">
        <v>17200720</v>
      </c>
      <c r="B280" s="432" t="s">
        <v>461</v>
      </c>
      <c r="C280" s="433"/>
      <c r="D280" s="379" t="s">
        <v>10</v>
      </c>
      <c r="E280" s="380" t="s">
        <v>11</v>
      </c>
      <c r="F280" s="381" t="s">
        <v>12</v>
      </c>
      <c r="G280" s="382" t="s">
        <v>197</v>
      </c>
      <c r="H280" s="381" t="s">
        <v>198</v>
      </c>
      <c r="I280" s="383" t="s">
        <v>199</v>
      </c>
      <c r="J280" s="382" t="s">
        <v>200</v>
      </c>
      <c r="K280" s="381" t="s">
        <v>201</v>
      </c>
      <c r="L280" s="382" t="s">
        <v>202</v>
      </c>
      <c r="M280" s="384" t="s">
        <v>203</v>
      </c>
      <c r="N280" s="382" t="s">
        <v>204</v>
      </c>
    </row>
    <row r="281" spans="1:14" ht="15" customHeight="1" x14ac:dyDescent="0.2">
      <c r="A281" s="15">
        <v>17200730</v>
      </c>
      <c r="B281" s="432" t="s">
        <v>462</v>
      </c>
      <c r="C281" s="433"/>
      <c r="D281" s="379" t="s">
        <v>10</v>
      </c>
      <c r="E281" s="380" t="s">
        <v>11</v>
      </c>
      <c r="F281" s="381" t="s">
        <v>12</v>
      </c>
      <c r="G281" s="382" t="s">
        <v>197</v>
      </c>
      <c r="H281" s="381" t="s">
        <v>198</v>
      </c>
      <c r="I281" s="383" t="s">
        <v>199</v>
      </c>
      <c r="J281" s="382" t="s">
        <v>200</v>
      </c>
      <c r="K281" s="381" t="s">
        <v>201</v>
      </c>
      <c r="L281" s="382" t="s">
        <v>202</v>
      </c>
      <c r="M281" s="384" t="s">
        <v>203</v>
      </c>
      <c r="N281" s="382" t="s">
        <v>204</v>
      </c>
    </row>
    <row r="282" spans="1:14" ht="15" customHeight="1" x14ac:dyDescent="0.2">
      <c r="A282" s="15">
        <v>17200740</v>
      </c>
      <c r="B282" s="432" t="s">
        <v>463</v>
      </c>
      <c r="C282" s="433"/>
      <c r="D282" s="379" t="s">
        <v>10</v>
      </c>
      <c r="E282" s="380" t="s">
        <v>11</v>
      </c>
      <c r="F282" s="381" t="s">
        <v>12</v>
      </c>
      <c r="G282" s="382" t="s">
        <v>197</v>
      </c>
      <c r="H282" s="381" t="s">
        <v>198</v>
      </c>
      <c r="I282" s="383" t="s">
        <v>199</v>
      </c>
      <c r="J282" s="382" t="s">
        <v>200</v>
      </c>
      <c r="K282" s="381" t="s">
        <v>201</v>
      </c>
      <c r="L282" s="382" t="s">
        <v>202</v>
      </c>
      <c r="M282" s="384" t="s">
        <v>203</v>
      </c>
      <c r="N282" s="382" t="s">
        <v>204</v>
      </c>
    </row>
    <row r="283" spans="1:14" ht="15" customHeight="1" x14ac:dyDescent="0.2">
      <c r="A283" s="42"/>
      <c r="B283" s="164"/>
      <c r="C283" s="390" t="s">
        <v>464</v>
      </c>
      <c r="D283" s="379">
        <f t="shared" ref="D283:N283" si="15">SUM(D277:D282)</f>
        <v>0</v>
      </c>
      <c r="E283" s="379">
        <f t="shared" si="15"/>
        <v>0</v>
      </c>
      <c r="F283" s="386">
        <f t="shared" si="15"/>
        <v>0</v>
      </c>
      <c r="G283" s="387">
        <f t="shared" si="15"/>
        <v>0</v>
      </c>
      <c r="H283" s="386">
        <f t="shared" si="15"/>
        <v>0</v>
      </c>
      <c r="I283" s="388">
        <f t="shared" si="15"/>
        <v>0</v>
      </c>
      <c r="J283" s="387">
        <f t="shared" si="15"/>
        <v>0</v>
      </c>
      <c r="K283" s="386">
        <f t="shared" si="15"/>
        <v>0</v>
      </c>
      <c r="L283" s="387">
        <f t="shared" si="15"/>
        <v>0</v>
      </c>
      <c r="M283" s="389">
        <f t="shared" si="15"/>
        <v>0</v>
      </c>
      <c r="N283" s="387">
        <f t="shared" si="15"/>
        <v>0</v>
      </c>
    </row>
    <row r="284" spans="1:14" ht="15" customHeight="1" x14ac:dyDescent="0.2">
      <c r="A284" s="15">
        <v>17200750</v>
      </c>
      <c r="B284" s="432" t="s">
        <v>146</v>
      </c>
      <c r="C284" s="433" t="s">
        <v>146</v>
      </c>
      <c r="D284" s="379" t="s">
        <v>10</v>
      </c>
      <c r="E284" s="391" t="s">
        <v>11</v>
      </c>
      <c r="F284" s="381" t="s">
        <v>12</v>
      </c>
      <c r="G284" s="382" t="s">
        <v>197</v>
      </c>
      <c r="H284" s="381" t="s">
        <v>198</v>
      </c>
      <c r="I284" s="383" t="s">
        <v>199</v>
      </c>
      <c r="J284" s="382" t="s">
        <v>200</v>
      </c>
      <c r="K284" s="381" t="s">
        <v>201</v>
      </c>
      <c r="L284" s="382" t="s">
        <v>202</v>
      </c>
      <c r="M284" s="384" t="s">
        <v>203</v>
      </c>
      <c r="N284" s="382" t="s">
        <v>204</v>
      </c>
    </row>
    <row r="285" spans="1:14" ht="15" customHeight="1" x14ac:dyDescent="0.2">
      <c r="A285" s="15">
        <v>17200760</v>
      </c>
      <c r="B285" s="432" t="s">
        <v>148</v>
      </c>
      <c r="C285" s="433" t="s">
        <v>148</v>
      </c>
      <c r="D285" s="379" t="s">
        <v>10</v>
      </c>
      <c r="E285" s="391" t="s">
        <v>11</v>
      </c>
      <c r="F285" s="381" t="s">
        <v>12</v>
      </c>
      <c r="G285" s="382" t="s">
        <v>197</v>
      </c>
      <c r="H285" s="381" t="s">
        <v>198</v>
      </c>
      <c r="I285" s="383" t="s">
        <v>199</v>
      </c>
      <c r="J285" s="382" t="s">
        <v>200</v>
      </c>
      <c r="K285" s="381" t="s">
        <v>201</v>
      </c>
      <c r="L285" s="382" t="s">
        <v>202</v>
      </c>
      <c r="M285" s="384" t="s">
        <v>203</v>
      </c>
      <c r="N285" s="382" t="s">
        <v>204</v>
      </c>
    </row>
    <row r="286" spans="1:14" ht="15" customHeight="1" x14ac:dyDescent="0.2">
      <c r="A286" s="15">
        <v>99200190</v>
      </c>
      <c r="B286" s="432" t="s">
        <v>344</v>
      </c>
      <c r="C286" s="433"/>
      <c r="D286" s="379" t="s">
        <v>10</v>
      </c>
      <c r="E286" s="391" t="s">
        <v>11</v>
      </c>
      <c r="F286" s="392" t="s">
        <v>12</v>
      </c>
      <c r="G286" s="393" t="s">
        <v>197</v>
      </c>
      <c r="H286" s="392" t="s">
        <v>198</v>
      </c>
      <c r="I286" s="394" t="s">
        <v>199</v>
      </c>
      <c r="J286" s="393" t="s">
        <v>200</v>
      </c>
      <c r="K286" s="392" t="s">
        <v>201</v>
      </c>
      <c r="L286" s="393" t="s">
        <v>202</v>
      </c>
      <c r="M286" s="395" t="s">
        <v>203</v>
      </c>
      <c r="N286" s="393" t="s">
        <v>204</v>
      </c>
    </row>
    <row r="287" spans="1:14" ht="15" customHeight="1" x14ac:dyDescent="0.2">
      <c r="A287" s="15">
        <v>99200200</v>
      </c>
      <c r="B287" s="432" t="s">
        <v>345</v>
      </c>
      <c r="C287" s="433"/>
      <c r="D287" s="379" t="s">
        <v>10</v>
      </c>
      <c r="E287" s="391" t="s">
        <v>11</v>
      </c>
      <c r="F287" s="392" t="s">
        <v>12</v>
      </c>
      <c r="G287" s="393" t="s">
        <v>197</v>
      </c>
      <c r="H287" s="392" t="s">
        <v>198</v>
      </c>
      <c r="I287" s="394" t="s">
        <v>199</v>
      </c>
      <c r="J287" s="393" t="s">
        <v>200</v>
      </c>
      <c r="K287" s="392" t="s">
        <v>201</v>
      </c>
      <c r="L287" s="393" t="s">
        <v>202</v>
      </c>
      <c r="M287" s="395" t="s">
        <v>203</v>
      </c>
      <c r="N287" s="393" t="s">
        <v>204</v>
      </c>
    </row>
    <row r="288" spans="1:14" ht="15" customHeight="1" x14ac:dyDescent="0.2">
      <c r="A288" s="42"/>
      <c r="B288" s="396"/>
      <c r="C288" s="397" t="s">
        <v>465</v>
      </c>
      <c r="D288" s="398">
        <f t="shared" ref="D288:N288" si="16">SUM(D284:D287)</f>
        <v>0</v>
      </c>
      <c r="E288" s="398">
        <f t="shared" si="16"/>
        <v>0</v>
      </c>
      <c r="F288" s="386">
        <f t="shared" si="16"/>
        <v>0</v>
      </c>
      <c r="G288" s="387">
        <f t="shared" si="16"/>
        <v>0</v>
      </c>
      <c r="H288" s="386">
        <f t="shared" si="16"/>
        <v>0</v>
      </c>
      <c r="I288" s="388">
        <f t="shared" si="16"/>
        <v>0</v>
      </c>
      <c r="J288" s="387">
        <f t="shared" si="16"/>
        <v>0</v>
      </c>
      <c r="K288" s="386">
        <f t="shared" si="16"/>
        <v>0</v>
      </c>
      <c r="L288" s="387">
        <f t="shared" si="16"/>
        <v>0</v>
      </c>
      <c r="M288" s="389">
        <f t="shared" si="16"/>
        <v>0</v>
      </c>
      <c r="N288" s="387">
        <f t="shared" si="16"/>
        <v>0</v>
      </c>
    </row>
    <row r="289" spans="1:14" ht="18.75" customHeight="1" x14ac:dyDescent="0.2">
      <c r="A289" s="42"/>
      <c r="B289" s="399"/>
      <c r="C289" s="400" t="s">
        <v>162</v>
      </c>
      <c r="D289" s="401">
        <f t="shared" ref="D289:N289" si="17">SUM(D255+D259+D263+D267+D276+D283+D288)</f>
        <v>0</v>
      </c>
      <c r="E289" s="401">
        <f t="shared" si="17"/>
        <v>0</v>
      </c>
      <c r="F289" s="401">
        <f t="shared" si="17"/>
        <v>0</v>
      </c>
      <c r="G289" s="401">
        <f t="shared" si="17"/>
        <v>0</v>
      </c>
      <c r="H289" s="401">
        <f t="shared" si="17"/>
        <v>0</v>
      </c>
      <c r="I289" s="401">
        <f t="shared" si="17"/>
        <v>0</v>
      </c>
      <c r="J289" s="401">
        <f t="shared" si="17"/>
        <v>0</v>
      </c>
      <c r="K289" s="401">
        <f t="shared" si="17"/>
        <v>0</v>
      </c>
      <c r="L289" s="401">
        <f t="shared" si="17"/>
        <v>0</v>
      </c>
      <c r="M289" s="402">
        <f t="shared" si="17"/>
        <v>0</v>
      </c>
      <c r="N289" s="401">
        <f t="shared" si="17"/>
        <v>0</v>
      </c>
    </row>
    <row r="290" spans="1:14" ht="32.25" customHeight="1" x14ac:dyDescent="0.2">
      <c r="A290" s="15"/>
      <c r="B290" s="83" t="s">
        <v>466</v>
      </c>
    </row>
    <row r="291" spans="1:14" x14ac:dyDescent="0.2">
      <c r="A291" s="15"/>
      <c r="B291" s="434" t="s">
        <v>467</v>
      </c>
      <c r="C291" s="435"/>
      <c r="D291" s="438" t="s">
        <v>82</v>
      </c>
      <c r="E291" s="440" t="s">
        <v>468</v>
      </c>
      <c r="F291" s="441"/>
      <c r="G291" s="441"/>
      <c r="H291" s="441"/>
      <c r="I291" s="441"/>
      <c r="J291" s="442"/>
      <c r="K291" s="424" t="s">
        <v>181</v>
      </c>
    </row>
    <row r="292" spans="1:14" ht="28.5" x14ac:dyDescent="0.2">
      <c r="A292" s="15"/>
      <c r="B292" s="436"/>
      <c r="C292" s="437"/>
      <c r="D292" s="439"/>
      <c r="E292" s="403" t="s">
        <v>469</v>
      </c>
      <c r="F292" s="404" t="s">
        <v>470</v>
      </c>
      <c r="G292" s="405" t="s">
        <v>471</v>
      </c>
      <c r="H292" s="405" t="s">
        <v>472</v>
      </c>
      <c r="I292" s="405" t="s">
        <v>473</v>
      </c>
      <c r="J292" s="406" t="s">
        <v>474</v>
      </c>
      <c r="K292" s="425"/>
    </row>
    <row r="293" spans="1:14" ht="16.5" customHeight="1" x14ac:dyDescent="0.2">
      <c r="A293" s="407" t="s">
        <v>475</v>
      </c>
      <c r="B293" s="426" t="s">
        <v>476</v>
      </c>
      <c r="C293" s="427"/>
      <c r="D293" s="408" t="s">
        <v>10</v>
      </c>
      <c r="E293" s="409" t="s">
        <v>11</v>
      </c>
      <c r="F293" s="410" t="s">
        <v>12</v>
      </c>
      <c r="G293" s="410" t="s">
        <v>197</v>
      </c>
      <c r="H293" s="410" t="s">
        <v>198</v>
      </c>
      <c r="I293" s="410" t="s">
        <v>199</v>
      </c>
      <c r="J293" s="411" t="s">
        <v>200</v>
      </c>
      <c r="K293" s="412" t="s">
        <v>201</v>
      </c>
    </row>
    <row r="294" spans="1:14" ht="16.5" customHeight="1" x14ac:dyDescent="0.2">
      <c r="A294" s="407" t="s">
        <v>477</v>
      </c>
      <c r="B294" s="428" t="s">
        <v>478</v>
      </c>
      <c r="C294" s="429"/>
      <c r="D294" s="413" t="s">
        <v>10</v>
      </c>
      <c r="E294" s="414" t="s">
        <v>11</v>
      </c>
      <c r="F294" s="415" t="s">
        <v>12</v>
      </c>
      <c r="G294" s="415" t="s">
        <v>197</v>
      </c>
      <c r="H294" s="415" t="s">
        <v>198</v>
      </c>
      <c r="I294" s="415" t="s">
        <v>199</v>
      </c>
      <c r="J294" s="416" t="s">
        <v>200</v>
      </c>
      <c r="K294" s="417" t="s">
        <v>201</v>
      </c>
    </row>
    <row r="295" spans="1:14" ht="16.5" customHeight="1" x14ac:dyDescent="0.2">
      <c r="A295" s="407" t="s">
        <v>479</v>
      </c>
      <c r="B295" s="430" t="s">
        <v>480</v>
      </c>
      <c r="C295" s="431"/>
      <c r="D295" s="418" t="s">
        <v>10</v>
      </c>
      <c r="E295" s="419" t="s">
        <v>11</v>
      </c>
      <c r="F295" s="420" t="s">
        <v>12</v>
      </c>
      <c r="G295" s="421" t="s">
        <v>197</v>
      </c>
      <c r="H295" s="421" t="s">
        <v>198</v>
      </c>
      <c r="I295" s="421" t="s">
        <v>199</v>
      </c>
      <c r="J295" s="422" t="s">
        <v>200</v>
      </c>
      <c r="K295" s="423" t="s">
        <v>201</v>
      </c>
    </row>
  </sheetData>
  <mergeCells count="201">
    <mergeCell ref="Q119:Q120"/>
    <mergeCell ref="B8:D8"/>
    <mergeCell ref="B57:C57"/>
    <mergeCell ref="B85:C85"/>
    <mergeCell ref="B95:C95"/>
    <mergeCell ref="B100:C100"/>
    <mergeCell ref="B118:C120"/>
    <mergeCell ref="D118:D120"/>
    <mergeCell ref="B121:C121"/>
    <mergeCell ref="B127:B130"/>
    <mergeCell ref="B134:C134"/>
    <mergeCell ref="B138:B141"/>
    <mergeCell ref="B144:C144"/>
    <mergeCell ref="B145:C145"/>
    <mergeCell ref="S118:S120"/>
    <mergeCell ref="T118:T120"/>
    <mergeCell ref="E119:E120"/>
    <mergeCell ref="F119:G119"/>
    <mergeCell ref="H119:H120"/>
    <mergeCell ref="I119:I120"/>
    <mergeCell ref="J119:J120"/>
    <mergeCell ref="K119:K120"/>
    <mergeCell ref="L119:L120"/>
    <mergeCell ref="M119:M120"/>
    <mergeCell ref="E118:H118"/>
    <mergeCell ref="I118:K118"/>
    <mergeCell ref="L118:N118"/>
    <mergeCell ref="O118:O120"/>
    <mergeCell ref="P118:Q118"/>
    <mergeCell ref="R118:R120"/>
    <mergeCell ref="N119:N120"/>
    <mergeCell ref="P119:P120"/>
    <mergeCell ref="P147:Q147"/>
    <mergeCell ref="R147:R149"/>
    <mergeCell ref="S147:S149"/>
    <mergeCell ref="E148:E149"/>
    <mergeCell ref="F148:G148"/>
    <mergeCell ref="H148:H149"/>
    <mergeCell ref="I148:I149"/>
    <mergeCell ref="J148:J149"/>
    <mergeCell ref="K148:K149"/>
    <mergeCell ref="L148:L149"/>
    <mergeCell ref="E147:H147"/>
    <mergeCell ref="I147:K147"/>
    <mergeCell ref="L147:N147"/>
    <mergeCell ref="O147:O149"/>
    <mergeCell ref="M148:M149"/>
    <mergeCell ref="N148:N149"/>
    <mergeCell ref="B154:C154"/>
    <mergeCell ref="B155:C155"/>
    <mergeCell ref="B157:C159"/>
    <mergeCell ref="D157:D159"/>
    <mergeCell ref="E157:H157"/>
    <mergeCell ref="I157:K157"/>
    <mergeCell ref="K158:K159"/>
    <mergeCell ref="P148:P149"/>
    <mergeCell ref="Q148:Q149"/>
    <mergeCell ref="B150:C150"/>
    <mergeCell ref="B151:C151"/>
    <mergeCell ref="B152:C152"/>
    <mergeCell ref="B153:C153"/>
    <mergeCell ref="B147:C149"/>
    <mergeCell ref="D147:D149"/>
    <mergeCell ref="P158:P159"/>
    <mergeCell ref="Q158:Q159"/>
    <mergeCell ref="B171:C171"/>
    <mergeCell ref="L157:N157"/>
    <mergeCell ref="O157:O159"/>
    <mergeCell ref="P157:Q157"/>
    <mergeCell ref="R157:R159"/>
    <mergeCell ref="S157:S159"/>
    <mergeCell ref="E158:E159"/>
    <mergeCell ref="F158:G158"/>
    <mergeCell ref="H158:H159"/>
    <mergeCell ref="I158:I159"/>
    <mergeCell ref="J158:J159"/>
    <mergeCell ref="B172:C172"/>
    <mergeCell ref="B173:C175"/>
    <mergeCell ref="D173:D175"/>
    <mergeCell ref="E173:E175"/>
    <mergeCell ref="F173:K173"/>
    <mergeCell ref="L173:L175"/>
    <mergeCell ref="L158:L159"/>
    <mergeCell ref="M158:M159"/>
    <mergeCell ref="N158:N159"/>
    <mergeCell ref="B198:C199"/>
    <mergeCell ref="D198:D199"/>
    <mergeCell ref="E198:E199"/>
    <mergeCell ref="F198:F199"/>
    <mergeCell ref="G198:G199"/>
    <mergeCell ref="B200:C200"/>
    <mergeCell ref="V173:V175"/>
    <mergeCell ref="W173:W175"/>
    <mergeCell ref="F174:H174"/>
    <mergeCell ref="I174:K174"/>
    <mergeCell ref="B196:C196"/>
    <mergeCell ref="B197:G197"/>
    <mergeCell ref="M173:O174"/>
    <mergeCell ref="P173:P175"/>
    <mergeCell ref="Q173:R174"/>
    <mergeCell ref="S173:S175"/>
    <mergeCell ref="T173:T175"/>
    <mergeCell ref="U173:U175"/>
    <mergeCell ref="B207:C207"/>
    <mergeCell ref="B208:C208"/>
    <mergeCell ref="B209:C209"/>
    <mergeCell ref="B210:C212"/>
    <mergeCell ref="D210:D212"/>
    <mergeCell ref="E210:H210"/>
    <mergeCell ref="B201:C201"/>
    <mergeCell ref="B202:B203"/>
    <mergeCell ref="B204:C204"/>
    <mergeCell ref="B205:C206"/>
    <mergeCell ref="D205:D206"/>
    <mergeCell ref="E205:E206"/>
    <mergeCell ref="N211:N212"/>
    <mergeCell ref="P211:P212"/>
    <mergeCell ref="Q211:Q212"/>
    <mergeCell ref="I210:K210"/>
    <mergeCell ref="L210:N210"/>
    <mergeCell ref="O210:O212"/>
    <mergeCell ref="P210:Q210"/>
    <mergeCell ref="R210:R212"/>
    <mergeCell ref="E211:E212"/>
    <mergeCell ref="F211:G211"/>
    <mergeCell ref="H211:H212"/>
    <mergeCell ref="I211:I212"/>
    <mergeCell ref="J211:J212"/>
    <mergeCell ref="B213:C213"/>
    <mergeCell ref="B214:C214"/>
    <mergeCell ref="B215:C215"/>
    <mergeCell ref="B216:C216"/>
    <mergeCell ref="B217:C217"/>
    <mergeCell ref="B218:C218"/>
    <mergeCell ref="K211:K212"/>
    <mergeCell ref="L211:L212"/>
    <mergeCell ref="M211:M212"/>
    <mergeCell ref="B225:C225"/>
    <mergeCell ref="B227:C227"/>
    <mergeCell ref="B228:C228"/>
    <mergeCell ref="B229:C229"/>
    <mergeCell ref="B230:C230"/>
    <mergeCell ref="B231:C231"/>
    <mergeCell ref="B219:C219"/>
    <mergeCell ref="B220:C220"/>
    <mergeCell ref="B221:C221"/>
    <mergeCell ref="B222:C222"/>
    <mergeCell ref="B223:C223"/>
    <mergeCell ref="B224:C224"/>
    <mergeCell ref="E248:E249"/>
    <mergeCell ref="F248:G248"/>
    <mergeCell ref="H248:J248"/>
    <mergeCell ref="B232:C232"/>
    <mergeCell ref="B235:C235"/>
    <mergeCell ref="B236:C236"/>
    <mergeCell ref="B239:B240"/>
    <mergeCell ref="B241:C241"/>
    <mergeCell ref="B243:C243"/>
    <mergeCell ref="B250:C250"/>
    <mergeCell ref="B251:C251"/>
    <mergeCell ref="B252:C252"/>
    <mergeCell ref="B253:C253"/>
    <mergeCell ref="B254:C254"/>
    <mergeCell ref="B256:C256"/>
    <mergeCell ref="B244:B246"/>
    <mergeCell ref="B248:C249"/>
    <mergeCell ref="D248:D249"/>
    <mergeCell ref="B264:C264"/>
    <mergeCell ref="B265:C265"/>
    <mergeCell ref="B266:C266"/>
    <mergeCell ref="B268:C268"/>
    <mergeCell ref="B269:C269"/>
    <mergeCell ref="B270:C270"/>
    <mergeCell ref="B257:C257"/>
    <mergeCell ref="B258:C258"/>
    <mergeCell ref="B259:C259"/>
    <mergeCell ref="B260:C260"/>
    <mergeCell ref="B261:C261"/>
    <mergeCell ref="B262:C262"/>
    <mergeCell ref="B278:C278"/>
    <mergeCell ref="B279:C279"/>
    <mergeCell ref="B280:C280"/>
    <mergeCell ref="B281:C281"/>
    <mergeCell ref="B282:C282"/>
    <mergeCell ref="B284:C284"/>
    <mergeCell ref="B271:C271"/>
    <mergeCell ref="B272:C272"/>
    <mergeCell ref="B273:C273"/>
    <mergeCell ref="B274:C274"/>
    <mergeCell ref="B275:C275"/>
    <mergeCell ref="B277:C277"/>
    <mergeCell ref="K291:K292"/>
    <mergeCell ref="B293:C293"/>
    <mergeCell ref="B294:C294"/>
    <mergeCell ref="B295:C295"/>
    <mergeCell ref="B285:C285"/>
    <mergeCell ref="B286:C286"/>
    <mergeCell ref="B287:C287"/>
    <mergeCell ref="B291:C292"/>
    <mergeCell ref="D291:D292"/>
    <mergeCell ref="E291:J291"/>
  </mergeCells>
  <dataValidations count="1">
    <dataValidation allowBlank="1" showInputMessage="1" showErrorMessage="1" errorTitle="ERROR" error="Por favor ingrese solo Números." sqref="B213:B227 M16:S124 B198:B210 C226 C198:K209 T153:W173 S125:S147 F1:XFD15 T16:XFD152 L191:L209 F172:L190 F191:K197 C290:K1048576 L210:XFD1048576 F16:L154 C247:C289 M172:R209 T176:W209 F155:R171 S160:S209 A293:A295 M125:R154 S150:S157 A29 B1:E197 C229:C243 B236:B1048576 D210:K289" xr:uid="{15BBCFFA-E4E2-4E0E-B87B-F94438734C2E}"/>
  </dataValidations>
  <printOptions horizontalCentered="1"/>
  <pageMargins left="0.59055118110236227" right="0.19685039370078741" top="0.39370078740157483" bottom="0.39370078740157483" header="0.11811023622047245" footer="0.31496062992125984"/>
  <pageSetup paperSize="518" scale="70" fitToWidth="0" orientation="landscape" r:id="rId1"/>
  <rowBreaks count="3" manualBreakCount="3">
    <brk id="56" min="1" max="18" man="1"/>
    <brk id="84" min="1" max="18" man="1"/>
    <brk id="171" min="1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C4AD-0D6B-4CAE-8FF2-50C70C628EDC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B17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arellano</dc:creator>
  <cp:lastModifiedBy>Servicio salud Maule</cp:lastModifiedBy>
  <dcterms:created xsi:type="dcterms:W3CDTF">2024-01-10T15:03:16Z</dcterms:created>
  <dcterms:modified xsi:type="dcterms:W3CDTF">2024-06-10T16:08:16Z</dcterms:modified>
</cp:coreProperties>
</file>