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ZUHG\18. Lombard Trading\0. Team\Julien\Kaya Prints\"/>
    </mc:Choice>
  </mc:AlternateContent>
  <xr:revisionPtr revIDLastSave="0" documentId="8_{3288B4E9-7585-4775-8891-E750718B1D91}" xr6:coauthVersionLast="47" xr6:coauthVersionMax="47" xr10:uidLastSave="{00000000-0000-0000-0000-000000000000}"/>
  <bookViews>
    <workbookView xWindow="44970" yWindow="1860" windowWidth="28845" windowHeight="15435" xr2:uid="{DB399AC0-8D42-4416-A80E-650DD0E90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J3" i="1"/>
  <c r="J2" i="1"/>
  <c r="D3" i="1"/>
  <c r="D4" i="1"/>
  <c r="J7" i="1" s="1"/>
  <c r="I7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21" i="1"/>
  <c r="I21" i="1" s="1"/>
  <c r="J23" i="1"/>
  <c r="I23" i="1" s="1"/>
  <c r="J24" i="1"/>
  <c r="I24" i="1" s="1"/>
  <c r="J27" i="1"/>
  <c r="I27" i="1" s="1"/>
  <c r="J28" i="1"/>
  <c r="I28" i="1" s="1"/>
  <c r="J29" i="1"/>
  <c r="I29" i="1" s="1"/>
  <c r="J35" i="1"/>
  <c r="I35" i="1" s="1"/>
  <c r="J36" i="1"/>
  <c r="I36" i="1" s="1"/>
  <c r="J37" i="1"/>
  <c r="I37" i="1" s="1"/>
  <c r="J38" i="1"/>
  <c r="I38" i="1" s="1"/>
  <c r="J40" i="1"/>
  <c r="I40" i="1" s="1"/>
  <c r="J42" i="1"/>
  <c r="I42" i="1" s="1"/>
  <c r="J43" i="1"/>
  <c r="I43" i="1" s="1"/>
  <c r="J44" i="1"/>
  <c r="I44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7" i="1"/>
  <c r="I57" i="1" s="1"/>
  <c r="J58" i="1"/>
  <c r="I58" i="1" s="1"/>
  <c r="J60" i="1"/>
  <c r="I60" i="1" s="1"/>
  <c r="J61" i="1"/>
  <c r="I61" i="1" s="1"/>
  <c r="J63" i="1"/>
  <c r="I63" i="1" s="1"/>
  <c r="J64" i="1"/>
  <c r="I64" i="1" s="1"/>
  <c r="J65" i="1"/>
  <c r="I65" i="1" s="1"/>
  <c r="J66" i="1"/>
  <c r="I66" i="1" s="1"/>
  <c r="J68" i="1"/>
  <c r="I68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81" i="1"/>
  <c r="I81" i="1" s="1"/>
  <c r="J82" i="1"/>
  <c r="I82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34" i="1" l="1"/>
  <c r="I34" i="1" s="1"/>
  <c r="J11" i="1"/>
  <c r="I11" i="1" s="1"/>
  <c r="J80" i="1"/>
  <c r="I80" i="1" s="1"/>
  <c r="J56" i="1"/>
  <c r="I56" i="1" s="1"/>
  <c r="J33" i="1"/>
  <c r="I33" i="1" s="1"/>
  <c r="J10" i="1"/>
  <c r="I10" i="1" s="1"/>
  <c r="J78" i="1"/>
  <c r="I78" i="1" s="1"/>
  <c r="J55" i="1"/>
  <c r="I55" i="1" s="1"/>
  <c r="J32" i="1"/>
  <c r="I32" i="1" s="1"/>
  <c r="J8" i="1"/>
  <c r="I8" i="1" s="1"/>
  <c r="J77" i="1"/>
  <c r="I77" i="1" s="1"/>
  <c r="J54" i="1"/>
  <c r="I54" i="1" s="1"/>
  <c r="J31" i="1"/>
  <c r="I31" i="1" s="1"/>
  <c r="J76" i="1"/>
  <c r="I76" i="1" s="1"/>
  <c r="J53" i="1"/>
  <c r="I53" i="1" s="1"/>
  <c r="J30" i="1"/>
  <c r="I30" i="1" s="1"/>
  <c r="J26" i="1"/>
  <c r="I26" i="1" s="1"/>
  <c r="J69" i="1"/>
  <c r="I69" i="1" s="1"/>
  <c r="J45" i="1"/>
  <c r="I45" i="1" s="1"/>
  <c r="J22" i="1"/>
  <c r="I22" i="1" s="1"/>
  <c r="L7" i="1"/>
  <c r="K7" i="1" s="1"/>
  <c r="J67" i="1"/>
  <c r="I67" i="1" s="1"/>
  <c r="J46" i="1"/>
  <c r="I46" i="1" s="1"/>
  <c r="J25" i="1"/>
  <c r="I25" i="1" s="1"/>
  <c r="J9" i="1"/>
  <c r="I9" i="1" s="1"/>
  <c r="J83" i="1"/>
  <c r="I83" i="1" s="1"/>
  <c r="J62" i="1"/>
  <c r="I62" i="1" s="1"/>
  <c r="J41" i="1"/>
  <c r="I41" i="1" s="1"/>
  <c r="J20" i="1"/>
  <c r="I20" i="1" s="1"/>
  <c r="J79" i="1"/>
  <c r="I79" i="1" s="1"/>
  <c r="J59" i="1"/>
  <c r="I59" i="1" s="1"/>
  <c r="J39" i="1"/>
  <c r="I39" i="1" s="1"/>
  <c r="J19" i="1"/>
  <c r="I19" i="1" s="1"/>
  <c r="L8" i="1" l="1"/>
  <c r="M7" i="1"/>
  <c r="K8" i="1"/>
  <c r="L9" i="1"/>
  <c r="K9" i="1" l="1"/>
  <c r="M9" i="1" s="1"/>
  <c r="L10" i="1"/>
  <c r="M8" i="1"/>
  <c r="K10" i="1" l="1"/>
  <c r="M10" i="1" s="1"/>
  <c r="L11" i="1"/>
  <c r="K11" i="1" l="1"/>
  <c r="M11" i="1" s="1"/>
  <c r="L12" i="1"/>
  <c r="K12" i="1" l="1"/>
  <c r="M12" i="1" s="1"/>
  <c r="L13" i="1"/>
  <c r="L14" i="1" l="1"/>
  <c r="K13" i="1"/>
  <c r="M13" i="1" s="1"/>
  <c r="L15" i="1" l="1"/>
  <c r="K14" i="1"/>
  <c r="L16" i="1" l="1"/>
  <c r="K15" i="1"/>
  <c r="M14" i="1"/>
  <c r="L17" i="1" l="1"/>
  <c r="K16" i="1"/>
  <c r="M15" i="1"/>
  <c r="L18" i="1" l="1"/>
  <c r="K17" i="1"/>
  <c r="M17" i="1" s="1"/>
  <c r="M16" i="1"/>
  <c r="L19" i="1" l="1"/>
  <c r="K18" i="1"/>
  <c r="L20" i="1" l="1"/>
  <c r="K19" i="1"/>
  <c r="M18" i="1"/>
  <c r="M19" i="1" l="1"/>
  <c r="L21" i="1"/>
  <c r="K20" i="1"/>
  <c r="L22" i="1" l="1"/>
  <c r="K21" i="1"/>
  <c r="M20" i="1"/>
  <c r="L23" i="1" l="1"/>
  <c r="K22" i="1"/>
  <c r="M21" i="1"/>
  <c r="L24" i="1" l="1"/>
  <c r="K23" i="1"/>
  <c r="M22" i="1"/>
  <c r="L25" i="1" l="1"/>
  <c r="K24" i="1"/>
  <c r="M23" i="1"/>
  <c r="L26" i="1" l="1"/>
  <c r="K26" i="1" s="1"/>
  <c r="K25" i="1"/>
  <c r="M24" i="1"/>
  <c r="L27" i="1" l="1"/>
  <c r="M25" i="1"/>
  <c r="L28" i="1" l="1"/>
  <c r="K27" i="1"/>
  <c r="M26" i="1"/>
  <c r="L29" i="1" l="1"/>
  <c r="K28" i="1"/>
  <c r="M27" i="1"/>
  <c r="L30" i="1" l="1"/>
  <c r="K29" i="1"/>
  <c r="M28" i="1"/>
  <c r="L31" i="1" l="1"/>
  <c r="K30" i="1"/>
  <c r="M29" i="1"/>
  <c r="L32" i="1" l="1"/>
  <c r="K31" i="1"/>
  <c r="M30" i="1"/>
  <c r="L33" i="1" l="1"/>
  <c r="K32" i="1"/>
  <c r="M31" i="1"/>
  <c r="N1" i="1" s="1"/>
  <c r="L34" i="1" l="1"/>
  <c r="K33" i="1"/>
  <c r="M32" i="1"/>
  <c r="L35" i="1" l="1"/>
  <c r="K34" i="1"/>
  <c r="M33" i="1"/>
  <c r="L36" i="1" l="1"/>
  <c r="K35" i="1"/>
  <c r="M34" i="1"/>
  <c r="L37" i="1" l="1"/>
  <c r="K36" i="1"/>
  <c r="M36" i="1" s="1"/>
  <c r="M35" i="1"/>
  <c r="L38" i="1" l="1"/>
  <c r="K37" i="1"/>
  <c r="L39" i="1" l="1"/>
  <c r="K38" i="1"/>
  <c r="L40" i="1" l="1"/>
  <c r="K39" i="1"/>
  <c r="L41" i="1" l="1"/>
  <c r="K40" i="1"/>
  <c r="L42" i="1" l="1"/>
  <c r="K41" i="1"/>
  <c r="L43" i="1" l="1"/>
  <c r="K42" i="1"/>
  <c r="L44" i="1" l="1"/>
  <c r="K43" i="1"/>
  <c r="L45" i="1" l="1"/>
  <c r="K44" i="1"/>
  <c r="L46" i="1" l="1"/>
  <c r="K45" i="1"/>
  <c r="L47" i="1" l="1"/>
  <c r="K46" i="1"/>
  <c r="L48" i="1" l="1"/>
  <c r="K47" i="1"/>
  <c r="L49" i="1" l="1"/>
  <c r="K48" i="1"/>
  <c r="L50" i="1" l="1"/>
  <c r="K49" i="1"/>
  <c r="L51" i="1" l="1"/>
  <c r="K50" i="1"/>
  <c r="L52" i="1" l="1"/>
  <c r="K51" i="1"/>
  <c r="L53" i="1" l="1"/>
  <c r="K52" i="1"/>
  <c r="L54" i="1" l="1"/>
  <c r="K53" i="1"/>
  <c r="L55" i="1" l="1"/>
  <c r="K54" i="1"/>
  <c r="L56" i="1" l="1"/>
  <c r="K55" i="1"/>
  <c r="L57" i="1" l="1"/>
  <c r="K56" i="1"/>
  <c r="L58" i="1" l="1"/>
  <c r="K57" i="1"/>
  <c r="L59" i="1" l="1"/>
  <c r="K58" i="1"/>
  <c r="L60" i="1" l="1"/>
  <c r="K59" i="1"/>
  <c r="L61" i="1" l="1"/>
  <c r="K60" i="1"/>
  <c r="L62" i="1" l="1"/>
  <c r="K61" i="1"/>
  <c r="L63" i="1" l="1"/>
  <c r="K63" i="1" s="1"/>
  <c r="K62" i="1"/>
</calcChain>
</file>

<file path=xl/sharedStrings.xml><?xml version="1.0" encoding="utf-8"?>
<sst xmlns="http://schemas.openxmlformats.org/spreadsheetml/2006/main" count="33" uniqueCount="22">
  <si>
    <t xml:space="preserve">Transportation </t>
  </si>
  <si>
    <t>y</t>
  </si>
  <si>
    <t xml:space="preserve">Last New Thermal Engine Car Sold </t>
  </si>
  <si>
    <t xml:space="preserve">Building Usage </t>
  </si>
  <si>
    <t>Last Fuel tank / Generator Installed</t>
  </si>
  <si>
    <t>Last Fuel tank / Generator in use</t>
  </si>
  <si>
    <t>Last Cement factory in use</t>
  </si>
  <si>
    <t xml:space="preserve">Electricity </t>
  </si>
  <si>
    <t>Last Fossil Fuel eletricity generator built</t>
  </si>
  <si>
    <t>Last Fossil Fuel eletricity generator in use</t>
  </si>
  <si>
    <t xml:space="preserve">Food </t>
  </si>
  <si>
    <t>Conversion Rate</t>
  </si>
  <si>
    <t xml:space="preserve">Total </t>
  </si>
  <si>
    <t xml:space="preserve">How Long Do Cars last </t>
  </si>
  <si>
    <t>TE</t>
  </si>
  <si>
    <t>EV</t>
  </si>
  <si>
    <t xml:space="preserve">In Cars </t>
  </si>
  <si>
    <t xml:space="preserve">Total Cars  </t>
  </si>
  <si>
    <t xml:space="preserve">Decarbonisation Rate </t>
  </si>
  <si>
    <t xml:space="preserve">Average </t>
  </si>
  <si>
    <t xml:space="preserve">% Electric cars produced per year </t>
  </si>
  <si>
    <t xml:space="preserve">% Electric cars in fleet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</si>
</sst>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7" formatCode="_-* #,##0_-;\-* #,##0_-;_-* &quot;-&quot;??_-;_-@_-"/>
  </numFmts>
  <fonts count="2" x14ac:knownFonts="1">
    <font>
      <sz val="11"/>
      <color theme="1"/>
      <name val="Credit Suisse Type Light"/>
      <family val="2"/>
    </font>
    <font>
      <sz val="11"/>
      <color theme="1"/>
      <name val="Credit Suisse Type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5" fontId="0" fillId="0" borderId="0" xfId="2" applyNumberFormat="1" applyFont="1"/>
    <xf numFmtId="167" fontId="0" fillId="0" borderId="0" xfId="2" applyNumberFormat="1" applyFont="1"/>
    <xf numFmtId="0" fontId="0" fillId="2" borderId="0" xfId="0" applyFill="1"/>
    <xf numFmtId="164" fontId="0" fillId="3" borderId="0" xfId="0" applyNumberFormat="1" applyFill="1"/>
    <xf numFmtId="9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6564-4F53-4E13-AF71-56B187369DD0}">
  <dimension ref="A1:N182"/>
  <sheetViews>
    <sheetView tabSelected="1" workbookViewId="0">
      <selection activeCell="B18" sqref="B18"/>
    </sheetView>
  </sheetViews>
  <sheetFormatPr defaultRowHeight="15" x14ac:dyDescent="0.25"/>
  <cols>
    <col min="1" max="1" width="11.75" customWidth="1"/>
  </cols>
  <sheetData>
    <row r="1" spans="1:14" x14ac:dyDescent="0.25">
      <c r="I1" t="s">
        <v>12</v>
      </c>
      <c r="J1">
        <v>100</v>
      </c>
      <c r="M1" t="s">
        <v>19</v>
      </c>
      <c r="N1" s="8">
        <f>AVERAGE(M7:M31)</f>
        <v>3.280000000000001E-2</v>
      </c>
    </row>
    <row r="2" spans="1:14" x14ac:dyDescent="0.25">
      <c r="A2" t="s">
        <v>0</v>
      </c>
      <c r="B2" s="1">
        <v>0.16</v>
      </c>
      <c r="D2" t="s">
        <v>11</v>
      </c>
      <c r="I2" t="s">
        <v>14</v>
      </c>
      <c r="J2">
        <f>J1*(1-B5)</f>
        <v>90</v>
      </c>
    </row>
    <row r="3" spans="1:14" x14ac:dyDescent="0.25">
      <c r="A3" t="s">
        <v>2</v>
      </c>
      <c r="B3" s="7">
        <v>10</v>
      </c>
      <c r="C3" t="s">
        <v>1</v>
      </c>
      <c r="D3" s="2">
        <f>1/B3</f>
        <v>0.1</v>
      </c>
      <c r="I3" t="s">
        <v>15</v>
      </c>
      <c r="J3">
        <f>J1*B5</f>
        <v>10</v>
      </c>
    </row>
    <row r="4" spans="1:14" x14ac:dyDescent="0.25">
      <c r="A4" t="s">
        <v>13</v>
      </c>
      <c r="B4" s="7">
        <v>25</v>
      </c>
      <c r="C4" t="s">
        <v>1</v>
      </c>
      <c r="D4" s="4">
        <f>1/(B4)</f>
        <v>0.04</v>
      </c>
    </row>
    <row r="5" spans="1:14" x14ac:dyDescent="0.25">
      <c r="A5" t="s">
        <v>21</v>
      </c>
      <c r="B5" s="9">
        <v>0.1</v>
      </c>
      <c r="I5" s="1" t="s">
        <v>16</v>
      </c>
      <c r="K5" t="s">
        <v>17</v>
      </c>
    </row>
    <row r="6" spans="1:14" x14ac:dyDescent="0.25">
      <c r="A6" t="s">
        <v>20</v>
      </c>
      <c r="B6" s="1">
        <f>1/B3</f>
        <v>0.1</v>
      </c>
      <c r="I6" t="s">
        <v>14</v>
      </c>
      <c r="J6" s="1" t="s">
        <v>15</v>
      </c>
      <c r="K6" s="1" t="s">
        <v>14</v>
      </c>
      <c r="L6" s="1" t="s">
        <v>15</v>
      </c>
      <c r="M6" s="1" t="s">
        <v>18</v>
      </c>
    </row>
    <row r="7" spans="1:14" x14ac:dyDescent="0.25">
      <c r="H7">
        <v>1</v>
      </c>
      <c r="I7" s="5">
        <f>MAX(0,$J$1*$D$4-J7)</f>
        <v>3.6</v>
      </c>
      <c r="J7" s="5">
        <f>MIN(H7,$B$3)*$J$1*$D$4*$B$6</f>
        <v>0.4</v>
      </c>
      <c r="K7" s="5">
        <f>$J$1-L7</f>
        <v>89.6</v>
      </c>
      <c r="L7" s="5">
        <f>J3+J7</f>
        <v>10.4</v>
      </c>
      <c r="M7" s="3">
        <f>(J2-K7)/100</f>
        <v>4.0000000000000565E-3</v>
      </c>
    </row>
    <row r="8" spans="1:14" x14ac:dyDescent="0.25">
      <c r="H8">
        <v>2</v>
      </c>
      <c r="I8" s="5">
        <f>MAX(0,$J$1*$D$4-J8)</f>
        <v>3.2</v>
      </c>
      <c r="J8" s="5">
        <f>MIN(H8,$B$3)*$J$1*$D$4*$B$6</f>
        <v>0.8</v>
      </c>
      <c r="K8" s="5">
        <f t="shared" ref="K8:K71" si="0">$J$1-L8</f>
        <v>88.8</v>
      </c>
      <c r="L8" s="6">
        <f>MIN(L7+J8,$J$1)</f>
        <v>11.200000000000001</v>
      </c>
      <c r="M8" s="3">
        <f>(K7-K8)/100</f>
        <v>7.9999999999999724E-3</v>
      </c>
    </row>
    <row r="9" spans="1:14" x14ac:dyDescent="0.25">
      <c r="A9" t="s">
        <v>7</v>
      </c>
      <c r="B9" s="1">
        <v>0.4</v>
      </c>
      <c r="H9">
        <v>3</v>
      </c>
      <c r="I9" s="5">
        <f t="shared" ref="I8:I71" si="1">MAX(0,$J$1*$D$4-J9)</f>
        <v>2.8</v>
      </c>
      <c r="J9" s="5">
        <f>MIN(H9,$B$3)*$J$1*$D$4*$B$6</f>
        <v>1.2000000000000002</v>
      </c>
      <c r="K9" s="5">
        <f t="shared" si="0"/>
        <v>87.6</v>
      </c>
      <c r="L9" s="6">
        <f t="shared" ref="L9:L63" si="2">MIN(L8+J9,$J$1)</f>
        <v>12.400000000000002</v>
      </c>
      <c r="M9" s="3">
        <f t="shared" ref="M9:M36" si="3">(K8-K9)/100</f>
        <v>1.2000000000000028E-2</v>
      </c>
    </row>
    <row r="10" spans="1:14" x14ac:dyDescent="0.25">
      <c r="A10" t="s">
        <v>8</v>
      </c>
      <c r="B10">
        <v>10</v>
      </c>
      <c r="C10" t="s">
        <v>1</v>
      </c>
      <c r="H10">
        <v>4</v>
      </c>
      <c r="I10" s="5">
        <f t="shared" si="1"/>
        <v>2.4</v>
      </c>
      <c r="J10" s="5">
        <f>MIN(H10,$B$3)*$J$1*$D$4*$B$6</f>
        <v>1.6</v>
      </c>
      <c r="K10" s="5">
        <f t="shared" si="0"/>
        <v>86</v>
      </c>
      <c r="L10" s="6">
        <f t="shared" si="2"/>
        <v>14.000000000000002</v>
      </c>
      <c r="M10" s="3">
        <f t="shared" si="3"/>
        <v>1.5999999999999945E-2</v>
      </c>
    </row>
    <row r="11" spans="1:14" x14ac:dyDescent="0.25">
      <c r="A11" t="s">
        <v>9</v>
      </c>
      <c r="B11">
        <v>40</v>
      </c>
      <c r="C11" t="s">
        <v>1</v>
      </c>
      <c r="H11">
        <v>5</v>
      </c>
      <c r="I11" s="5">
        <f t="shared" si="1"/>
        <v>2</v>
      </c>
      <c r="J11" s="5">
        <f>MIN(H11,$B$3)*$J$1*$D$4*$B$6</f>
        <v>2</v>
      </c>
      <c r="K11" s="5">
        <f t="shared" si="0"/>
        <v>84</v>
      </c>
      <c r="L11" s="6">
        <f t="shared" si="2"/>
        <v>16</v>
      </c>
      <c r="M11" s="3">
        <f t="shared" si="3"/>
        <v>0.02</v>
      </c>
    </row>
    <row r="12" spans="1:14" x14ac:dyDescent="0.25">
      <c r="H12">
        <v>6</v>
      </c>
      <c r="I12" s="5">
        <f t="shared" si="1"/>
        <v>1.5999999999999996</v>
      </c>
      <c r="J12" s="5">
        <f>MIN(H12,$B$3)*$J$1*$D$4*$B$6</f>
        <v>2.4000000000000004</v>
      </c>
      <c r="K12" s="5">
        <f t="shared" si="0"/>
        <v>81.599999999999994</v>
      </c>
      <c r="L12" s="6">
        <f t="shared" si="2"/>
        <v>18.399999999999999</v>
      </c>
      <c r="M12" s="3">
        <f t="shared" si="3"/>
        <v>2.4000000000000056E-2</v>
      </c>
    </row>
    <row r="13" spans="1:14" x14ac:dyDescent="0.25">
      <c r="H13">
        <v>7</v>
      </c>
      <c r="I13" s="5">
        <f t="shared" si="1"/>
        <v>1.1999999999999997</v>
      </c>
      <c r="J13" s="5">
        <f>MIN(H13,$B$3)*$J$1*$D$4*$B$6</f>
        <v>2.8000000000000003</v>
      </c>
      <c r="K13" s="5">
        <f t="shared" si="0"/>
        <v>78.8</v>
      </c>
      <c r="L13" s="6">
        <f t="shared" si="2"/>
        <v>21.2</v>
      </c>
      <c r="M13" s="3">
        <f>(K12-K13)/100</f>
        <v>2.7999999999999973E-2</v>
      </c>
    </row>
    <row r="14" spans="1:14" x14ac:dyDescent="0.25">
      <c r="H14">
        <v>8</v>
      </c>
      <c r="I14" s="5">
        <f t="shared" si="1"/>
        <v>0.79999999999999982</v>
      </c>
      <c r="J14" s="5">
        <f>MIN(H14,$B$3)*$J$1*$D$4*$B$6</f>
        <v>3.2</v>
      </c>
      <c r="K14" s="5">
        <f t="shared" si="0"/>
        <v>75.599999999999994</v>
      </c>
      <c r="L14" s="6">
        <f t="shared" si="2"/>
        <v>24.4</v>
      </c>
      <c r="M14" s="3">
        <f t="shared" si="3"/>
        <v>3.2000000000000028E-2</v>
      </c>
    </row>
    <row r="15" spans="1:14" x14ac:dyDescent="0.25">
      <c r="H15">
        <v>9</v>
      </c>
      <c r="I15" s="5">
        <f t="shared" si="1"/>
        <v>0.39999999999999991</v>
      </c>
      <c r="J15" s="5">
        <f>MIN(H15,$B$3)*$J$1*$D$4*$B$6</f>
        <v>3.6</v>
      </c>
      <c r="K15" s="5">
        <f t="shared" si="0"/>
        <v>72</v>
      </c>
      <c r="L15" s="6">
        <f t="shared" si="2"/>
        <v>28</v>
      </c>
      <c r="M15" s="3">
        <f t="shared" si="3"/>
        <v>3.5999999999999942E-2</v>
      </c>
    </row>
    <row r="16" spans="1:14" x14ac:dyDescent="0.25">
      <c r="A16" t="s">
        <v>3</v>
      </c>
      <c r="B16" s="1">
        <v>0.17</v>
      </c>
      <c r="H16">
        <v>10</v>
      </c>
      <c r="I16" s="5">
        <f t="shared" si="1"/>
        <v>0</v>
      </c>
      <c r="J16" s="5">
        <f>MIN(H16,$B$3)*$J$1*$D$4*$B$6</f>
        <v>4</v>
      </c>
      <c r="K16" s="5">
        <f t="shared" si="0"/>
        <v>68</v>
      </c>
      <c r="L16" s="6">
        <f t="shared" si="2"/>
        <v>32</v>
      </c>
      <c r="M16" s="3">
        <f t="shared" si="3"/>
        <v>0.04</v>
      </c>
    </row>
    <row r="17" spans="1:13" x14ac:dyDescent="0.25">
      <c r="A17" t="s">
        <v>4</v>
      </c>
      <c r="B17">
        <v>20</v>
      </c>
      <c r="C17" t="s">
        <v>1</v>
      </c>
      <c r="H17">
        <v>11</v>
      </c>
      <c r="I17" s="5">
        <f t="shared" si="1"/>
        <v>0</v>
      </c>
      <c r="J17" s="5">
        <f>MIN(H17,$B$3)*$J$1*$D$4*$B$6</f>
        <v>4</v>
      </c>
      <c r="K17" s="5">
        <f t="shared" si="0"/>
        <v>64</v>
      </c>
      <c r="L17" s="6">
        <f t="shared" si="2"/>
        <v>36</v>
      </c>
      <c r="M17" s="3">
        <f t="shared" si="3"/>
        <v>0.04</v>
      </c>
    </row>
    <row r="18" spans="1:13" x14ac:dyDescent="0.25">
      <c r="A18" t="s">
        <v>5</v>
      </c>
      <c r="B18">
        <v>60</v>
      </c>
      <c r="C18" t="s">
        <v>1</v>
      </c>
      <c r="H18">
        <v>12</v>
      </c>
      <c r="I18" s="5">
        <f t="shared" si="1"/>
        <v>0</v>
      </c>
      <c r="J18" s="5">
        <f>MIN(H18,$B$3)*$J$1*$D$4*$B$6</f>
        <v>4</v>
      </c>
      <c r="K18" s="5">
        <f t="shared" si="0"/>
        <v>60</v>
      </c>
      <c r="L18" s="6">
        <f t="shared" si="2"/>
        <v>40</v>
      </c>
      <c r="M18" s="3">
        <f t="shared" si="3"/>
        <v>0.04</v>
      </c>
    </row>
    <row r="19" spans="1:13" x14ac:dyDescent="0.25">
      <c r="H19">
        <v>13</v>
      </c>
      <c r="I19" s="5">
        <f t="shared" si="1"/>
        <v>0</v>
      </c>
      <c r="J19" s="5">
        <f>MIN(H19,$B$3)*$J$1*$D$4*$B$6</f>
        <v>4</v>
      </c>
      <c r="K19" s="5">
        <f t="shared" si="0"/>
        <v>56</v>
      </c>
      <c r="L19" s="6">
        <f t="shared" si="2"/>
        <v>44</v>
      </c>
      <c r="M19" s="3">
        <f t="shared" si="3"/>
        <v>0.04</v>
      </c>
    </row>
    <row r="20" spans="1:13" x14ac:dyDescent="0.25">
      <c r="A20" t="s">
        <v>10</v>
      </c>
      <c r="B20" s="1">
        <v>0.2</v>
      </c>
      <c r="H20">
        <v>14</v>
      </c>
      <c r="I20" s="5">
        <f t="shared" si="1"/>
        <v>0</v>
      </c>
      <c r="J20" s="5">
        <f>MIN(H20,$B$3)*$J$1*$D$4*$B$6</f>
        <v>4</v>
      </c>
      <c r="K20" s="5">
        <f t="shared" si="0"/>
        <v>52</v>
      </c>
      <c r="L20" s="6">
        <f t="shared" si="2"/>
        <v>48</v>
      </c>
      <c r="M20" s="3">
        <f t="shared" si="3"/>
        <v>0.04</v>
      </c>
    </row>
    <row r="21" spans="1:13" x14ac:dyDescent="0.25">
      <c r="B21">
        <v>20</v>
      </c>
      <c r="C21" t="s">
        <v>1</v>
      </c>
      <c r="H21">
        <v>15</v>
      </c>
      <c r="I21" s="5">
        <f t="shared" si="1"/>
        <v>0</v>
      </c>
      <c r="J21" s="5">
        <f>MIN(H21,$B$3)*$J$1*$D$4*$B$6</f>
        <v>4</v>
      </c>
      <c r="K21" s="5">
        <f t="shared" si="0"/>
        <v>48</v>
      </c>
      <c r="L21" s="6">
        <f t="shared" si="2"/>
        <v>52</v>
      </c>
      <c r="M21" s="3">
        <f t="shared" si="3"/>
        <v>0.04</v>
      </c>
    </row>
    <row r="22" spans="1:13" x14ac:dyDescent="0.25">
      <c r="A22" t="s">
        <v>6</v>
      </c>
      <c r="B22">
        <v>60</v>
      </c>
      <c r="C22" t="s">
        <v>1</v>
      </c>
      <c r="H22">
        <v>16</v>
      </c>
      <c r="I22" s="5">
        <f t="shared" si="1"/>
        <v>0</v>
      </c>
      <c r="J22" s="5">
        <f>MIN(H22,$B$3)*$J$1*$D$4*$B$6</f>
        <v>4</v>
      </c>
      <c r="K22" s="5">
        <f t="shared" si="0"/>
        <v>44</v>
      </c>
      <c r="L22" s="6">
        <f t="shared" si="2"/>
        <v>56</v>
      </c>
      <c r="M22" s="3">
        <f t="shared" si="3"/>
        <v>0.04</v>
      </c>
    </row>
    <row r="23" spans="1:13" x14ac:dyDescent="0.25">
      <c r="H23">
        <v>17</v>
      </c>
      <c r="I23" s="5">
        <f t="shared" si="1"/>
        <v>0</v>
      </c>
      <c r="J23" s="5">
        <f>MIN(H23,$B$3)*$J$1*$D$4*$B$6</f>
        <v>4</v>
      </c>
      <c r="K23" s="5">
        <f t="shared" si="0"/>
        <v>40</v>
      </c>
      <c r="L23" s="6">
        <f t="shared" si="2"/>
        <v>60</v>
      </c>
      <c r="M23" s="3">
        <f t="shared" si="3"/>
        <v>0.04</v>
      </c>
    </row>
    <row r="24" spans="1:13" x14ac:dyDescent="0.25">
      <c r="H24">
        <v>18</v>
      </c>
      <c r="I24" s="5">
        <f t="shared" si="1"/>
        <v>0</v>
      </c>
      <c r="J24" s="5">
        <f>MIN(H24,$B$3)*$J$1*$D$4*$B$6</f>
        <v>4</v>
      </c>
      <c r="K24" s="5">
        <f t="shared" si="0"/>
        <v>36</v>
      </c>
      <c r="L24" s="6">
        <f t="shared" si="2"/>
        <v>64</v>
      </c>
      <c r="M24" s="3">
        <f t="shared" si="3"/>
        <v>0.04</v>
      </c>
    </row>
    <row r="25" spans="1:13" x14ac:dyDescent="0.25">
      <c r="H25">
        <v>19</v>
      </c>
      <c r="I25" s="5">
        <f t="shared" si="1"/>
        <v>0</v>
      </c>
      <c r="J25" s="5">
        <f>MIN(H25,$B$3)*$J$1*$D$4*$B$6</f>
        <v>4</v>
      </c>
      <c r="K25" s="5">
        <f t="shared" si="0"/>
        <v>32</v>
      </c>
      <c r="L25" s="6">
        <f t="shared" si="2"/>
        <v>68</v>
      </c>
      <c r="M25" s="3">
        <f t="shared" si="3"/>
        <v>0.04</v>
      </c>
    </row>
    <row r="26" spans="1:13" x14ac:dyDescent="0.25">
      <c r="H26">
        <v>20</v>
      </c>
      <c r="I26" s="5">
        <f t="shared" si="1"/>
        <v>0</v>
      </c>
      <c r="J26" s="5">
        <f>MIN(H26,$B$3)*$J$1*$D$4*$B$6</f>
        <v>4</v>
      </c>
      <c r="K26" s="5">
        <f>$J$1-L26</f>
        <v>28</v>
      </c>
      <c r="L26" s="6">
        <f t="shared" si="2"/>
        <v>72</v>
      </c>
      <c r="M26" s="3">
        <f t="shared" si="3"/>
        <v>0.04</v>
      </c>
    </row>
    <row r="27" spans="1:13" x14ac:dyDescent="0.25">
      <c r="H27">
        <v>21</v>
      </c>
      <c r="I27" s="5">
        <f t="shared" si="1"/>
        <v>0</v>
      </c>
      <c r="J27" s="5">
        <f>MIN(H27,$B$3)*$J$1*$D$4*$B$6</f>
        <v>4</v>
      </c>
      <c r="K27" s="5">
        <f t="shared" si="0"/>
        <v>24</v>
      </c>
      <c r="L27" s="6">
        <f t="shared" si="2"/>
        <v>76</v>
      </c>
      <c r="M27" s="3">
        <f t="shared" si="3"/>
        <v>0.04</v>
      </c>
    </row>
    <row r="28" spans="1:13" x14ac:dyDescent="0.25">
      <c r="H28">
        <v>22</v>
      </c>
      <c r="I28" s="5">
        <f t="shared" si="1"/>
        <v>0</v>
      </c>
      <c r="J28" s="5">
        <f>MIN(H28,$B$3)*$J$1*$D$4*$B$6</f>
        <v>4</v>
      </c>
      <c r="K28" s="5">
        <f t="shared" si="0"/>
        <v>20</v>
      </c>
      <c r="L28" s="6">
        <f t="shared" si="2"/>
        <v>80</v>
      </c>
      <c r="M28" s="3">
        <f t="shared" si="3"/>
        <v>0.04</v>
      </c>
    </row>
    <row r="29" spans="1:13" x14ac:dyDescent="0.25">
      <c r="H29">
        <v>23</v>
      </c>
      <c r="I29" s="5">
        <f t="shared" si="1"/>
        <v>0</v>
      </c>
      <c r="J29" s="5">
        <f>MIN(H29,$B$3)*$J$1*$D$4*$B$6</f>
        <v>4</v>
      </c>
      <c r="K29" s="5">
        <f t="shared" si="0"/>
        <v>16</v>
      </c>
      <c r="L29" s="6">
        <f t="shared" si="2"/>
        <v>84</v>
      </c>
      <c r="M29" s="3">
        <f t="shared" si="3"/>
        <v>0.04</v>
      </c>
    </row>
    <row r="30" spans="1:13" x14ac:dyDescent="0.25">
      <c r="H30">
        <v>24</v>
      </c>
      <c r="I30" s="5">
        <f t="shared" si="1"/>
        <v>0</v>
      </c>
      <c r="J30" s="5">
        <f>MIN(H30,$B$3)*$J$1*$D$4*$B$6</f>
        <v>4</v>
      </c>
      <c r="K30" s="5">
        <f t="shared" si="0"/>
        <v>12</v>
      </c>
      <c r="L30" s="6">
        <f t="shared" si="2"/>
        <v>88</v>
      </c>
      <c r="M30" s="3">
        <f t="shared" si="3"/>
        <v>0.04</v>
      </c>
    </row>
    <row r="31" spans="1:13" x14ac:dyDescent="0.25">
      <c r="H31">
        <v>25</v>
      </c>
      <c r="I31" s="5">
        <f t="shared" si="1"/>
        <v>0</v>
      </c>
      <c r="J31" s="5">
        <f>MIN(H31,$B$3)*$J$1*$D$4*$B$6</f>
        <v>4</v>
      </c>
      <c r="K31" s="5">
        <f t="shared" si="0"/>
        <v>8</v>
      </c>
      <c r="L31" s="6">
        <f t="shared" si="2"/>
        <v>92</v>
      </c>
      <c r="M31" s="3">
        <f t="shared" si="3"/>
        <v>0.04</v>
      </c>
    </row>
    <row r="32" spans="1:13" x14ac:dyDescent="0.25">
      <c r="H32">
        <v>26</v>
      </c>
      <c r="I32" s="5">
        <f t="shared" si="1"/>
        <v>0</v>
      </c>
      <c r="J32" s="5">
        <f>MIN(H32,$B$3)*$J$1*$D$4*$B$6</f>
        <v>4</v>
      </c>
      <c r="K32" s="5">
        <f t="shared" si="0"/>
        <v>4</v>
      </c>
      <c r="L32" s="6">
        <f t="shared" si="2"/>
        <v>96</v>
      </c>
      <c r="M32" s="3">
        <f t="shared" si="3"/>
        <v>0.04</v>
      </c>
    </row>
    <row r="33" spans="8:13" x14ac:dyDescent="0.25">
      <c r="H33">
        <v>27</v>
      </c>
      <c r="I33" s="5">
        <f t="shared" si="1"/>
        <v>0</v>
      </c>
      <c r="J33" s="5">
        <f>MIN(H33,$B$3)*$J$1*$D$4*$B$6</f>
        <v>4</v>
      </c>
      <c r="K33" s="5">
        <f t="shared" si="0"/>
        <v>0</v>
      </c>
      <c r="L33" s="6">
        <f t="shared" si="2"/>
        <v>100</v>
      </c>
      <c r="M33" s="3">
        <f t="shared" si="3"/>
        <v>0.04</v>
      </c>
    </row>
    <row r="34" spans="8:13" x14ac:dyDescent="0.25">
      <c r="H34">
        <v>28</v>
      </c>
      <c r="I34" s="5">
        <f t="shared" si="1"/>
        <v>0</v>
      </c>
      <c r="J34" s="5">
        <f>MIN(H34,$B$3)*$J$1*$D$4*$B$6</f>
        <v>4</v>
      </c>
      <c r="K34" s="5">
        <f t="shared" si="0"/>
        <v>0</v>
      </c>
      <c r="L34" s="6">
        <f t="shared" si="2"/>
        <v>100</v>
      </c>
      <c r="M34" s="3">
        <f t="shared" si="3"/>
        <v>0</v>
      </c>
    </row>
    <row r="35" spans="8:13" x14ac:dyDescent="0.25">
      <c r="H35">
        <v>29</v>
      </c>
      <c r="I35" s="5">
        <f t="shared" si="1"/>
        <v>0</v>
      </c>
      <c r="J35" s="5">
        <f>MIN(H35,$B$3)*$J$1*$D$4*$B$6</f>
        <v>4</v>
      </c>
      <c r="K35" s="5">
        <f t="shared" si="0"/>
        <v>0</v>
      </c>
      <c r="L35" s="6">
        <f t="shared" si="2"/>
        <v>100</v>
      </c>
      <c r="M35" s="3">
        <f t="shared" si="3"/>
        <v>0</v>
      </c>
    </row>
    <row r="36" spans="8:13" x14ac:dyDescent="0.25">
      <c r="H36">
        <v>30</v>
      </c>
      <c r="I36" s="5">
        <f t="shared" si="1"/>
        <v>0</v>
      </c>
      <c r="J36" s="5">
        <f>MIN(H36,$B$3)*$J$1*$D$4*$B$6</f>
        <v>4</v>
      </c>
      <c r="K36" s="5">
        <f t="shared" si="0"/>
        <v>0</v>
      </c>
      <c r="L36" s="6">
        <f t="shared" si="2"/>
        <v>100</v>
      </c>
      <c r="M36" s="3">
        <f t="shared" si="3"/>
        <v>0</v>
      </c>
    </row>
    <row r="37" spans="8:13" x14ac:dyDescent="0.25">
      <c r="H37">
        <v>31</v>
      </c>
      <c r="I37" s="5">
        <f t="shared" si="1"/>
        <v>0</v>
      </c>
      <c r="J37" s="5">
        <f>MIN(H37,$B$3)*$J$1*$D$4*$B$6</f>
        <v>4</v>
      </c>
      <c r="K37" s="5">
        <f t="shared" si="0"/>
        <v>0</v>
      </c>
      <c r="L37" s="6">
        <f t="shared" si="2"/>
        <v>100</v>
      </c>
      <c r="M37" s="3"/>
    </row>
    <row r="38" spans="8:13" x14ac:dyDescent="0.25">
      <c r="H38">
        <v>32</v>
      </c>
      <c r="I38" s="5">
        <f t="shared" si="1"/>
        <v>0</v>
      </c>
      <c r="J38" s="5">
        <f>MIN(H38,$B$3)*$J$1*$D$4*$B$6</f>
        <v>4</v>
      </c>
      <c r="K38" s="5">
        <f t="shared" si="0"/>
        <v>0</v>
      </c>
      <c r="L38" s="6">
        <f t="shared" si="2"/>
        <v>100</v>
      </c>
      <c r="M38" s="3"/>
    </row>
    <row r="39" spans="8:13" x14ac:dyDescent="0.25">
      <c r="H39">
        <v>33</v>
      </c>
      <c r="I39" s="5">
        <f t="shared" si="1"/>
        <v>0</v>
      </c>
      <c r="J39" s="5">
        <f>MIN(H39,$B$3)*$J$1*$D$4*$B$6</f>
        <v>4</v>
      </c>
      <c r="K39" s="5">
        <f t="shared" si="0"/>
        <v>0</v>
      </c>
      <c r="L39" s="6">
        <f t="shared" si="2"/>
        <v>100</v>
      </c>
      <c r="M39" s="3"/>
    </row>
    <row r="40" spans="8:13" x14ac:dyDescent="0.25">
      <c r="H40">
        <v>34</v>
      </c>
      <c r="I40" s="5">
        <f t="shared" si="1"/>
        <v>0</v>
      </c>
      <c r="J40" s="5">
        <f>MIN(H40,$B$3)*$J$1*$D$4*$B$6</f>
        <v>4</v>
      </c>
      <c r="K40" s="5">
        <f t="shared" si="0"/>
        <v>0</v>
      </c>
      <c r="L40" s="6">
        <f t="shared" si="2"/>
        <v>100</v>
      </c>
      <c r="M40" s="3"/>
    </row>
    <row r="41" spans="8:13" x14ac:dyDescent="0.25">
      <c r="H41">
        <v>35</v>
      </c>
      <c r="I41" s="5">
        <f t="shared" si="1"/>
        <v>0</v>
      </c>
      <c r="J41" s="5">
        <f>MIN(H41,$B$3)*$J$1*$D$4*$B$6</f>
        <v>4</v>
      </c>
      <c r="K41" s="5">
        <f t="shared" si="0"/>
        <v>0</v>
      </c>
      <c r="L41" s="6">
        <f t="shared" si="2"/>
        <v>100</v>
      </c>
    </row>
    <row r="42" spans="8:13" x14ac:dyDescent="0.25">
      <c r="H42">
        <v>36</v>
      </c>
      <c r="I42" s="5">
        <f t="shared" si="1"/>
        <v>0</v>
      </c>
      <c r="J42" s="5">
        <f>MIN(H42,$B$3)*$J$1*$D$4*$B$6</f>
        <v>4</v>
      </c>
      <c r="K42" s="5">
        <f t="shared" si="0"/>
        <v>0</v>
      </c>
      <c r="L42" s="6">
        <f t="shared" si="2"/>
        <v>100</v>
      </c>
    </row>
    <row r="43" spans="8:13" x14ac:dyDescent="0.25">
      <c r="H43">
        <v>37</v>
      </c>
      <c r="I43" s="5">
        <f t="shared" si="1"/>
        <v>0</v>
      </c>
      <c r="J43" s="5">
        <f>MIN(H43,$B$3)*$J$1*$D$4*$B$6</f>
        <v>4</v>
      </c>
      <c r="K43" s="5">
        <f t="shared" si="0"/>
        <v>0</v>
      </c>
      <c r="L43" s="6">
        <f t="shared" si="2"/>
        <v>100</v>
      </c>
    </row>
    <row r="44" spans="8:13" x14ac:dyDescent="0.25">
      <c r="H44">
        <v>38</v>
      </c>
      <c r="I44" s="5">
        <f t="shared" si="1"/>
        <v>0</v>
      </c>
      <c r="J44" s="5">
        <f>MIN(H44,$B$3)*$J$1*$D$4*$B$6</f>
        <v>4</v>
      </c>
      <c r="K44" s="5">
        <f t="shared" si="0"/>
        <v>0</v>
      </c>
      <c r="L44" s="6">
        <f t="shared" si="2"/>
        <v>100</v>
      </c>
    </row>
    <row r="45" spans="8:13" x14ac:dyDescent="0.25">
      <c r="H45">
        <v>39</v>
      </c>
      <c r="I45" s="5">
        <f t="shared" si="1"/>
        <v>0</v>
      </c>
      <c r="J45" s="5">
        <f>MIN(H45,$B$3)*$J$1*$D$4*$B$6</f>
        <v>4</v>
      </c>
      <c r="K45" s="5">
        <f t="shared" si="0"/>
        <v>0</v>
      </c>
      <c r="L45" s="6">
        <f t="shared" si="2"/>
        <v>100</v>
      </c>
    </row>
    <row r="46" spans="8:13" x14ac:dyDescent="0.25">
      <c r="H46">
        <v>40</v>
      </c>
      <c r="I46" s="5">
        <f t="shared" si="1"/>
        <v>0</v>
      </c>
      <c r="J46" s="5">
        <f>MIN(H46,$B$3)*$J$1*$D$4*$B$6</f>
        <v>4</v>
      </c>
      <c r="K46" s="5">
        <f t="shared" si="0"/>
        <v>0</v>
      </c>
      <c r="L46" s="6">
        <f t="shared" si="2"/>
        <v>100</v>
      </c>
    </row>
    <row r="47" spans="8:13" x14ac:dyDescent="0.25">
      <c r="H47">
        <v>41</v>
      </c>
      <c r="I47" s="5">
        <f t="shared" si="1"/>
        <v>0</v>
      </c>
      <c r="J47" s="5">
        <f>MIN(H47,$B$3)*$J$1*$D$4*$B$6</f>
        <v>4</v>
      </c>
      <c r="K47" s="5">
        <f t="shared" si="0"/>
        <v>0</v>
      </c>
      <c r="L47" s="6">
        <f t="shared" si="2"/>
        <v>100</v>
      </c>
    </row>
    <row r="48" spans="8:13" x14ac:dyDescent="0.25">
      <c r="H48">
        <v>42</v>
      </c>
      <c r="I48" s="5">
        <f t="shared" si="1"/>
        <v>0</v>
      </c>
      <c r="J48" s="5">
        <f>MIN(H48,$B$3)*$J$1*$D$4*$B$6</f>
        <v>4</v>
      </c>
      <c r="K48" s="5">
        <f t="shared" si="0"/>
        <v>0</v>
      </c>
      <c r="L48" s="6">
        <f t="shared" si="2"/>
        <v>100</v>
      </c>
    </row>
    <row r="49" spans="8:12" x14ac:dyDescent="0.25">
      <c r="H49">
        <v>43</v>
      </c>
      <c r="I49" s="5">
        <f t="shared" si="1"/>
        <v>0</v>
      </c>
      <c r="J49" s="5">
        <f>MIN(H49,$B$3)*$J$1*$D$4*$B$6</f>
        <v>4</v>
      </c>
      <c r="K49" s="5">
        <f t="shared" si="0"/>
        <v>0</v>
      </c>
      <c r="L49" s="6">
        <f t="shared" si="2"/>
        <v>100</v>
      </c>
    </row>
    <row r="50" spans="8:12" x14ac:dyDescent="0.25">
      <c r="H50">
        <v>44</v>
      </c>
      <c r="I50" s="5">
        <f t="shared" si="1"/>
        <v>0</v>
      </c>
      <c r="J50" s="5">
        <f>MIN(H50,$B$3)*$J$1*$D$4*$B$6</f>
        <v>4</v>
      </c>
      <c r="K50" s="5">
        <f t="shared" si="0"/>
        <v>0</v>
      </c>
      <c r="L50" s="6">
        <f t="shared" si="2"/>
        <v>100</v>
      </c>
    </row>
    <row r="51" spans="8:12" x14ac:dyDescent="0.25">
      <c r="H51">
        <v>45</v>
      </c>
      <c r="I51" s="5">
        <f t="shared" si="1"/>
        <v>0</v>
      </c>
      <c r="J51" s="5">
        <f>MIN(H51,$B$3)*$J$1*$D$4*$B$6</f>
        <v>4</v>
      </c>
      <c r="K51" s="5">
        <f t="shared" si="0"/>
        <v>0</v>
      </c>
      <c r="L51" s="6">
        <f t="shared" si="2"/>
        <v>100</v>
      </c>
    </row>
    <row r="52" spans="8:12" x14ac:dyDescent="0.25">
      <c r="H52">
        <v>46</v>
      </c>
      <c r="I52" s="5">
        <f t="shared" si="1"/>
        <v>0</v>
      </c>
      <c r="J52" s="5">
        <f>MIN(H52,$B$3)*$J$1*$D$4*$B$6</f>
        <v>4</v>
      </c>
      <c r="K52" s="5">
        <f t="shared" si="0"/>
        <v>0</v>
      </c>
      <c r="L52" s="6">
        <f t="shared" si="2"/>
        <v>100</v>
      </c>
    </row>
    <row r="53" spans="8:12" x14ac:dyDescent="0.25">
      <c r="H53">
        <v>47</v>
      </c>
      <c r="I53" s="5">
        <f t="shared" si="1"/>
        <v>0</v>
      </c>
      <c r="J53" s="5">
        <f>MIN(H53,$B$3)*$J$1*$D$4*$B$6</f>
        <v>4</v>
      </c>
      <c r="K53" s="5">
        <f t="shared" si="0"/>
        <v>0</v>
      </c>
      <c r="L53" s="6">
        <f t="shared" si="2"/>
        <v>100</v>
      </c>
    </row>
    <row r="54" spans="8:12" x14ac:dyDescent="0.25">
      <c r="H54">
        <v>48</v>
      </c>
      <c r="I54" s="5">
        <f t="shared" si="1"/>
        <v>0</v>
      </c>
      <c r="J54" s="5">
        <f>MIN(H54,$B$3)*$J$1*$D$4*$B$6</f>
        <v>4</v>
      </c>
      <c r="K54" s="5">
        <f t="shared" si="0"/>
        <v>0</v>
      </c>
      <c r="L54" s="6">
        <f t="shared" si="2"/>
        <v>100</v>
      </c>
    </row>
    <row r="55" spans="8:12" x14ac:dyDescent="0.25">
      <c r="H55">
        <v>49</v>
      </c>
      <c r="I55" s="5">
        <f t="shared" si="1"/>
        <v>0</v>
      </c>
      <c r="J55" s="5">
        <f>MIN(H55,$B$3)*$J$1*$D$4*$B$6</f>
        <v>4</v>
      </c>
      <c r="K55" s="5">
        <f t="shared" si="0"/>
        <v>0</v>
      </c>
      <c r="L55" s="6">
        <f t="shared" si="2"/>
        <v>100</v>
      </c>
    </row>
    <row r="56" spans="8:12" x14ac:dyDescent="0.25">
      <c r="H56">
        <v>50</v>
      </c>
      <c r="I56" s="5">
        <f t="shared" si="1"/>
        <v>0</v>
      </c>
      <c r="J56" s="5">
        <f>MIN(H56,$B$3)*$J$1*$D$4*$B$6</f>
        <v>4</v>
      </c>
      <c r="K56" s="5">
        <f t="shared" si="0"/>
        <v>0</v>
      </c>
      <c r="L56" s="6">
        <f t="shared" si="2"/>
        <v>100</v>
      </c>
    </row>
    <row r="57" spans="8:12" x14ac:dyDescent="0.25">
      <c r="H57">
        <v>51</v>
      </c>
      <c r="I57" s="5">
        <f t="shared" si="1"/>
        <v>0</v>
      </c>
      <c r="J57" s="5">
        <f>MIN(H57,$B$3)*$J$1*$D$4*$B$6</f>
        <v>4</v>
      </c>
      <c r="K57" s="5">
        <f t="shared" si="0"/>
        <v>0</v>
      </c>
      <c r="L57" s="6">
        <f t="shared" si="2"/>
        <v>100</v>
      </c>
    </row>
    <row r="58" spans="8:12" x14ac:dyDescent="0.25">
      <c r="H58">
        <v>52</v>
      </c>
      <c r="I58" s="5">
        <f t="shared" si="1"/>
        <v>0</v>
      </c>
      <c r="J58" s="5">
        <f>MIN(H58,$B$3)*$J$1*$D$4*$B$6</f>
        <v>4</v>
      </c>
      <c r="K58" s="5">
        <f t="shared" si="0"/>
        <v>0</v>
      </c>
      <c r="L58" s="6">
        <f t="shared" si="2"/>
        <v>100</v>
      </c>
    </row>
    <row r="59" spans="8:12" x14ac:dyDescent="0.25">
      <c r="H59">
        <v>53</v>
      </c>
      <c r="I59" s="5">
        <f t="shared" si="1"/>
        <v>0</v>
      </c>
      <c r="J59" s="5">
        <f>MIN(H59,$B$3)*$J$1*$D$4*$B$6</f>
        <v>4</v>
      </c>
      <c r="K59" s="5">
        <f t="shared" si="0"/>
        <v>0</v>
      </c>
      <c r="L59" s="6">
        <f t="shared" si="2"/>
        <v>100</v>
      </c>
    </row>
    <row r="60" spans="8:12" x14ac:dyDescent="0.25">
      <c r="H60">
        <v>54</v>
      </c>
      <c r="I60" s="5">
        <f t="shared" si="1"/>
        <v>0</v>
      </c>
      <c r="J60" s="5">
        <f>MIN(H60,$B$3)*$J$1*$D$4*$B$6</f>
        <v>4</v>
      </c>
      <c r="K60" s="5">
        <f t="shared" si="0"/>
        <v>0</v>
      </c>
      <c r="L60" s="6">
        <f t="shared" si="2"/>
        <v>100</v>
      </c>
    </row>
    <row r="61" spans="8:12" x14ac:dyDescent="0.25">
      <c r="H61">
        <v>55</v>
      </c>
      <c r="I61" s="5">
        <f t="shared" si="1"/>
        <v>0</v>
      </c>
      <c r="J61" s="5">
        <f>MIN(H61,$B$3)*$J$1*$D$4*$B$6</f>
        <v>4</v>
      </c>
      <c r="K61" s="5">
        <f t="shared" si="0"/>
        <v>0</v>
      </c>
      <c r="L61" s="6">
        <f t="shared" si="2"/>
        <v>100</v>
      </c>
    </row>
    <row r="62" spans="8:12" x14ac:dyDescent="0.25">
      <c r="H62">
        <v>56</v>
      </c>
      <c r="I62" s="5">
        <f t="shared" si="1"/>
        <v>0</v>
      </c>
      <c r="J62" s="5">
        <f>MIN(H62,$B$3)*$J$1*$D$4*$B$6</f>
        <v>4</v>
      </c>
      <c r="K62" s="5">
        <f t="shared" si="0"/>
        <v>0</v>
      </c>
      <c r="L62" s="6">
        <f t="shared" si="2"/>
        <v>100</v>
      </c>
    </row>
    <row r="63" spans="8:12" x14ac:dyDescent="0.25">
      <c r="H63">
        <v>57</v>
      </c>
      <c r="I63" s="5">
        <f t="shared" si="1"/>
        <v>0</v>
      </c>
      <c r="J63" s="5">
        <f>MIN(H63,$B$3)*$J$1*$D$4*$B$6</f>
        <v>4</v>
      </c>
      <c r="K63" s="5">
        <f t="shared" si="0"/>
        <v>0</v>
      </c>
      <c r="L63" s="6">
        <f t="shared" si="2"/>
        <v>100</v>
      </c>
    </row>
    <row r="64" spans="8:12" x14ac:dyDescent="0.25">
      <c r="H64">
        <v>58</v>
      </c>
      <c r="I64" s="5">
        <f t="shared" si="1"/>
        <v>0</v>
      </c>
      <c r="J64" s="5">
        <f>MIN(H64,$B$3)*$J$1*$D$4*$B$6</f>
        <v>4</v>
      </c>
      <c r="K64" s="5">
        <f t="shared" si="0"/>
        <v>100</v>
      </c>
      <c r="L64" s="1"/>
    </row>
    <row r="65" spans="8:12" x14ac:dyDescent="0.25">
      <c r="H65">
        <v>59</v>
      </c>
      <c r="I65" s="5">
        <f t="shared" si="1"/>
        <v>0</v>
      </c>
      <c r="J65" s="5">
        <f>MIN(H65,$B$3)*$J$1*$D$4*$B$6</f>
        <v>4</v>
      </c>
      <c r="K65" s="5">
        <f t="shared" si="0"/>
        <v>100</v>
      </c>
      <c r="L65" s="1"/>
    </row>
    <row r="66" spans="8:12" x14ac:dyDescent="0.25">
      <c r="H66">
        <v>60</v>
      </c>
      <c r="I66" s="5">
        <f t="shared" si="1"/>
        <v>0</v>
      </c>
      <c r="J66" s="5">
        <f>MIN(H66,$B$3)*$J$1*$D$4*$B$6</f>
        <v>4</v>
      </c>
      <c r="K66" s="5">
        <f t="shared" si="0"/>
        <v>100</v>
      </c>
      <c r="L66" s="1"/>
    </row>
    <row r="67" spans="8:12" x14ac:dyDescent="0.25">
      <c r="H67">
        <v>61</v>
      </c>
      <c r="I67" s="5">
        <f t="shared" si="1"/>
        <v>0</v>
      </c>
      <c r="J67" s="5">
        <f>MIN(H67,$B$3)*$J$1*$D$4*$B$6</f>
        <v>4</v>
      </c>
      <c r="K67" s="5">
        <f t="shared" si="0"/>
        <v>100</v>
      </c>
      <c r="L67" s="1"/>
    </row>
    <row r="68" spans="8:12" x14ac:dyDescent="0.25">
      <c r="H68">
        <v>62</v>
      </c>
      <c r="I68" s="5">
        <f t="shared" si="1"/>
        <v>0</v>
      </c>
      <c r="J68" s="5">
        <f>MIN(H68,$B$3)*$J$1*$D$4*$B$6</f>
        <v>4</v>
      </c>
      <c r="K68" s="5">
        <f t="shared" si="0"/>
        <v>100</v>
      </c>
      <c r="L68" s="1"/>
    </row>
    <row r="69" spans="8:12" x14ac:dyDescent="0.25">
      <c r="H69">
        <v>63</v>
      </c>
      <c r="I69" s="5">
        <f t="shared" si="1"/>
        <v>0</v>
      </c>
      <c r="J69" s="5">
        <f>MIN(H69,$B$3)*$J$1*$D$4*$B$6</f>
        <v>4</v>
      </c>
      <c r="K69" s="5">
        <f t="shared" si="0"/>
        <v>100</v>
      </c>
      <c r="L69" s="1"/>
    </row>
    <row r="70" spans="8:12" x14ac:dyDescent="0.25">
      <c r="H70">
        <v>64</v>
      </c>
      <c r="I70" s="5">
        <f t="shared" si="1"/>
        <v>0</v>
      </c>
      <c r="J70" s="5">
        <f>MIN(H70,$B$3)*$J$1*$D$4*$B$6</f>
        <v>4</v>
      </c>
      <c r="K70" s="5">
        <f t="shared" si="0"/>
        <v>100</v>
      </c>
      <c r="L70" s="1"/>
    </row>
    <row r="71" spans="8:12" x14ac:dyDescent="0.25">
      <c r="H71">
        <v>65</v>
      </c>
      <c r="I71" s="5">
        <f t="shared" si="1"/>
        <v>0</v>
      </c>
      <c r="J71" s="5">
        <f>MIN(H71,$B$3)*$J$1*$D$4*$B$6</f>
        <v>4</v>
      </c>
      <c r="K71" s="5">
        <f t="shared" si="0"/>
        <v>100</v>
      </c>
      <c r="L71" s="1"/>
    </row>
    <row r="72" spans="8:12" x14ac:dyDescent="0.25">
      <c r="H72">
        <v>66</v>
      </c>
      <c r="I72" s="5">
        <f t="shared" ref="I72:I90" si="4">MAX(0,$J$1*$D$4-J72)</f>
        <v>0</v>
      </c>
      <c r="J72" s="5">
        <f>MIN(H72,$B$3)*$J$1*$D$4*$B$6</f>
        <v>4</v>
      </c>
      <c r="K72" s="5">
        <f t="shared" ref="K72:K90" si="5">$J$1-L72</f>
        <v>100</v>
      </c>
      <c r="L72" s="1"/>
    </row>
    <row r="73" spans="8:12" x14ac:dyDescent="0.25">
      <c r="H73">
        <v>67</v>
      </c>
      <c r="I73" s="5">
        <f t="shared" si="4"/>
        <v>0</v>
      </c>
      <c r="J73" s="5">
        <f>MIN(H73,$B$3)*$J$1*$D$4*$B$6</f>
        <v>4</v>
      </c>
      <c r="K73" s="5">
        <f t="shared" si="5"/>
        <v>100</v>
      </c>
      <c r="L73" s="1"/>
    </row>
    <row r="74" spans="8:12" x14ac:dyDescent="0.25">
      <c r="H74">
        <v>68</v>
      </c>
      <c r="I74" s="5">
        <f t="shared" si="4"/>
        <v>0</v>
      </c>
      <c r="J74" s="5">
        <f>MIN(H74,$B$3)*$J$1*$D$4*$B$6</f>
        <v>4</v>
      </c>
      <c r="K74" s="5">
        <f t="shared" si="5"/>
        <v>100</v>
      </c>
      <c r="L74" s="1"/>
    </row>
    <row r="75" spans="8:12" x14ac:dyDescent="0.25">
      <c r="H75">
        <v>69</v>
      </c>
      <c r="I75" s="5">
        <f t="shared" si="4"/>
        <v>0</v>
      </c>
      <c r="J75" s="5">
        <f>MIN(H75,$B$3)*$J$1*$D$4*$B$6</f>
        <v>4</v>
      </c>
      <c r="K75" s="5">
        <f t="shared" si="5"/>
        <v>100</v>
      </c>
      <c r="L75" s="1"/>
    </row>
    <row r="76" spans="8:12" x14ac:dyDescent="0.25">
      <c r="H76">
        <v>70</v>
      </c>
      <c r="I76" s="5">
        <f t="shared" si="4"/>
        <v>0</v>
      </c>
      <c r="J76" s="5">
        <f>MIN(H76,$B$3)*$J$1*$D$4*$B$6</f>
        <v>4</v>
      </c>
      <c r="K76" s="5">
        <f t="shared" si="5"/>
        <v>100</v>
      </c>
      <c r="L76" s="1"/>
    </row>
    <row r="77" spans="8:12" x14ac:dyDescent="0.25">
      <c r="H77">
        <v>71</v>
      </c>
      <c r="I77" s="5">
        <f t="shared" si="4"/>
        <v>0</v>
      </c>
      <c r="J77" s="5">
        <f>MIN(H77,$B$3)*$J$1*$D$4*$B$6</f>
        <v>4</v>
      </c>
      <c r="K77" s="5">
        <f t="shared" si="5"/>
        <v>100</v>
      </c>
      <c r="L77" s="1"/>
    </row>
    <row r="78" spans="8:12" x14ac:dyDescent="0.25">
      <c r="H78">
        <v>72</v>
      </c>
      <c r="I78" s="5">
        <f t="shared" si="4"/>
        <v>0</v>
      </c>
      <c r="J78" s="5">
        <f>MIN(H78,$B$3)*$J$1*$D$4*$B$6</f>
        <v>4</v>
      </c>
      <c r="K78" s="5">
        <f t="shared" si="5"/>
        <v>100</v>
      </c>
      <c r="L78" s="1"/>
    </row>
    <row r="79" spans="8:12" x14ac:dyDescent="0.25">
      <c r="H79">
        <v>73</v>
      </c>
      <c r="I79" s="5">
        <f t="shared" si="4"/>
        <v>0</v>
      </c>
      <c r="J79" s="5">
        <f>MIN(H79,$B$3)*$J$1*$D$4*$B$6</f>
        <v>4</v>
      </c>
      <c r="K79" s="5">
        <f t="shared" si="5"/>
        <v>100</v>
      </c>
      <c r="L79" s="1"/>
    </row>
    <row r="80" spans="8:12" x14ac:dyDescent="0.25">
      <c r="H80">
        <v>74</v>
      </c>
      <c r="I80" s="5">
        <f t="shared" si="4"/>
        <v>0</v>
      </c>
      <c r="J80" s="5">
        <f>MIN(H80,$B$3)*$J$1*$D$4*$B$6</f>
        <v>4</v>
      </c>
      <c r="K80" s="5">
        <f t="shared" si="5"/>
        <v>100</v>
      </c>
      <c r="L80" s="1"/>
    </row>
    <row r="81" spans="8:12" x14ac:dyDescent="0.25">
      <c r="H81">
        <v>75</v>
      </c>
      <c r="I81" s="5">
        <f t="shared" si="4"/>
        <v>0</v>
      </c>
      <c r="J81" s="5">
        <f>MIN(H81,$B$3)*$J$1*$D$4*$B$6</f>
        <v>4</v>
      </c>
      <c r="K81" s="5">
        <f t="shared" si="5"/>
        <v>100</v>
      </c>
      <c r="L81" s="1"/>
    </row>
    <row r="82" spans="8:12" x14ac:dyDescent="0.25">
      <c r="H82">
        <v>76</v>
      </c>
      <c r="I82" s="5">
        <f t="shared" si="4"/>
        <v>0</v>
      </c>
      <c r="J82" s="5">
        <f>MIN(H82,$B$3)*$J$1*$D$4*$B$6</f>
        <v>4</v>
      </c>
      <c r="K82" s="5">
        <f t="shared" si="5"/>
        <v>100</v>
      </c>
      <c r="L82" s="1"/>
    </row>
    <row r="83" spans="8:12" x14ac:dyDescent="0.25">
      <c r="H83">
        <v>77</v>
      </c>
      <c r="I83" s="5">
        <f t="shared" si="4"/>
        <v>0</v>
      </c>
      <c r="J83" s="5">
        <f>MIN(H83,$B$3)*$J$1*$D$4*$B$6</f>
        <v>4</v>
      </c>
      <c r="K83" s="5">
        <f t="shared" si="5"/>
        <v>100</v>
      </c>
      <c r="L83" s="1"/>
    </row>
    <row r="84" spans="8:12" x14ac:dyDescent="0.25">
      <c r="H84">
        <v>78</v>
      </c>
      <c r="I84" s="5">
        <f t="shared" si="4"/>
        <v>0</v>
      </c>
      <c r="J84" s="5">
        <f>MIN(H84,$B$3)*$J$1*$D$4*$B$6</f>
        <v>4</v>
      </c>
      <c r="K84" s="5">
        <f t="shared" si="5"/>
        <v>100</v>
      </c>
      <c r="L84" s="1"/>
    </row>
    <row r="85" spans="8:12" x14ac:dyDescent="0.25">
      <c r="H85">
        <v>79</v>
      </c>
      <c r="I85" s="5">
        <f t="shared" si="4"/>
        <v>0</v>
      </c>
      <c r="J85" s="5">
        <f>MIN(H85,$B$3)*$J$1*$D$4*$B$6</f>
        <v>4</v>
      </c>
      <c r="K85" s="5">
        <f t="shared" si="5"/>
        <v>100</v>
      </c>
      <c r="L85" s="1"/>
    </row>
    <row r="86" spans="8:12" x14ac:dyDescent="0.25">
      <c r="H86">
        <v>80</v>
      </c>
      <c r="I86" s="5">
        <f t="shared" si="4"/>
        <v>0</v>
      </c>
      <c r="J86" s="5">
        <f>MIN(H86,$B$3)*$J$1*$D$4*$B$6</f>
        <v>4</v>
      </c>
      <c r="K86" s="5">
        <f t="shared" si="5"/>
        <v>100</v>
      </c>
      <c r="L86" s="1"/>
    </row>
    <row r="87" spans="8:12" x14ac:dyDescent="0.25">
      <c r="H87">
        <v>81</v>
      </c>
      <c r="I87" s="5">
        <f t="shared" si="4"/>
        <v>0</v>
      </c>
      <c r="J87" s="5">
        <f>MIN(H87,$B$3)*$J$1*$D$4*$B$6</f>
        <v>4</v>
      </c>
      <c r="K87" s="5">
        <f t="shared" si="5"/>
        <v>100</v>
      </c>
      <c r="L87" s="1"/>
    </row>
    <row r="88" spans="8:12" x14ac:dyDescent="0.25">
      <c r="H88">
        <v>82</v>
      </c>
      <c r="I88" s="5">
        <f t="shared" si="4"/>
        <v>0</v>
      </c>
      <c r="J88" s="5">
        <f>MIN(H88,$B$3)*$J$1*$D$4*$B$6</f>
        <v>4</v>
      </c>
      <c r="K88" s="5">
        <f t="shared" si="5"/>
        <v>100</v>
      </c>
      <c r="L88" s="1"/>
    </row>
    <row r="89" spans="8:12" x14ac:dyDescent="0.25">
      <c r="H89">
        <v>83</v>
      </c>
      <c r="I89" s="5">
        <f t="shared" si="4"/>
        <v>0</v>
      </c>
      <c r="J89" s="5">
        <f>MIN(H89,$B$3)*$J$1*$D$4*$B$6</f>
        <v>4</v>
      </c>
      <c r="K89" s="5">
        <f t="shared" si="5"/>
        <v>100</v>
      </c>
      <c r="L89" s="1"/>
    </row>
    <row r="90" spans="8:12" x14ac:dyDescent="0.25">
      <c r="H90">
        <v>84</v>
      </c>
      <c r="I90" s="5">
        <f t="shared" si="4"/>
        <v>0</v>
      </c>
      <c r="J90" s="5">
        <f>MIN(H90,$B$3)*$J$1*$D$4*$B$6</f>
        <v>4</v>
      </c>
      <c r="K90" s="5">
        <f t="shared" si="5"/>
        <v>100</v>
      </c>
      <c r="L90" s="1"/>
    </row>
    <row r="91" spans="8:12" x14ac:dyDescent="0.25">
      <c r="I91" s="1"/>
      <c r="J91" s="1"/>
      <c r="K91" s="1"/>
      <c r="L91" s="1"/>
    </row>
    <row r="92" spans="8:12" x14ac:dyDescent="0.25">
      <c r="I92" s="1"/>
      <c r="J92" s="1"/>
      <c r="K92" s="1"/>
      <c r="L92" s="1"/>
    </row>
    <row r="93" spans="8:12" x14ac:dyDescent="0.25">
      <c r="I93" s="1"/>
      <c r="J93" s="1"/>
      <c r="K93" s="1"/>
      <c r="L93" s="1"/>
    </row>
    <row r="94" spans="8:12" x14ac:dyDescent="0.25">
      <c r="I94" s="1"/>
      <c r="J94" s="1"/>
      <c r="K94" s="1"/>
      <c r="L94" s="1"/>
    </row>
    <row r="95" spans="8:12" x14ac:dyDescent="0.25">
      <c r="I95" s="1"/>
      <c r="J95" s="1"/>
      <c r="K95" s="1"/>
      <c r="L95" s="1"/>
    </row>
    <row r="96" spans="8:12" x14ac:dyDescent="0.25">
      <c r="I96" s="1"/>
      <c r="J96" s="1"/>
      <c r="K96" s="1"/>
      <c r="L96" s="1"/>
    </row>
    <row r="97" spans="9:12" x14ac:dyDescent="0.25">
      <c r="I97" s="1"/>
      <c r="J97" s="1"/>
      <c r="K97" s="1"/>
      <c r="L97" s="1"/>
    </row>
    <row r="98" spans="9:12" x14ac:dyDescent="0.25">
      <c r="I98" s="1"/>
      <c r="J98" s="1"/>
      <c r="K98" s="1"/>
      <c r="L98" s="1"/>
    </row>
    <row r="99" spans="9:12" x14ac:dyDescent="0.25">
      <c r="I99" s="1"/>
      <c r="J99" s="1"/>
      <c r="K99" s="1"/>
      <c r="L99" s="1"/>
    </row>
    <row r="100" spans="9:12" x14ac:dyDescent="0.25">
      <c r="I100" s="1"/>
      <c r="J100" s="1"/>
      <c r="K100" s="1"/>
      <c r="L100" s="1"/>
    </row>
    <row r="101" spans="9:12" x14ac:dyDescent="0.25">
      <c r="I101" s="1"/>
      <c r="J101" s="1"/>
      <c r="K101" s="1"/>
      <c r="L101" s="1"/>
    </row>
    <row r="102" spans="9:12" x14ac:dyDescent="0.25">
      <c r="I102" s="1"/>
      <c r="J102" s="1"/>
      <c r="K102" s="1"/>
      <c r="L102" s="1"/>
    </row>
    <row r="103" spans="9:12" x14ac:dyDescent="0.25">
      <c r="I103" s="1"/>
      <c r="J103" s="1"/>
      <c r="K103" s="1"/>
      <c r="L103" s="1"/>
    </row>
    <row r="104" spans="9:12" x14ac:dyDescent="0.25">
      <c r="I104" s="1"/>
      <c r="J104" s="1"/>
      <c r="K104" s="1"/>
      <c r="L104" s="1"/>
    </row>
    <row r="105" spans="9:12" x14ac:dyDescent="0.25">
      <c r="I105" s="1"/>
      <c r="J105" s="1"/>
      <c r="K105" s="1"/>
      <c r="L105" s="1"/>
    </row>
    <row r="106" spans="9:12" x14ac:dyDescent="0.25">
      <c r="I106" s="1"/>
      <c r="J106" s="1"/>
      <c r="K106" s="1"/>
      <c r="L106" s="1"/>
    </row>
    <row r="107" spans="9:12" x14ac:dyDescent="0.25">
      <c r="I107" s="1"/>
      <c r="J107" s="1"/>
      <c r="K107" s="1"/>
      <c r="L107" s="1"/>
    </row>
    <row r="108" spans="9:12" x14ac:dyDescent="0.25">
      <c r="I108" s="1"/>
      <c r="J108" s="1"/>
      <c r="K108" s="1"/>
      <c r="L108" s="1"/>
    </row>
    <row r="109" spans="9:12" x14ac:dyDescent="0.25">
      <c r="I109" s="1"/>
      <c r="J109" s="1"/>
      <c r="K109" s="1"/>
      <c r="L109" s="1"/>
    </row>
    <row r="110" spans="9:12" x14ac:dyDescent="0.25">
      <c r="I110" s="1"/>
      <c r="J110" s="1"/>
      <c r="K110" s="1"/>
      <c r="L110" s="1"/>
    </row>
    <row r="111" spans="9:12" x14ac:dyDescent="0.25">
      <c r="I111" s="1"/>
      <c r="J111" s="1"/>
      <c r="K111" s="1"/>
      <c r="L111" s="1"/>
    </row>
    <row r="112" spans="9:12" x14ac:dyDescent="0.25">
      <c r="I112" s="1"/>
      <c r="J112" s="1"/>
      <c r="K112" s="1"/>
      <c r="L112" s="1"/>
    </row>
    <row r="113" spans="9:12" x14ac:dyDescent="0.25">
      <c r="I113" s="1"/>
      <c r="J113" s="1"/>
      <c r="K113" s="1"/>
      <c r="L113" s="1"/>
    </row>
    <row r="114" spans="9:12" x14ac:dyDescent="0.25">
      <c r="I114" s="1"/>
      <c r="J114" s="1"/>
      <c r="K114" s="1"/>
      <c r="L114" s="1"/>
    </row>
    <row r="115" spans="9:12" x14ac:dyDescent="0.25">
      <c r="I115" s="1"/>
      <c r="J115" s="1"/>
      <c r="K115" s="1"/>
      <c r="L115" s="1"/>
    </row>
    <row r="116" spans="9:12" x14ac:dyDescent="0.25">
      <c r="I116" s="1"/>
      <c r="J116" s="1"/>
      <c r="K116" s="1"/>
      <c r="L116" s="1"/>
    </row>
    <row r="117" spans="9:12" x14ac:dyDescent="0.25">
      <c r="I117" s="1"/>
      <c r="J117" s="1"/>
      <c r="K117" s="1"/>
      <c r="L117" s="1"/>
    </row>
    <row r="118" spans="9:12" x14ac:dyDescent="0.25">
      <c r="I118" s="1"/>
      <c r="J118" s="1"/>
      <c r="K118" s="1"/>
      <c r="L118" s="1"/>
    </row>
    <row r="119" spans="9:12" x14ac:dyDescent="0.25">
      <c r="I119" s="1"/>
      <c r="J119" s="1"/>
      <c r="K119" s="1"/>
      <c r="L119" s="1"/>
    </row>
    <row r="120" spans="9:12" x14ac:dyDescent="0.25">
      <c r="I120" s="1"/>
      <c r="J120" s="1"/>
      <c r="K120" s="1"/>
      <c r="L120" s="1"/>
    </row>
    <row r="121" spans="9:12" x14ac:dyDescent="0.25">
      <c r="I121" s="1"/>
      <c r="J121" s="1"/>
      <c r="K121" s="1"/>
      <c r="L121" s="1"/>
    </row>
    <row r="122" spans="9:12" x14ac:dyDescent="0.25">
      <c r="I122" s="1"/>
      <c r="J122" s="1"/>
      <c r="K122" s="1"/>
      <c r="L122" s="1"/>
    </row>
    <row r="123" spans="9:12" x14ac:dyDescent="0.25">
      <c r="I123" s="1"/>
      <c r="J123" s="1"/>
      <c r="K123" s="1"/>
      <c r="L123" s="1"/>
    </row>
    <row r="124" spans="9:12" x14ac:dyDescent="0.25">
      <c r="I124" s="1"/>
      <c r="J124" s="1"/>
      <c r="K124" s="1"/>
      <c r="L124" s="1"/>
    </row>
    <row r="125" spans="9:12" x14ac:dyDescent="0.25">
      <c r="I125" s="1"/>
      <c r="J125" s="1"/>
      <c r="K125" s="1"/>
      <c r="L125" s="1"/>
    </row>
    <row r="126" spans="9:12" x14ac:dyDescent="0.25">
      <c r="I126" s="1"/>
      <c r="J126" s="1"/>
      <c r="K126" s="1"/>
      <c r="L126" s="1"/>
    </row>
    <row r="127" spans="9:12" x14ac:dyDescent="0.25">
      <c r="I127" s="1"/>
      <c r="J127" s="1"/>
      <c r="K127" s="1"/>
      <c r="L127" s="1"/>
    </row>
    <row r="128" spans="9:12" x14ac:dyDescent="0.25">
      <c r="I128" s="1"/>
      <c r="J128" s="1"/>
      <c r="K128" s="1"/>
      <c r="L128" s="1"/>
    </row>
    <row r="129" spans="9:12" x14ac:dyDescent="0.25">
      <c r="I129" s="1"/>
      <c r="J129" s="1"/>
      <c r="K129" s="1"/>
      <c r="L129" s="1"/>
    </row>
    <row r="130" spans="9:12" x14ac:dyDescent="0.25">
      <c r="I130" s="1"/>
      <c r="J130" s="1"/>
      <c r="K130" s="1"/>
      <c r="L130" s="1"/>
    </row>
    <row r="131" spans="9:12" x14ac:dyDescent="0.25">
      <c r="I131" s="1"/>
      <c r="J131" s="1"/>
      <c r="K131" s="1"/>
      <c r="L131" s="1"/>
    </row>
    <row r="132" spans="9:12" x14ac:dyDescent="0.25">
      <c r="I132" s="1"/>
      <c r="J132" s="1"/>
      <c r="K132" s="1"/>
      <c r="L132" s="1"/>
    </row>
    <row r="133" spans="9:12" x14ac:dyDescent="0.25">
      <c r="I133" s="1"/>
      <c r="J133" s="1"/>
      <c r="K133" s="1"/>
      <c r="L133" s="1"/>
    </row>
    <row r="134" spans="9:12" x14ac:dyDescent="0.25">
      <c r="I134" s="1"/>
      <c r="J134" s="1"/>
      <c r="K134" s="1"/>
      <c r="L134" s="1"/>
    </row>
    <row r="135" spans="9:12" x14ac:dyDescent="0.25">
      <c r="I135" s="1"/>
      <c r="J135" s="1"/>
      <c r="K135" s="1"/>
      <c r="L135" s="1"/>
    </row>
    <row r="136" spans="9:12" x14ac:dyDescent="0.25">
      <c r="I136" s="1"/>
      <c r="J136" s="1"/>
      <c r="K136" s="1"/>
      <c r="L136" s="1"/>
    </row>
    <row r="137" spans="9:12" x14ac:dyDescent="0.25">
      <c r="I137" s="1"/>
      <c r="J137" s="1"/>
      <c r="K137" s="1"/>
      <c r="L137" s="1"/>
    </row>
    <row r="138" spans="9:12" x14ac:dyDescent="0.25">
      <c r="I138" s="1"/>
      <c r="J138" s="1"/>
      <c r="K138" s="1"/>
      <c r="L138" s="1"/>
    </row>
    <row r="139" spans="9:12" x14ac:dyDescent="0.25">
      <c r="I139" s="1"/>
      <c r="J139" s="1"/>
      <c r="K139" s="1"/>
      <c r="L139" s="1"/>
    </row>
    <row r="140" spans="9:12" x14ac:dyDescent="0.25">
      <c r="I140" s="1"/>
      <c r="J140" s="1"/>
      <c r="K140" s="1"/>
      <c r="L140" s="1"/>
    </row>
    <row r="141" spans="9:12" x14ac:dyDescent="0.25">
      <c r="I141" s="1"/>
      <c r="J141" s="1"/>
      <c r="K141" s="1"/>
      <c r="L141" s="1"/>
    </row>
    <row r="142" spans="9:12" x14ac:dyDescent="0.25">
      <c r="I142" s="1"/>
      <c r="J142" s="1"/>
      <c r="K142" s="1"/>
      <c r="L142" s="1"/>
    </row>
    <row r="143" spans="9:12" x14ac:dyDescent="0.25">
      <c r="I143" s="1"/>
      <c r="J143" s="1"/>
      <c r="K143" s="1"/>
      <c r="L143" s="1"/>
    </row>
    <row r="144" spans="9:12" x14ac:dyDescent="0.25">
      <c r="I144" s="1"/>
      <c r="J144" s="1"/>
      <c r="K144" s="1"/>
      <c r="L144" s="1"/>
    </row>
    <row r="145" spans="9:12" x14ac:dyDescent="0.25">
      <c r="I145" s="1"/>
      <c r="J145" s="1"/>
      <c r="K145" s="1"/>
      <c r="L145" s="1"/>
    </row>
    <row r="146" spans="9:12" x14ac:dyDescent="0.25">
      <c r="I146" s="1"/>
      <c r="J146" s="1"/>
      <c r="K146" s="1"/>
      <c r="L146" s="1"/>
    </row>
    <row r="147" spans="9:12" x14ac:dyDescent="0.25">
      <c r="I147" s="1"/>
      <c r="J147" s="1"/>
      <c r="K147" s="1"/>
      <c r="L147" s="1"/>
    </row>
    <row r="148" spans="9:12" x14ac:dyDescent="0.25">
      <c r="I148" s="1"/>
      <c r="J148" s="1"/>
      <c r="K148" s="1"/>
      <c r="L148" s="1"/>
    </row>
    <row r="149" spans="9:12" x14ac:dyDescent="0.25">
      <c r="I149" s="1"/>
      <c r="J149" s="1"/>
      <c r="K149" s="1"/>
      <c r="L149" s="1"/>
    </row>
    <row r="150" spans="9:12" x14ac:dyDescent="0.25">
      <c r="I150" s="1"/>
      <c r="J150" s="1"/>
      <c r="K150" s="1"/>
      <c r="L150" s="1"/>
    </row>
    <row r="151" spans="9:12" x14ac:dyDescent="0.25">
      <c r="I151" s="1"/>
      <c r="J151" s="1"/>
      <c r="K151" s="1"/>
      <c r="L151" s="1"/>
    </row>
    <row r="152" spans="9:12" x14ac:dyDescent="0.25">
      <c r="I152" s="1"/>
      <c r="J152" s="1"/>
      <c r="K152" s="1"/>
      <c r="L152" s="1"/>
    </row>
    <row r="153" spans="9:12" x14ac:dyDescent="0.25">
      <c r="I153" s="1"/>
      <c r="J153" s="1"/>
      <c r="K153" s="1"/>
      <c r="L153" s="1"/>
    </row>
    <row r="154" spans="9:12" x14ac:dyDescent="0.25">
      <c r="I154" s="1"/>
      <c r="J154" s="1"/>
      <c r="K154" s="1"/>
      <c r="L154" s="1"/>
    </row>
    <row r="155" spans="9:12" x14ac:dyDescent="0.25">
      <c r="I155" s="1"/>
      <c r="J155" s="1"/>
      <c r="K155" s="1"/>
      <c r="L155" s="1"/>
    </row>
    <row r="156" spans="9:12" x14ac:dyDescent="0.25">
      <c r="I156" s="1"/>
      <c r="J156" s="1"/>
      <c r="K156" s="1"/>
      <c r="L156" s="1"/>
    </row>
    <row r="157" spans="9:12" x14ac:dyDescent="0.25">
      <c r="I157" s="1"/>
      <c r="J157" s="1"/>
      <c r="K157" s="1"/>
      <c r="L157" s="1"/>
    </row>
    <row r="158" spans="9:12" x14ac:dyDescent="0.25">
      <c r="I158" s="1"/>
      <c r="J158" s="1"/>
      <c r="K158" s="1"/>
      <c r="L158" s="1"/>
    </row>
    <row r="159" spans="9:12" x14ac:dyDescent="0.25">
      <c r="I159" s="1"/>
      <c r="J159" s="1"/>
      <c r="K159" s="1"/>
      <c r="L159" s="1"/>
    </row>
    <row r="160" spans="9:12" x14ac:dyDescent="0.25">
      <c r="I160" s="1"/>
      <c r="J160" s="1"/>
      <c r="K160" s="1"/>
      <c r="L160" s="1"/>
    </row>
    <row r="161" spans="9:12" x14ac:dyDescent="0.25">
      <c r="I161" s="1"/>
      <c r="J161" s="1"/>
      <c r="K161" s="1"/>
      <c r="L161" s="1"/>
    </row>
    <row r="162" spans="9:12" x14ac:dyDescent="0.25">
      <c r="I162" s="1"/>
      <c r="J162" s="1"/>
      <c r="K162" s="1"/>
      <c r="L162" s="1"/>
    </row>
    <row r="163" spans="9:12" x14ac:dyDescent="0.25">
      <c r="I163" s="1"/>
      <c r="J163" s="1"/>
      <c r="K163" s="1"/>
      <c r="L163" s="1"/>
    </row>
    <row r="164" spans="9:12" x14ac:dyDescent="0.25">
      <c r="I164" s="1"/>
      <c r="J164" s="1"/>
      <c r="K164" s="1"/>
      <c r="L164" s="1"/>
    </row>
    <row r="165" spans="9:12" x14ac:dyDescent="0.25">
      <c r="I165" s="1"/>
      <c r="J165" s="1"/>
      <c r="K165" s="1"/>
      <c r="L165" s="1"/>
    </row>
    <row r="166" spans="9:12" x14ac:dyDescent="0.25">
      <c r="I166" s="1"/>
      <c r="J166" s="1"/>
      <c r="K166" s="1"/>
      <c r="L166" s="1"/>
    </row>
    <row r="167" spans="9:12" x14ac:dyDescent="0.25">
      <c r="I167" s="1"/>
      <c r="J167" s="1"/>
      <c r="K167" s="1"/>
      <c r="L167" s="1"/>
    </row>
    <row r="168" spans="9:12" x14ac:dyDescent="0.25">
      <c r="I168" s="1"/>
      <c r="J168" s="1"/>
      <c r="K168" s="1"/>
      <c r="L168" s="1"/>
    </row>
    <row r="169" spans="9:12" x14ac:dyDescent="0.25">
      <c r="I169" s="1"/>
      <c r="J169" s="1"/>
      <c r="K169" s="1"/>
      <c r="L169" s="1"/>
    </row>
    <row r="170" spans="9:12" x14ac:dyDescent="0.25">
      <c r="I170" s="1"/>
      <c r="J170" s="1"/>
      <c r="K170" s="1"/>
      <c r="L170" s="1"/>
    </row>
    <row r="171" spans="9:12" x14ac:dyDescent="0.25">
      <c r="I171" s="1"/>
      <c r="J171" s="1"/>
      <c r="K171" s="1"/>
      <c r="L171" s="1"/>
    </row>
    <row r="172" spans="9:12" x14ac:dyDescent="0.25">
      <c r="I172" s="1"/>
      <c r="J172" s="1"/>
      <c r="K172" s="1"/>
      <c r="L172" s="1"/>
    </row>
    <row r="173" spans="9:12" x14ac:dyDescent="0.25">
      <c r="I173" s="1"/>
      <c r="J173" s="1"/>
      <c r="K173" s="1"/>
      <c r="L173" s="1"/>
    </row>
    <row r="174" spans="9:12" x14ac:dyDescent="0.25">
      <c r="I174" s="1"/>
      <c r="J174" s="1"/>
      <c r="K174" s="1"/>
      <c r="L174" s="1"/>
    </row>
    <row r="175" spans="9:12" x14ac:dyDescent="0.25">
      <c r="I175" s="1"/>
      <c r="J175" s="1"/>
      <c r="K175" s="1"/>
      <c r="L175" s="1"/>
    </row>
    <row r="176" spans="9:12" x14ac:dyDescent="0.25">
      <c r="I176" s="1"/>
      <c r="J176" s="1"/>
      <c r="K176" s="1"/>
      <c r="L176" s="1"/>
    </row>
    <row r="177" spans="9:12" x14ac:dyDescent="0.25">
      <c r="I177" s="1"/>
      <c r="J177" s="1"/>
      <c r="K177" s="1"/>
      <c r="L177" s="1"/>
    </row>
    <row r="178" spans="9:12" x14ac:dyDescent="0.25">
      <c r="I178" s="1"/>
      <c r="J178" s="1"/>
      <c r="K178" s="1"/>
      <c r="L178" s="1"/>
    </row>
    <row r="179" spans="9:12" x14ac:dyDescent="0.25">
      <c r="I179" s="1"/>
      <c r="J179" s="1"/>
      <c r="K179" s="1"/>
      <c r="L179" s="1"/>
    </row>
    <row r="180" spans="9:12" x14ac:dyDescent="0.25">
      <c r="I180" s="1"/>
      <c r="J180" s="1"/>
      <c r="K180" s="1"/>
      <c r="L180" s="1"/>
    </row>
    <row r="181" spans="9:12" x14ac:dyDescent="0.25">
      <c r="I181" s="1"/>
      <c r="J181" s="1"/>
      <c r="K181" s="1"/>
      <c r="L181" s="1"/>
    </row>
    <row r="182" spans="9:12" x14ac:dyDescent="0.25">
      <c r="I182" s="1"/>
      <c r="J182" s="1"/>
      <c r="K182" s="1"/>
      <c r="L18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Huston, Julien (WLMI 2)</cp:lastModifiedBy>
  <dcterms:created xsi:type="dcterms:W3CDTF">2024-09-05T13:39:22Z</dcterms:created>
  <dcterms:modified xsi:type="dcterms:W3CDTF">2024-09-25T08:15:15Z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732d58-8c18-4bab-8f62-1159a69060e9_Enabled">
    <vt:lpwstr>true</vt:lpwstr>
  </property>
  <property fmtid="{D5CDD505-2E9C-101B-9397-08002B2CF9AE}" pid="3" name="MSIP_Label_f3732d58-8c18-4bab-8f62-1159a69060e9_SetDate">
    <vt:lpwstr>2024-09-20T11:33:11Z</vt:lpwstr>
  </property>
  <property fmtid="{D5CDD505-2E9C-101B-9397-08002B2CF9AE}" pid="4" name="MSIP_Label_f3732d58-8c18-4bab-8f62-1159a69060e9_Method">
    <vt:lpwstr>Privileged</vt:lpwstr>
  </property>
  <property fmtid="{D5CDD505-2E9C-101B-9397-08002B2CF9AE}" pid="5" name="MSIP_Label_f3732d58-8c18-4bab-8f62-1159a69060e9_Name">
    <vt:lpwstr>f3732d58-8c18-4bab-8f62-1159a69060e9</vt:lpwstr>
  </property>
  <property fmtid="{D5CDD505-2E9C-101B-9397-08002B2CF9AE}" pid="6" name="MSIP_Label_f3732d58-8c18-4bab-8f62-1159a69060e9_SiteId">
    <vt:lpwstr>d0df3d96-c065-41c3-8c0b-5dcaa460ec33</vt:lpwstr>
  </property>
  <property fmtid="{D5CDD505-2E9C-101B-9397-08002B2CF9AE}" pid="7" name="MSIP_Label_f3732d58-8c18-4bab-8f62-1159a69060e9_ActionId">
    <vt:lpwstr>260f4b12-3bdf-4df1-9536-8ac80c93b542</vt:lpwstr>
  </property>
  <property fmtid="{D5CDD505-2E9C-101B-9397-08002B2CF9AE}" pid="8" name="MSIP_Label_f3732d58-8c18-4bab-8f62-1159a69060e9_ContentBits">
    <vt:lpwstr>0</vt:lpwstr>
  </property>
</Properties>
</file>