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tures_final_composition" sheetId="1" r:id="rId4"/>
    <sheet state="visible" name="mixture_creation_details" sheetId="2" r:id="rId5"/>
  </sheets>
  <definedNames/>
  <calcPr/>
  <extLst>
    <ext uri="GoogleSheetsCustomDataVersion2">
      <go:sheetsCustomData xmlns:go="http://customooxmlschemas.google.com/" r:id="rId6" roundtripDataChecksum="jNQjcxwNlOuaBp8CgvAWNP7l+/JrpR+nFeAsORDCwl0="/>
    </ext>
  </extLst>
</workbook>
</file>

<file path=xl/sharedStrings.xml><?xml version="1.0" encoding="utf-8"?>
<sst xmlns="http://schemas.openxmlformats.org/spreadsheetml/2006/main" count="319" uniqueCount="102">
  <si>
    <t>number of spike gene copies to be simulated to ensure at least 8x coverage for each lineage in each mixture - the reads are simulated to cover entire amplicons (no read length distribution used)</t>
  </si>
  <si>
    <t>Alpha</t>
  </si>
  <si>
    <t>Beta</t>
  </si>
  <si>
    <t>Delta</t>
  </si>
  <si>
    <t>Epsilon</t>
  </si>
  <si>
    <t>Eta</t>
  </si>
  <si>
    <t>Gamma</t>
  </si>
  <si>
    <t>Iota</t>
  </si>
  <si>
    <t>Kappa</t>
  </si>
  <si>
    <t>Lambda</t>
  </si>
  <si>
    <t>Theta</t>
  </si>
  <si>
    <t>Zeta</t>
  </si>
  <si>
    <t>Sum of spike gene copies (the nr. of reads would be this number multiplied by the nr. of amplicons for each scheme)</t>
  </si>
  <si>
    <t xml:space="preserve"> </t>
  </si>
  <si>
    <t>B.1.1.7</t>
  </si>
  <si>
    <t>B.1.351</t>
  </si>
  <si>
    <t>B.1.617.2</t>
  </si>
  <si>
    <t>B.1.429</t>
  </si>
  <si>
    <t>B.1.525</t>
  </si>
  <si>
    <t>P.1</t>
  </si>
  <si>
    <t>B.1.526</t>
  </si>
  <si>
    <t>B.1.617.1</t>
  </si>
  <si>
    <t>C.37</t>
  </si>
  <si>
    <t>P.3</t>
  </si>
  <si>
    <t>P.2</t>
  </si>
  <si>
    <t>mixture 1</t>
  </si>
  <si>
    <t>realistic mixtures mirroring lineage co-occurence in real life as well as their relative abundances. Could help assess the detection threshold of low abundance lineages in a realistic context</t>
  </si>
  <si>
    <t>mixture 2</t>
  </si>
  <si>
    <t>realistic mixtures mirroring lineage co-occurence in real life as well as their relative abundances</t>
  </si>
  <si>
    <t>mixture 3</t>
  </si>
  <si>
    <t>mixture 4</t>
  </si>
  <si>
    <t>mixture 5</t>
  </si>
  <si>
    <t>mixture 6</t>
  </si>
  <si>
    <t>mixture 7</t>
  </si>
  <si>
    <t>mixture 8</t>
  </si>
  <si>
    <t>mixture 9</t>
  </si>
  <si>
    <t>mixture 10</t>
  </si>
  <si>
    <t>equimolar mixture containing all lineages</t>
  </si>
  <si>
    <t>mixture 11</t>
  </si>
  <si>
    <t>realistic (equimolar) mixtures mirroring lineage co-occurence in real life</t>
  </si>
  <si>
    <t>mixture 12</t>
  </si>
  <si>
    <t>mixture 13</t>
  </si>
  <si>
    <t>mixture 14</t>
  </si>
  <si>
    <t>mixture 15</t>
  </si>
  <si>
    <t>mixture 16</t>
  </si>
  <si>
    <t>mixture 17</t>
  </si>
  <si>
    <t>combinations of different numbers of lineages (different sample complexity)</t>
  </si>
  <si>
    <t>mixture 18</t>
  </si>
  <si>
    <t>mixture 19</t>
  </si>
  <si>
    <t>mixture 20</t>
  </si>
  <si>
    <t>mixture 21</t>
  </si>
  <si>
    <t>mixture 22</t>
  </si>
  <si>
    <t>mixture 23</t>
  </si>
  <si>
    <t>mixture 24</t>
  </si>
  <si>
    <t>mixture 25</t>
  </si>
  <si>
    <t>mixture 26</t>
  </si>
  <si>
    <t>mixture 27</t>
  </si>
  <si>
    <t>mixture 28</t>
  </si>
  <si>
    <t>mixture 29</t>
  </si>
  <si>
    <t>mixture 30</t>
  </si>
  <si>
    <t>mixture 31</t>
  </si>
  <si>
    <t>mixture 32</t>
  </si>
  <si>
    <t>mixture 33</t>
  </si>
  <si>
    <t>mixture 34</t>
  </si>
  <si>
    <t>mixture 35</t>
  </si>
  <si>
    <t>mixture 36</t>
  </si>
  <si>
    <t>mixture 37</t>
  </si>
  <si>
    <t>mixture 38</t>
  </si>
  <si>
    <t>mixture 39</t>
  </si>
  <si>
    <t>mixture 40</t>
  </si>
  <si>
    <t>mixture 41</t>
  </si>
  <si>
    <t>intended as controls or for manual mixture preparation (by simply merging fastqs for different lineages) - Note: consider shuffling the reads in the merged fastq files to ensure random read order (this seems to affect the performance of some tools)</t>
  </si>
  <si>
    <t>mixture 42</t>
  </si>
  <si>
    <t>intended as controls or for manual mixture preparation (by simply merging fastqs for different lineages)</t>
  </si>
  <si>
    <t>mixture 43</t>
  </si>
  <si>
    <t>mixture 44</t>
  </si>
  <si>
    <t>mixture 45</t>
  </si>
  <si>
    <t>mixture 46</t>
  </si>
  <si>
    <t>mixture 47</t>
  </si>
  <si>
    <t>mixture 48</t>
  </si>
  <si>
    <t>mixture 49</t>
  </si>
  <si>
    <t>mixture 50</t>
  </si>
  <si>
    <t>mixture 51</t>
  </si>
  <si>
    <t>lineage prevalence (in%) in the population (as witnessed in GISAID data for the USA)</t>
  </si>
  <si>
    <t>same proportions (in%) but rounded to the nearest integer except for the highest value, which was adjusted so that the total sum per mixture is 100.0%</t>
  </si>
  <si>
    <t>number of spike gene copies to be simulated to ensure at least 8x coverage for each lineage in each mixture - the reads are simulated to cover entire amplicons (no read length distribution used here)</t>
  </si>
  <si>
    <t>SUM</t>
  </si>
  <si>
    <t>sum</t>
  </si>
  <si>
    <t>2*</t>
  </si>
  <si>
    <t>3*</t>
  </si>
  <si>
    <t>4*</t>
  </si>
  <si>
    <t>6*</t>
  </si>
  <si>
    <t>9*</t>
  </si>
  <si>
    <t>REALISTIC MIXTURES</t>
  </si>
  <si>
    <t>equimolar</t>
  </si>
  <si>
    <t>Supplementary Table 1, from which the samples above were taken and their detailed description can be found here:</t>
  </si>
  <si>
    <t>red - greater than or equal to 1% (after rounding)</t>
  </si>
  <si>
    <t>Manuscript Registered Report (SIMULATIONS only) - Google Docs</t>
  </si>
  <si>
    <t>total Lineages</t>
  </si>
  <si>
    <t>8*</t>
  </si>
  <si>
    <t>values based on the co-occurence of red values in the table above</t>
  </si>
  <si>
    <t>intended as controls or for manual mixture preparation (by simply merging fastqs for different lineages) - Note: consider (subsampling and) shuffling the merged fastq files to ensure random read order (this seems to affect the performance of some tools)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</si>
</sst>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sz val="11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vertical="top" wrapText="1"/>
    </xf>
    <xf borderId="3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4" numFmtId="164" xfId="0" applyFont="1" applyNumberFormat="1"/>
    <xf borderId="0" fillId="0" fontId="2" numFmtId="164" xfId="0" applyFont="1" applyNumberFormat="1"/>
    <xf borderId="0" fillId="0" fontId="7" numFmtId="0" xfId="0" applyFont="1"/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18</xdr:row>
      <xdr:rowOff>28575</xdr:rowOff>
    </xdr:from>
    <xdr:ext cx="1019175" cy="828675"/>
    <xdr:sp>
      <xdr:nvSpPr>
        <xdr:cNvPr id="3" name="Shape 3"/>
        <xdr:cNvSpPr/>
      </xdr:nvSpPr>
      <xdr:spPr>
        <a:xfrm>
          <a:off x="4841175" y="3370425"/>
          <a:ext cx="1009650" cy="81915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209550</xdr:colOff>
      <xdr:row>20</xdr:row>
      <xdr:rowOff>85725</xdr:rowOff>
    </xdr:from>
    <xdr:ext cx="1047750" cy="647700"/>
    <xdr:sp>
      <xdr:nvSpPr>
        <xdr:cNvPr id="4" name="Shape 4"/>
        <xdr:cNvSpPr/>
      </xdr:nvSpPr>
      <xdr:spPr>
        <a:xfrm>
          <a:off x="4831650" y="3465675"/>
          <a:ext cx="1028700" cy="62865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UIcVqI8Jkp65lVpB9gDUGZZS-x6XpHInIFFbt7BLPxo/edit?tab=t.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12" width="8.71"/>
    <col customWidth="1" min="13" max="13" width="6.43"/>
    <col customWidth="1" min="14" max="14" width="6.71"/>
    <col customWidth="1" min="15" max="26" width="8.71"/>
  </cols>
  <sheetData>
    <row r="1" ht="14.25" customHeight="1">
      <c r="B1" s="1" t="s">
        <v>0</v>
      </c>
    </row>
    <row r="2" ht="14.25" customHeight="1"/>
    <row r="3" ht="14.2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N3" s="2" t="s">
        <v>12</v>
      </c>
      <c r="O3" s="2" t="s">
        <v>13</v>
      </c>
    </row>
    <row r="4" ht="14.25" customHeight="1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ht="14.25" customHeight="1">
      <c r="A5" s="3" t="s">
        <v>25</v>
      </c>
      <c r="B5" s="3">
        <v>8.0</v>
      </c>
      <c r="C5" s="3">
        <v>0.0</v>
      </c>
      <c r="D5" s="3">
        <v>0.0</v>
      </c>
      <c r="E5" s="3">
        <v>792.0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N5" s="3">
        <v>800.0</v>
      </c>
      <c r="P5" s="3" t="s">
        <v>26</v>
      </c>
    </row>
    <row r="6" ht="14.25" customHeight="1">
      <c r="A6" s="3" t="s">
        <v>27</v>
      </c>
      <c r="B6" s="3">
        <v>64.0</v>
      </c>
      <c r="C6" s="3">
        <v>0.0</v>
      </c>
      <c r="D6" s="3">
        <v>8.0</v>
      </c>
      <c r="E6" s="3">
        <v>696.0</v>
      </c>
      <c r="F6" s="3">
        <v>0.0</v>
      </c>
      <c r="G6" s="3">
        <v>0.0</v>
      </c>
      <c r="H6" s="3">
        <v>24.0</v>
      </c>
      <c r="I6" s="3">
        <v>0.0</v>
      </c>
      <c r="J6" s="3">
        <v>0.0</v>
      </c>
      <c r="K6" s="3">
        <v>0.0</v>
      </c>
      <c r="L6" s="3">
        <v>8.0</v>
      </c>
      <c r="N6" s="3">
        <v>800.0</v>
      </c>
      <c r="P6" s="3" t="s">
        <v>28</v>
      </c>
    </row>
    <row r="7" ht="14.25" customHeight="1">
      <c r="A7" s="3" t="s">
        <v>29</v>
      </c>
      <c r="B7" s="3">
        <v>168.0</v>
      </c>
      <c r="C7" s="3">
        <v>0.0</v>
      </c>
      <c r="D7" s="3">
        <v>0.0</v>
      </c>
      <c r="E7" s="3">
        <v>552.0</v>
      </c>
      <c r="F7" s="3">
        <v>0.0</v>
      </c>
      <c r="G7" s="3">
        <v>0.0</v>
      </c>
      <c r="H7" s="3">
        <v>64.0</v>
      </c>
      <c r="I7" s="3">
        <v>0.0</v>
      </c>
      <c r="J7" s="3">
        <v>0.0</v>
      </c>
      <c r="K7" s="3">
        <v>0.0</v>
      </c>
      <c r="L7" s="3">
        <v>16.0</v>
      </c>
      <c r="N7" s="3">
        <v>800.0</v>
      </c>
      <c r="P7" s="3" t="s">
        <v>28</v>
      </c>
    </row>
    <row r="8" ht="14.25" customHeight="1">
      <c r="A8" s="3" t="s">
        <v>30</v>
      </c>
      <c r="B8" s="3">
        <v>472.0</v>
      </c>
      <c r="C8" s="3">
        <v>8.0</v>
      </c>
      <c r="D8" s="3">
        <v>0.0</v>
      </c>
      <c r="E8" s="3">
        <v>184.0</v>
      </c>
      <c r="F8" s="3">
        <v>8.0</v>
      </c>
      <c r="G8" s="3">
        <v>16.0</v>
      </c>
      <c r="H8" s="3">
        <v>104.0</v>
      </c>
      <c r="I8" s="3">
        <v>0.0</v>
      </c>
      <c r="J8" s="3">
        <v>0.0</v>
      </c>
      <c r="K8" s="3">
        <v>0.0</v>
      </c>
      <c r="L8" s="3">
        <v>8.0</v>
      </c>
      <c r="N8" s="3">
        <v>800.0</v>
      </c>
      <c r="P8" s="3" t="s">
        <v>28</v>
      </c>
    </row>
    <row r="9" ht="14.25" customHeight="1">
      <c r="A9" s="3" t="s">
        <v>31</v>
      </c>
      <c r="B9" s="3">
        <v>576.0</v>
      </c>
      <c r="C9" s="3">
        <v>8.0</v>
      </c>
      <c r="D9" s="3">
        <v>0.0</v>
      </c>
      <c r="E9" s="3">
        <v>64.0</v>
      </c>
      <c r="F9" s="3">
        <v>0.0</v>
      </c>
      <c r="G9" s="3">
        <v>48.0</v>
      </c>
      <c r="H9" s="3">
        <v>104.0</v>
      </c>
      <c r="I9" s="3">
        <v>0.0</v>
      </c>
      <c r="J9" s="3">
        <v>0.0</v>
      </c>
      <c r="K9" s="3">
        <v>0.0</v>
      </c>
      <c r="L9" s="3">
        <v>0.0</v>
      </c>
      <c r="N9" s="3">
        <v>800.0</v>
      </c>
      <c r="P9" s="3" t="s">
        <v>28</v>
      </c>
    </row>
    <row r="10" ht="14.25" customHeight="1">
      <c r="A10" s="3" t="s">
        <v>32</v>
      </c>
      <c r="B10" s="3">
        <v>592.0</v>
      </c>
      <c r="C10" s="3">
        <v>8.0</v>
      </c>
      <c r="D10" s="3">
        <v>16.0</v>
      </c>
      <c r="E10" s="3">
        <v>32.0</v>
      </c>
      <c r="F10" s="3">
        <v>0.0</v>
      </c>
      <c r="G10" s="3">
        <v>72.0</v>
      </c>
      <c r="H10" s="3">
        <v>80.0</v>
      </c>
      <c r="I10" s="3">
        <v>0.0</v>
      </c>
      <c r="J10" s="3">
        <v>0.0</v>
      </c>
      <c r="K10" s="3">
        <v>0.0</v>
      </c>
      <c r="L10" s="3">
        <v>0.0</v>
      </c>
      <c r="N10" s="3">
        <v>800.0</v>
      </c>
      <c r="P10" s="3" t="s">
        <v>28</v>
      </c>
    </row>
    <row r="11" ht="14.25" customHeight="1">
      <c r="A11" s="3" t="s">
        <v>33</v>
      </c>
      <c r="B11" s="3">
        <v>544.0</v>
      </c>
      <c r="C11" s="3">
        <v>8.0</v>
      </c>
      <c r="D11" s="3">
        <v>80.0</v>
      </c>
      <c r="E11" s="3">
        <v>8.0</v>
      </c>
      <c r="F11" s="3">
        <v>0.0</v>
      </c>
      <c r="G11" s="3">
        <v>104.0</v>
      </c>
      <c r="H11" s="3">
        <v>56.0</v>
      </c>
      <c r="I11" s="3">
        <v>0.0</v>
      </c>
      <c r="J11" s="3">
        <v>0.0</v>
      </c>
      <c r="K11" s="3">
        <v>0.0</v>
      </c>
      <c r="L11" s="3">
        <v>0.0</v>
      </c>
      <c r="N11" s="3">
        <v>800.0</v>
      </c>
      <c r="P11" s="3" t="s">
        <v>28</v>
      </c>
    </row>
    <row r="12" ht="14.25" customHeight="1">
      <c r="A12" s="3" t="s">
        <v>34</v>
      </c>
      <c r="B12" s="3">
        <v>192.0</v>
      </c>
      <c r="C12" s="3">
        <v>0.0</v>
      </c>
      <c r="D12" s="3">
        <v>520.0</v>
      </c>
      <c r="E12" s="3">
        <v>0.0</v>
      </c>
      <c r="F12" s="3">
        <v>0.0</v>
      </c>
      <c r="G12" s="3">
        <v>72.0</v>
      </c>
      <c r="H12" s="3">
        <v>16.0</v>
      </c>
      <c r="I12" s="3">
        <v>0.0</v>
      </c>
      <c r="J12" s="3">
        <v>0.0</v>
      </c>
      <c r="K12" s="3">
        <v>0.0</v>
      </c>
      <c r="L12" s="3">
        <v>0.0</v>
      </c>
      <c r="N12" s="3">
        <v>800.0</v>
      </c>
      <c r="P12" s="3" t="s">
        <v>28</v>
      </c>
    </row>
    <row r="13" ht="14.25" customHeight="1">
      <c r="A13" s="3" t="s">
        <v>35</v>
      </c>
      <c r="B13" s="3">
        <v>16.0</v>
      </c>
      <c r="C13" s="3">
        <v>0.0</v>
      </c>
      <c r="D13" s="3">
        <v>776.0</v>
      </c>
      <c r="E13" s="3">
        <v>0.0</v>
      </c>
      <c r="F13" s="3">
        <v>0.0</v>
      </c>
      <c r="G13" s="3">
        <v>8.0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N13" s="3">
        <v>800.0</v>
      </c>
      <c r="P13" s="3" t="s">
        <v>28</v>
      </c>
    </row>
    <row r="14" ht="14.25" customHeight="1">
      <c r="A14" s="3" t="s">
        <v>36</v>
      </c>
      <c r="B14" s="3">
        <v>73.0</v>
      </c>
      <c r="C14" s="3">
        <v>73.0</v>
      </c>
      <c r="D14" s="3">
        <v>73.0</v>
      </c>
      <c r="E14" s="3">
        <v>73.0</v>
      </c>
      <c r="F14" s="3">
        <v>73.0</v>
      </c>
      <c r="G14" s="3">
        <v>73.0</v>
      </c>
      <c r="H14" s="3">
        <v>73.0</v>
      </c>
      <c r="I14" s="3">
        <v>73.0</v>
      </c>
      <c r="J14" s="3">
        <v>73.0</v>
      </c>
      <c r="K14" s="3">
        <v>73.0</v>
      </c>
      <c r="L14" s="3">
        <v>73.0</v>
      </c>
      <c r="N14" s="3">
        <v>803.0</v>
      </c>
      <c r="P14" s="3" t="s">
        <v>37</v>
      </c>
    </row>
    <row r="15" ht="14.25" customHeight="1">
      <c r="A15" s="3" t="s">
        <v>38</v>
      </c>
      <c r="B15" s="3">
        <v>8.0</v>
      </c>
      <c r="C15" s="3">
        <v>0.0</v>
      </c>
      <c r="D15" s="3">
        <v>8.0</v>
      </c>
      <c r="E15" s="3">
        <v>8.0</v>
      </c>
      <c r="F15" s="3">
        <v>0.0</v>
      </c>
      <c r="G15" s="3">
        <v>0.0</v>
      </c>
      <c r="H15" s="3">
        <v>8.0</v>
      </c>
      <c r="I15" s="3">
        <v>0.0</v>
      </c>
      <c r="J15" s="3">
        <v>0.0</v>
      </c>
      <c r="K15" s="3">
        <v>0.0</v>
      </c>
      <c r="L15" s="3">
        <v>8.0</v>
      </c>
      <c r="N15" s="3">
        <v>40.0</v>
      </c>
      <c r="P15" s="3" t="s">
        <v>39</v>
      </c>
    </row>
    <row r="16" ht="14.25" customHeight="1">
      <c r="A16" s="3" t="s">
        <v>40</v>
      </c>
      <c r="B16" s="3">
        <v>8.0</v>
      </c>
      <c r="C16" s="3">
        <v>0.0</v>
      </c>
      <c r="D16" s="3">
        <v>0.0</v>
      </c>
      <c r="E16" s="3">
        <v>8.0</v>
      </c>
      <c r="F16" s="3">
        <v>0.0</v>
      </c>
      <c r="G16" s="3">
        <v>0.0</v>
      </c>
      <c r="H16" s="3">
        <v>8.0</v>
      </c>
      <c r="I16" s="3">
        <v>0.0</v>
      </c>
      <c r="J16" s="3">
        <v>0.0</v>
      </c>
      <c r="K16" s="3">
        <v>0.0</v>
      </c>
      <c r="L16" s="3">
        <v>8.0</v>
      </c>
      <c r="N16" s="3">
        <v>32.0</v>
      </c>
      <c r="P16" s="3" t="s">
        <v>39</v>
      </c>
    </row>
    <row r="17" ht="14.25" customHeight="1">
      <c r="A17" s="3" t="s">
        <v>41</v>
      </c>
      <c r="B17" s="3">
        <v>8.0</v>
      </c>
      <c r="C17" s="3">
        <v>8.0</v>
      </c>
      <c r="D17" s="3">
        <v>0.0</v>
      </c>
      <c r="E17" s="3">
        <v>8.0</v>
      </c>
      <c r="F17" s="3">
        <v>8.0</v>
      </c>
      <c r="G17" s="3">
        <v>8.0</v>
      </c>
      <c r="H17" s="3">
        <v>8.0</v>
      </c>
      <c r="I17" s="3">
        <v>0.0</v>
      </c>
      <c r="J17" s="3">
        <v>0.0</v>
      </c>
      <c r="K17" s="3">
        <v>0.0</v>
      </c>
      <c r="L17" s="3">
        <v>8.0</v>
      </c>
      <c r="N17" s="3">
        <v>56.0</v>
      </c>
      <c r="P17" s="3" t="s">
        <v>39</v>
      </c>
    </row>
    <row r="18" ht="14.25" customHeight="1">
      <c r="A18" s="3" t="s">
        <v>42</v>
      </c>
      <c r="B18" s="3">
        <v>8.0</v>
      </c>
      <c r="C18" s="3">
        <v>8.0</v>
      </c>
      <c r="D18" s="3">
        <v>8.0</v>
      </c>
      <c r="E18" s="3">
        <v>8.0</v>
      </c>
      <c r="F18" s="3">
        <v>0.0</v>
      </c>
      <c r="G18" s="3">
        <v>8.0</v>
      </c>
      <c r="H18" s="3">
        <v>8.0</v>
      </c>
      <c r="I18" s="3">
        <v>0.0</v>
      </c>
      <c r="J18" s="3">
        <v>0.0</v>
      </c>
      <c r="K18" s="3">
        <v>0.0</v>
      </c>
      <c r="L18" s="3">
        <v>0.0</v>
      </c>
      <c r="N18" s="3">
        <v>48.0</v>
      </c>
      <c r="P18" s="3" t="s">
        <v>39</v>
      </c>
    </row>
    <row r="19" ht="14.25" customHeight="1">
      <c r="A19" s="3" t="s">
        <v>43</v>
      </c>
      <c r="B19" s="3">
        <v>8.0</v>
      </c>
      <c r="C19" s="3">
        <v>0.0</v>
      </c>
      <c r="D19" s="3">
        <v>8.0</v>
      </c>
      <c r="E19" s="3">
        <v>0.0</v>
      </c>
      <c r="F19" s="3">
        <v>0.0</v>
      </c>
      <c r="G19" s="3">
        <v>8.0</v>
      </c>
      <c r="H19" s="3">
        <v>8.0</v>
      </c>
      <c r="I19" s="3">
        <v>0.0</v>
      </c>
      <c r="J19" s="3">
        <v>0.0</v>
      </c>
      <c r="K19" s="3">
        <v>0.0</v>
      </c>
      <c r="L19" s="3">
        <v>0.0</v>
      </c>
      <c r="N19" s="3">
        <v>32.0</v>
      </c>
      <c r="P19" s="3" t="s">
        <v>39</v>
      </c>
    </row>
    <row r="20" ht="14.25" customHeight="1">
      <c r="A20" s="3" t="s">
        <v>44</v>
      </c>
      <c r="B20" s="3">
        <v>8.0</v>
      </c>
      <c r="C20" s="3">
        <v>0.0</v>
      </c>
      <c r="D20" s="3">
        <v>8.0</v>
      </c>
      <c r="E20" s="3">
        <v>0.0</v>
      </c>
      <c r="F20" s="3">
        <v>0.0</v>
      </c>
      <c r="G20" s="3">
        <v>8.0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N20" s="3">
        <v>24.0</v>
      </c>
      <c r="P20" s="3" t="s">
        <v>39</v>
      </c>
    </row>
    <row r="21" ht="14.25" customHeight="1">
      <c r="A21" s="3" t="s">
        <v>45</v>
      </c>
      <c r="B21" s="3">
        <v>8.0</v>
      </c>
      <c r="C21" s="3">
        <v>8.0</v>
      </c>
      <c r="D21" s="3">
        <v>8.0</v>
      </c>
      <c r="E21" s="3">
        <v>8.0</v>
      </c>
      <c r="F21" s="3">
        <v>8.0</v>
      </c>
      <c r="G21" s="3">
        <v>8.0</v>
      </c>
      <c r="H21" s="3">
        <v>8.0</v>
      </c>
      <c r="I21" s="3">
        <v>8.0</v>
      </c>
      <c r="J21" s="3">
        <v>8.0</v>
      </c>
      <c r="K21" s="3">
        <v>8.0</v>
      </c>
      <c r="L21" s="3">
        <v>8.0</v>
      </c>
      <c r="N21" s="3">
        <v>88.0</v>
      </c>
      <c r="P21" s="3" t="s">
        <v>46</v>
      </c>
    </row>
    <row r="22" ht="14.25" customHeight="1">
      <c r="A22" s="3" t="s">
        <v>47</v>
      </c>
      <c r="B22" s="3">
        <v>8.0</v>
      </c>
      <c r="C22" s="3">
        <v>8.0</v>
      </c>
      <c r="D22" s="3">
        <v>8.0</v>
      </c>
      <c r="E22" s="3">
        <v>8.0</v>
      </c>
      <c r="F22" s="3">
        <v>8.0</v>
      </c>
      <c r="G22" s="3">
        <v>8.0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N22" s="3">
        <v>48.0</v>
      </c>
      <c r="P22" s="3" t="s">
        <v>46</v>
      </c>
    </row>
    <row r="23" ht="14.25" customHeight="1">
      <c r="A23" s="3" t="s">
        <v>48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8.0</v>
      </c>
      <c r="H23" s="3">
        <v>8.0</v>
      </c>
      <c r="I23" s="3">
        <v>8.0</v>
      </c>
      <c r="J23" s="3">
        <v>8.0</v>
      </c>
      <c r="K23" s="3">
        <v>8.0</v>
      </c>
      <c r="L23" s="3">
        <v>8.0</v>
      </c>
      <c r="N23" s="3">
        <v>48.0</v>
      </c>
      <c r="P23" s="3" t="s">
        <v>46</v>
      </c>
    </row>
    <row r="24" ht="14.25" customHeight="1">
      <c r="A24" s="3" t="s">
        <v>49</v>
      </c>
      <c r="B24" s="3">
        <v>0.0</v>
      </c>
      <c r="C24" s="3">
        <v>0.0</v>
      </c>
      <c r="D24" s="3">
        <v>8.0</v>
      </c>
      <c r="E24" s="3">
        <v>8.0</v>
      </c>
      <c r="F24" s="3">
        <v>8.0</v>
      </c>
      <c r="G24" s="3">
        <v>8.0</v>
      </c>
      <c r="H24" s="3">
        <v>8.0</v>
      </c>
      <c r="I24" s="3">
        <v>8.0</v>
      </c>
      <c r="J24" s="3">
        <v>0.0</v>
      </c>
      <c r="K24" s="3">
        <v>0.0</v>
      </c>
      <c r="L24" s="3">
        <v>0.0</v>
      </c>
      <c r="N24" s="3">
        <v>48.0</v>
      </c>
      <c r="P24" s="3" t="s">
        <v>46</v>
      </c>
    </row>
    <row r="25" ht="14.25" customHeight="1">
      <c r="A25" s="3" t="s">
        <v>50</v>
      </c>
      <c r="B25" s="3">
        <v>8.0</v>
      </c>
      <c r="C25" s="3">
        <v>0.0</v>
      </c>
      <c r="D25" s="3">
        <v>8.0</v>
      </c>
      <c r="E25" s="3">
        <v>0.0</v>
      </c>
      <c r="F25" s="3">
        <v>8.0</v>
      </c>
      <c r="G25" s="3">
        <v>0.0</v>
      </c>
      <c r="H25" s="3">
        <v>8.0</v>
      </c>
      <c r="I25" s="3">
        <v>0.0</v>
      </c>
      <c r="J25" s="3">
        <v>8.0</v>
      </c>
      <c r="K25" s="3">
        <v>0.0</v>
      </c>
      <c r="L25" s="3">
        <v>8.0</v>
      </c>
      <c r="N25" s="3">
        <v>48.0</v>
      </c>
      <c r="P25" s="3" t="s">
        <v>46</v>
      </c>
    </row>
    <row r="26" ht="14.25" customHeight="1">
      <c r="A26" s="3" t="s">
        <v>51</v>
      </c>
      <c r="B26" s="3">
        <v>0.0</v>
      </c>
      <c r="C26" s="3">
        <v>8.0</v>
      </c>
      <c r="D26" s="3">
        <v>0.0</v>
      </c>
      <c r="E26" s="3">
        <v>8.0</v>
      </c>
      <c r="F26" s="3">
        <v>0.0</v>
      </c>
      <c r="G26" s="3">
        <v>8.0</v>
      </c>
      <c r="H26" s="3">
        <v>0.0</v>
      </c>
      <c r="I26" s="3">
        <v>8.0</v>
      </c>
      <c r="J26" s="3">
        <v>0.0</v>
      </c>
      <c r="K26" s="3">
        <v>8.0</v>
      </c>
      <c r="L26" s="3">
        <v>0.0</v>
      </c>
      <c r="N26" s="3">
        <v>40.0</v>
      </c>
      <c r="P26" s="3" t="s">
        <v>46</v>
      </c>
    </row>
    <row r="27" ht="14.25" customHeight="1">
      <c r="A27" s="3" t="s">
        <v>52</v>
      </c>
      <c r="B27" s="3">
        <v>8.0</v>
      </c>
      <c r="C27" s="3">
        <v>8.0</v>
      </c>
      <c r="D27" s="3">
        <v>8.0</v>
      </c>
      <c r="E27" s="3">
        <v>8.0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N27" s="3">
        <v>32.0</v>
      </c>
      <c r="P27" s="3" t="s">
        <v>46</v>
      </c>
    </row>
    <row r="28" ht="14.25" customHeight="1">
      <c r="A28" s="3" t="s">
        <v>53</v>
      </c>
      <c r="B28" s="3">
        <v>0.0</v>
      </c>
      <c r="C28" s="3">
        <v>8.0</v>
      </c>
      <c r="D28" s="3">
        <v>8.0</v>
      </c>
      <c r="E28" s="3">
        <v>8.0</v>
      </c>
      <c r="F28" s="3">
        <v>8.0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N28" s="3">
        <v>32.0</v>
      </c>
      <c r="P28" s="3" t="s">
        <v>46</v>
      </c>
    </row>
    <row r="29" ht="14.25" customHeight="1">
      <c r="A29" s="3" t="s">
        <v>54</v>
      </c>
      <c r="B29" s="3">
        <v>0.0</v>
      </c>
      <c r="C29" s="3">
        <v>0.0</v>
      </c>
      <c r="D29" s="3">
        <v>8.0</v>
      </c>
      <c r="E29" s="3">
        <v>8.0</v>
      </c>
      <c r="F29" s="3">
        <v>8.0</v>
      </c>
      <c r="G29" s="3">
        <v>8.0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N29" s="3">
        <v>32.0</v>
      </c>
      <c r="P29" s="3" t="s">
        <v>46</v>
      </c>
    </row>
    <row r="30" ht="14.25" customHeight="1">
      <c r="A30" s="3" t="s">
        <v>55</v>
      </c>
      <c r="B30" s="3">
        <v>0.0</v>
      </c>
      <c r="C30" s="3">
        <v>0.0</v>
      </c>
      <c r="D30" s="3">
        <v>0.0</v>
      </c>
      <c r="E30" s="3">
        <v>8.0</v>
      </c>
      <c r="F30" s="3">
        <v>8.0</v>
      </c>
      <c r="G30" s="3">
        <v>8.0</v>
      </c>
      <c r="H30" s="3">
        <v>8.0</v>
      </c>
      <c r="I30" s="3">
        <v>0.0</v>
      </c>
      <c r="J30" s="3">
        <v>0.0</v>
      </c>
      <c r="K30" s="3">
        <v>0.0</v>
      </c>
      <c r="L30" s="3">
        <v>0.0</v>
      </c>
      <c r="N30" s="3">
        <v>32.0</v>
      </c>
      <c r="P30" s="3" t="s">
        <v>46</v>
      </c>
    </row>
    <row r="31" ht="14.25" customHeight="1">
      <c r="A31" s="3" t="s">
        <v>56</v>
      </c>
      <c r="B31" s="3">
        <v>0.0</v>
      </c>
      <c r="C31" s="3">
        <v>0.0</v>
      </c>
      <c r="D31" s="3">
        <v>0.0</v>
      </c>
      <c r="E31" s="3">
        <v>0.0</v>
      </c>
      <c r="F31" s="3">
        <v>8.0</v>
      </c>
      <c r="G31" s="3">
        <v>8.0</v>
      </c>
      <c r="H31" s="3">
        <v>8.0</v>
      </c>
      <c r="I31" s="3">
        <v>8.0</v>
      </c>
      <c r="J31" s="3">
        <v>0.0</v>
      </c>
      <c r="K31" s="3">
        <v>0.0</v>
      </c>
      <c r="L31" s="3">
        <v>0.0</v>
      </c>
      <c r="N31" s="3">
        <v>32.0</v>
      </c>
      <c r="P31" s="3" t="s">
        <v>46</v>
      </c>
    </row>
    <row r="32" ht="14.25" customHeight="1">
      <c r="A32" s="3" t="s">
        <v>57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8.0</v>
      </c>
      <c r="H32" s="3">
        <v>8.0</v>
      </c>
      <c r="I32" s="3">
        <v>8.0</v>
      </c>
      <c r="J32" s="3">
        <v>8.0</v>
      </c>
      <c r="K32" s="3">
        <v>0.0</v>
      </c>
      <c r="L32" s="3">
        <v>0.0</v>
      </c>
      <c r="N32" s="3">
        <v>32.0</v>
      </c>
      <c r="P32" s="3" t="s">
        <v>46</v>
      </c>
    </row>
    <row r="33" ht="14.25" customHeight="1">
      <c r="A33" s="3" t="s">
        <v>58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8.0</v>
      </c>
      <c r="I33" s="3">
        <v>8.0</v>
      </c>
      <c r="J33" s="3">
        <v>8.0</v>
      </c>
      <c r="K33" s="3">
        <v>8.0</v>
      </c>
      <c r="L33" s="3">
        <v>0.0</v>
      </c>
      <c r="N33" s="3">
        <v>32.0</v>
      </c>
      <c r="P33" s="3" t="s">
        <v>46</v>
      </c>
    </row>
    <row r="34" ht="14.25" customHeight="1">
      <c r="A34" s="3" t="s">
        <v>59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8.0</v>
      </c>
      <c r="J34" s="3">
        <v>8.0</v>
      </c>
      <c r="K34" s="3">
        <v>8.0</v>
      </c>
      <c r="L34" s="3">
        <v>8.0</v>
      </c>
      <c r="N34" s="3">
        <v>32.0</v>
      </c>
      <c r="P34" s="3" t="s">
        <v>46</v>
      </c>
    </row>
    <row r="35" ht="14.25" customHeight="1">
      <c r="A35" s="3" t="s">
        <v>60</v>
      </c>
      <c r="B35" s="3">
        <v>8.0</v>
      </c>
      <c r="C35" s="3">
        <v>8.0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N35" s="3">
        <v>16.0</v>
      </c>
      <c r="P35" s="3" t="s">
        <v>46</v>
      </c>
    </row>
    <row r="36" ht="14.25" customHeight="1">
      <c r="A36" s="3" t="s">
        <v>61</v>
      </c>
      <c r="B36" s="3">
        <v>0.0</v>
      </c>
      <c r="C36" s="3">
        <v>8.0</v>
      </c>
      <c r="D36" s="3">
        <v>8.0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N36" s="3">
        <v>16.0</v>
      </c>
      <c r="P36" s="3" t="s">
        <v>46</v>
      </c>
    </row>
    <row r="37" ht="14.25" customHeight="1">
      <c r="A37" s="3" t="s">
        <v>62</v>
      </c>
      <c r="B37" s="3">
        <v>0.0</v>
      </c>
      <c r="C37" s="3">
        <v>0.0</v>
      </c>
      <c r="D37" s="3">
        <v>8.0</v>
      </c>
      <c r="E37" s="3">
        <v>8.0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N37" s="3">
        <v>16.0</v>
      </c>
      <c r="P37" s="3" t="s">
        <v>46</v>
      </c>
    </row>
    <row r="38" ht="14.25" customHeight="1">
      <c r="A38" s="3" t="s">
        <v>63</v>
      </c>
      <c r="B38" s="3">
        <v>0.0</v>
      </c>
      <c r="C38" s="3">
        <v>0.0</v>
      </c>
      <c r="D38" s="3">
        <v>0.0</v>
      </c>
      <c r="E38" s="3">
        <v>8.0</v>
      </c>
      <c r="F38" s="3">
        <v>8.0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N38" s="3">
        <v>16.0</v>
      </c>
      <c r="P38" s="3" t="s">
        <v>46</v>
      </c>
    </row>
    <row r="39" ht="14.25" customHeight="1">
      <c r="A39" s="3" t="s">
        <v>64</v>
      </c>
      <c r="B39" s="3">
        <v>0.0</v>
      </c>
      <c r="C39" s="3">
        <v>0.0</v>
      </c>
      <c r="D39" s="3">
        <v>0.0</v>
      </c>
      <c r="E39" s="3">
        <v>0.0</v>
      </c>
      <c r="F39" s="3">
        <v>8.0</v>
      </c>
      <c r="G39" s="3">
        <v>8.0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N39" s="3">
        <v>16.0</v>
      </c>
      <c r="P39" s="3" t="s">
        <v>46</v>
      </c>
    </row>
    <row r="40" ht="14.25" customHeight="1">
      <c r="A40" s="3" t="s">
        <v>65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8.0</v>
      </c>
      <c r="H40" s="3">
        <v>8.0</v>
      </c>
      <c r="I40" s="3">
        <v>0.0</v>
      </c>
      <c r="J40" s="3">
        <v>0.0</v>
      </c>
      <c r="K40" s="3">
        <v>0.0</v>
      </c>
      <c r="L40" s="3">
        <v>0.0</v>
      </c>
      <c r="N40" s="3">
        <v>16.0</v>
      </c>
      <c r="P40" s="3" t="s">
        <v>46</v>
      </c>
    </row>
    <row r="41" ht="14.25" customHeight="1">
      <c r="A41" s="3" t="s">
        <v>66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8.0</v>
      </c>
      <c r="I41" s="3">
        <v>8.0</v>
      </c>
      <c r="J41" s="3">
        <v>0.0</v>
      </c>
      <c r="K41" s="3">
        <v>0.0</v>
      </c>
      <c r="L41" s="3">
        <v>0.0</v>
      </c>
      <c r="N41" s="3">
        <v>16.0</v>
      </c>
      <c r="P41" s="3" t="s">
        <v>46</v>
      </c>
    </row>
    <row r="42" ht="14.25" customHeight="1">
      <c r="A42" s="3" t="s">
        <v>67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8.0</v>
      </c>
      <c r="J42" s="3">
        <v>8.0</v>
      </c>
      <c r="K42" s="3">
        <v>0.0</v>
      </c>
      <c r="L42" s="3">
        <v>0.0</v>
      </c>
      <c r="N42" s="3">
        <v>16.0</v>
      </c>
      <c r="P42" s="3" t="s">
        <v>46</v>
      </c>
    </row>
    <row r="43" ht="14.25" customHeight="1">
      <c r="A43" s="3" t="s">
        <v>68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8.0</v>
      </c>
      <c r="K43" s="3">
        <v>8.0</v>
      </c>
      <c r="L43" s="3">
        <v>0.0</v>
      </c>
      <c r="N43" s="3">
        <v>16.0</v>
      </c>
      <c r="P43" s="3" t="s">
        <v>46</v>
      </c>
    </row>
    <row r="44" ht="14.25" customHeight="1">
      <c r="A44" s="3" t="s">
        <v>69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8.0</v>
      </c>
      <c r="L44" s="3">
        <v>8.0</v>
      </c>
      <c r="N44" s="3">
        <v>16.0</v>
      </c>
      <c r="P44" s="3" t="s">
        <v>46</v>
      </c>
    </row>
    <row r="45" ht="14.25" customHeight="1">
      <c r="A45" s="3" t="s">
        <v>70</v>
      </c>
      <c r="B45" s="3">
        <v>100.0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N45" s="3">
        <v>100.0</v>
      </c>
      <c r="P45" s="2" t="s">
        <v>71</v>
      </c>
    </row>
    <row r="46" ht="14.25" customHeight="1">
      <c r="A46" s="3" t="s">
        <v>72</v>
      </c>
      <c r="B46" s="3">
        <v>0.0</v>
      </c>
      <c r="C46" s="3">
        <v>100.0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N46" s="3">
        <v>100.0</v>
      </c>
      <c r="P46" s="3" t="s">
        <v>73</v>
      </c>
    </row>
    <row r="47" ht="14.25" customHeight="1">
      <c r="A47" s="3" t="s">
        <v>74</v>
      </c>
      <c r="B47" s="3">
        <v>0.0</v>
      </c>
      <c r="C47" s="3">
        <v>0.0</v>
      </c>
      <c r="D47" s="3">
        <v>100.0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N47" s="3">
        <v>100.0</v>
      </c>
      <c r="P47" s="3" t="s">
        <v>73</v>
      </c>
    </row>
    <row r="48" ht="14.25" customHeight="1">
      <c r="A48" s="3" t="s">
        <v>75</v>
      </c>
      <c r="B48" s="3">
        <v>0.0</v>
      </c>
      <c r="C48" s="3">
        <v>0.0</v>
      </c>
      <c r="D48" s="3">
        <v>0.0</v>
      </c>
      <c r="E48" s="3">
        <v>100.0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N48" s="3">
        <v>100.0</v>
      </c>
      <c r="P48" s="3" t="s">
        <v>73</v>
      </c>
    </row>
    <row r="49" ht="14.25" customHeight="1">
      <c r="A49" s="3" t="s">
        <v>76</v>
      </c>
      <c r="B49" s="3">
        <v>0.0</v>
      </c>
      <c r="C49" s="3">
        <v>0.0</v>
      </c>
      <c r="D49" s="3">
        <v>0.0</v>
      </c>
      <c r="E49" s="3">
        <v>0.0</v>
      </c>
      <c r="F49" s="3">
        <v>100.0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N49" s="3">
        <v>100.0</v>
      </c>
      <c r="P49" s="3" t="s">
        <v>73</v>
      </c>
    </row>
    <row r="50" ht="14.25" customHeight="1">
      <c r="A50" s="3" t="s">
        <v>77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100.0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N50" s="3">
        <v>100.0</v>
      </c>
      <c r="P50" s="3" t="s">
        <v>73</v>
      </c>
    </row>
    <row r="51" ht="14.25" customHeight="1">
      <c r="A51" s="3" t="s">
        <v>78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100.0</v>
      </c>
      <c r="I51" s="3">
        <v>0.0</v>
      </c>
      <c r="J51" s="3">
        <v>0.0</v>
      </c>
      <c r="K51" s="3">
        <v>0.0</v>
      </c>
      <c r="L51" s="3">
        <v>0.0</v>
      </c>
      <c r="N51" s="3">
        <v>100.0</v>
      </c>
      <c r="P51" s="3" t="s">
        <v>73</v>
      </c>
    </row>
    <row r="52" ht="14.25" customHeight="1">
      <c r="A52" s="3" t="s">
        <v>79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100.0</v>
      </c>
      <c r="J52" s="3">
        <v>0.0</v>
      </c>
      <c r="K52" s="3">
        <v>0.0</v>
      </c>
      <c r="L52" s="3">
        <v>0.0</v>
      </c>
      <c r="N52" s="3">
        <v>100.0</v>
      </c>
      <c r="P52" s="3" t="s">
        <v>73</v>
      </c>
    </row>
    <row r="53" ht="14.25" customHeight="1">
      <c r="A53" s="3" t="s">
        <v>80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100.0</v>
      </c>
      <c r="K53" s="3">
        <v>0.0</v>
      </c>
      <c r="L53" s="3">
        <v>0.0</v>
      </c>
      <c r="N53" s="3">
        <v>100.0</v>
      </c>
      <c r="P53" s="3" t="s">
        <v>73</v>
      </c>
    </row>
    <row r="54" ht="14.25" customHeight="1">
      <c r="A54" s="3" t="s">
        <v>81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100.0</v>
      </c>
      <c r="L54" s="3">
        <v>0.0</v>
      </c>
      <c r="N54" s="3">
        <v>100.0</v>
      </c>
      <c r="P54" s="3" t="s">
        <v>73</v>
      </c>
    </row>
    <row r="55" ht="14.25" customHeight="1">
      <c r="A55" s="3" t="s">
        <v>82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100.0</v>
      </c>
      <c r="N55" s="3">
        <v>100.0</v>
      </c>
      <c r="P55" s="3" t="s">
        <v>73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B5:L14">
    <cfRule type="colorScale" priority="1">
      <colorScale>
        <cfvo type="min"/>
        <cfvo type="max"/>
        <color rgb="FFFCFCFF"/>
        <color rgb="FF63BE7B"/>
      </colorScale>
    </cfRule>
  </conditionalFormatting>
  <conditionalFormatting sqref="B15:L20">
    <cfRule type="colorScale" priority="2">
      <colorScale>
        <cfvo type="min"/>
        <cfvo type="max"/>
        <color rgb="FFFCFCFF"/>
        <color rgb="FF63BE7B"/>
      </colorScale>
    </cfRule>
  </conditionalFormatting>
  <conditionalFormatting sqref="B21:L44">
    <cfRule type="colorScale" priority="3">
      <colorScale>
        <cfvo type="min"/>
        <cfvo type="max"/>
        <color rgb="FFFCFCFF"/>
        <color rgb="FF63BE7B"/>
      </colorScale>
    </cfRule>
  </conditionalFormatting>
  <conditionalFormatting sqref="B45:L55">
    <cfRule type="colorScale" priority="4">
      <colorScale>
        <cfvo type="min"/>
        <cfvo type="max"/>
        <color rgb="FFFCFCFF"/>
        <color rgb="FF63BE7B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12" width="8.71"/>
    <col customWidth="1" min="13" max="13" width="10.71"/>
    <col customWidth="1" min="14" max="14" width="7.29"/>
    <col customWidth="1" min="15" max="25" width="8.86"/>
    <col customWidth="1" min="26" max="26" width="8.71"/>
    <col customWidth="1" min="27" max="27" width="13.14"/>
    <col customWidth="1" min="28" max="28" width="8.71"/>
    <col customWidth="1" min="29" max="29" width="9.71"/>
    <col customWidth="1" min="30" max="44" width="8.71"/>
  </cols>
  <sheetData>
    <row r="1" ht="14.25" customHeight="1">
      <c r="A1" s="4" t="s">
        <v>83</v>
      </c>
      <c r="M1" s="5"/>
      <c r="N1" s="1" t="s">
        <v>84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AD1" s="1" t="s">
        <v>85</v>
      </c>
    </row>
    <row r="2" ht="14.25" customHeight="1"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4.25" customHeight="1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7" t="s">
        <v>11</v>
      </c>
      <c r="M3" s="8"/>
      <c r="N3" s="9"/>
      <c r="O3" s="8" t="s">
        <v>1</v>
      </c>
      <c r="P3" s="8" t="s">
        <v>2</v>
      </c>
      <c r="Q3" s="8" t="s">
        <v>3</v>
      </c>
      <c r="R3" s="8" t="s">
        <v>4</v>
      </c>
      <c r="S3" s="8" t="s">
        <v>5</v>
      </c>
      <c r="T3" s="8" t="s">
        <v>6</v>
      </c>
      <c r="U3" s="8" t="s">
        <v>7</v>
      </c>
      <c r="V3" s="8" t="s">
        <v>8</v>
      </c>
      <c r="W3" s="8" t="s">
        <v>9</v>
      </c>
      <c r="X3" s="8" t="s">
        <v>10</v>
      </c>
      <c r="Y3" s="8" t="s">
        <v>11</v>
      </c>
      <c r="AA3" s="10" t="s">
        <v>86</v>
      </c>
      <c r="AD3" s="8" t="s">
        <v>1</v>
      </c>
      <c r="AE3" s="8" t="s">
        <v>2</v>
      </c>
      <c r="AF3" s="8" t="s">
        <v>3</v>
      </c>
      <c r="AG3" s="8" t="s">
        <v>4</v>
      </c>
      <c r="AH3" s="8" t="s">
        <v>5</v>
      </c>
      <c r="AI3" s="8" t="s">
        <v>6</v>
      </c>
      <c r="AJ3" s="8" t="s">
        <v>7</v>
      </c>
      <c r="AK3" s="8" t="s">
        <v>8</v>
      </c>
      <c r="AL3" s="8" t="s">
        <v>9</v>
      </c>
      <c r="AM3" s="8" t="s">
        <v>10</v>
      </c>
      <c r="AN3" s="8" t="s">
        <v>11</v>
      </c>
      <c r="AP3" s="8" t="s">
        <v>87</v>
      </c>
    </row>
    <row r="4" ht="14.25" customHeight="1"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7" t="s">
        <v>24</v>
      </c>
      <c r="M4" s="8"/>
      <c r="N4" s="9"/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AD4" s="8" t="s">
        <v>14</v>
      </c>
      <c r="AE4" s="8" t="s">
        <v>15</v>
      </c>
      <c r="AF4" s="8" t="s">
        <v>16</v>
      </c>
      <c r="AG4" s="8" t="s">
        <v>17</v>
      </c>
      <c r="AH4" s="8" t="s">
        <v>18</v>
      </c>
      <c r="AI4" s="8" t="s">
        <v>19</v>
      </c>
      <c r="AJ4" s="8" t="s">
        <v>20</v>
      </c>
      <c r="AK4" s="8" t="s">
        <v>21</v>
      </c>
      <c r="AL4" s="8" t="s">
        <v>22</v>
      </c>
      <c r="AM4" s="8" t="s">
        <v>23</v>
      </c>
      <c r="AN4" s="8" t="s">
        <v>24</v>
      </c>
    </row>
    <row r="5" ht="14.25" customHeight="1">
      <c r="B5" s="11">
        <v>0.901</v>
      </c>
      <c r="C5" s="11">
        <v>0.0</v>
      </c>
      <c r="D5" s="11">
        <v>0.128</v>
      </c>
      <c r="E5" s="11">
        <v>98.132</v>
      </c>
      <c r="F5" s="11">
        <v>0.0</v>
      </c>
      <c r="G5" s="11">
        <v>0.0</v>
      </c>
      <c r="H5" s="11">
        <v>0.45</v>
      </c>
      <c r="I5" s="11">
        <v>0.0</v>
      </c>
      <c r="J5" s="11">
        <v>0.0</v>
      </c>
      <c r="K5" s="11">
        <v>0.0</v>
      </c>
      <c r="L5" s="12">
        <v>0.386</v>
      </c>
      <c r="M5" s="13"/>
      <c r="N5" s="13">
        <v>1.0</v>
      </c>
      <c r="O5" s="14">
        <f t="shared" ref="O5:Q5" si="1">ROUND(B5,0)</f>
        <v>1</v>
      </c>
      <c r="P5" s="14">
        <f t="shared" si="1"/>
        <v>0</v>
      </c>
      <c r="Q5" s="14">
        <f t="shared" si="1"/>
        <v>0</v>
      </c>
      <c r="R5" s="14">
        <v>99.0</v>
      </c>
      <c r="S5" s="14">
        <f t="shared" ref="S5:Y5" si="2">ROUND(F5,0)</f>
        <v>0</v>
      </c>
      <c r="T5" s="14">
        <f t="shared" si="2"/>
        <v>0</v>
      </c>
      <c r="U5" s="14">
        <f t="shared" si="2"/>
        <v>0</v>
      </c>
      <c r="V5" s="14">
        <f t="shared" si="2"/>
        <v>0</v>
      </c>
      <c r="W5" s="14">
        <f t="shared" si="2"/>
        <v>0</v>
      </c>
      <c r="X5" s="14">
        <f t="shared" si="2"/>
        <v>0</v>
      </c>
      <c r="Y5" s="14">
        <f t="shared" si="2"/>
        <v>0</v>
      </c>
      <c r="AA5" s="15">
        <f t="shared" ref="AA5:AA14" si="5">SUM(O5:Y5)</f>
        <v>100</v>
      </c>
      <c r="AC5" s="13" t="s">
        <v>25</v>
      </c>
      <c r="AD5" s="3">
        <f t="shared" ref="AD5:AN5" si="3">800*O5/100</f>
        <v>8</v>
      </c>
      <c r="AE5" s="3">
        <f t="shared" si="3"/>
        <v>0</v>
      </c>
      <c r="AF5" s="3">
        <f t="shared" si="3"/>
        <v>0</v>
      </c>
      <c r="AG5" s="3">
        <f t="shared" si="3"/>
        <v>792</v>
      </c>
      <c r="AH5" s="3">
        <f t="shared" si="3"/>
        <v>0</v>
      </c>
      <c r="AI5" s="3">
        <f t="shared" si="3"/>
        <v>0</v>
      </c>
      <c r="AJ5" s="3">
        <f t="shared" si="3"/>
        <v>0</v>
      </c>
      <c r="AK5" s="3">
        <f t="shared" si="3"/>
        <v>0</v>
      </c>
      <c r="AL5" s="3">
        <f t="shared" si="3"/>
        <v>0</v>
      </c>
      <c r="AM5" s="3">
        <f t="shared" si="3"/>
        <v>0</v>
      </c>
      <c r="AN5" s="3">
        <f t="shared" si="3"/>
        <v>0</v>
      </c>
      <c r="AP5" s="3">
        <f t="shared" ref="AP5:AP14" si="7">SUM(AD5:AN5)</f>
        <v>800</v>
      </c>
      <c r="AR5" s="3" t="s">
        <v>26</v>
      </c>
    </row>
    <row r="6" ht="14.25" customHeight="1">
      <c r="B6" s="11">
        <v>8.211</v>
      </c>
      <c r="C6" s="11">
        <v>0.182</v>
      </c>
      <c r="D6" s="11">
        <v>0.669</v>
      </c>
      <c r="E6" s="11">
        <v>86.678</v>
      </c>
      <c r="F6" s="11">
        <v>0.121</v>
      </c>
      <c r="G6" s="11">
        <v>0.0</v>
      </c>
      <c r="H6" s="11">
        <v>3.102</v>
      </c>
      <c r="I6" s="11">
        <v>0.0</v>
      </c>
      <c r="J6" s="11">
        <v>0.0</v>
      </c>
      <c r="K6" s="11">
        <v>0.0</v>
      </c>
      <c r="L6" s="12">
        <v>1.034</v>
      </c>
      <c r="M6" s="13"/>
      <c r="N6" s="13" t="s">
        <v>88</v>
      </c>
      <c r="O6" s="14">
        <f t="shared" ref="O6:Y6" si="4">ROUND(B6,0)</f>
        <v>8</v>
      </c>
      <c r="P6" s="14">
        <f t="shared" si="4"/>
        <v>0</v>
      </c>
      <c r="Q6" s="14">
        <f t="shared" si="4"/>
        <v>1</v>
      </c>
      <c r="R6" s="14">
        <f t="shared" si="4"/>
        <v>87</v>
      </c>
      <c r="S6" s="14">
        <f t="shared" si="4"/>
        <v>0</v>
      </c>
      <c r="T6" s="14">
        <f t="shared" si="4"/>
        <v>0</v>
      </c>
      <c r="U6" s="14">
        <f t="shared" si="4"/>
        <v>3</v>
      </c>
      <c r="V6" s="14">
        <f t="shared" si="4"/>
        <v>0</v>
      </c>
      <c r="W6" s="14">
        <f t="shared" si="4"/>
        <v>0</v>
      </c>
      <c r="X6" s="14">
        <f t="shared" si="4"/>
        <v>0</v>
      </c>
      <c r="Y6" s="14">
        <f t="shared" si="4"/>
        <v>1</v>
      </c>
      <c r="AA6" s="15">
        <f t="shared" si="5"/>
        <v>100</v>
      </c>
      <c r="AC6" s="13" t="s">
        <v>27</v>
      </c>
      <c r="AD6" s="3">
        <f t="shared" ref="AD6:AN6" si="6">800*O6/100</f>
        <v>64</v>
      </c>
      <c r="AE6" s="3">
        <f t="shared" si="6"/>
        <v>0</v>
      </c>
      <c r="AF6" s="3">
        <f t="shared" si="6"/>
        <v>8</v>
      </c>
      <c r="AG6" s="3">
        <f t="shared" si="6"/>
        <v>696</v>
      </c>
      <c r="AH6" s="3">
        <f t="shared" si="6"/>
        <v>0</v>
      </c>
      <c r="AI6" s="3">
        <f t="shared" si="6"/>
        <v>0</v>
      </c>
      <c r="AJ6" s="3">
        <f t="shared" si="6"/>
        <v>24</v>
      </c>
      <c r="AK6" s="3">
        <f t="shared" si="6"/>
        <v>0</v>
      </c>
      <c r="AL6" s="3">
        <f t="shared" si="6"/>
        <v>0</v>
      </c>
      <c r="AM6" s="3">
        <f t="shared" si="6"/>
        <v>0</v>
      </c>
      <c r="AN6" s="3">
        <f t="shared" si="6"/>
        <v>8</v>
      </c>
      <c r="AP6" s="3">
        <f t="shared" si="7"/>
        <v>800</v>
      </c>
      <c r="AR6" s="3" t="s">
        <v>28</v>
      </c>
    </row>
    <row r="7" ht="14.25" customHeight="1">
      <c r="B7" s="11">
        <v>20.555</v>
      </c>
      <c r="C7" s="11">
        <v>0.462</v>
      </c>
      <c r="D7" s="11">
        <v>0.06</v>
      </c>
      <c r="E7" s="11">
        <v>68.716</v>
      </c>
      <c r="F7" s="11">
        <v>0.207</v>
      </c>
      <c r="G7" s="11">
        <v>0.146</v>
      </c>
      <c r="H7" s="11">
        <v>7.891</v>
      </c>
      <c r="I7" s="11">
        <v>0.0</v>
      </c>
      <c r="J7" s="11">
        <v>0.036</v>
      </c>
      <c r="K7" s="11">
        <v>0.0</v>
      </c>
      <c r="L7" s="12">
        <v>1.924</v>
      </c>
      <c r="M7" s="13"/>
      <c r="N7" s="13" t="s">
        <v>89</v>
      </c>
      <c r="O7" s="14">
        <f t="shared" ref="O7:Y7" si="8">ROUND(B7,0)</f>
        <v>21</v>
      </c>
      <c r="P7" s="14">
        <f t="shared" si="8"/>
        <v>0</v>
      </c>
      <c r="Q7" s="14">
        <f t="shared" si="8"/>
        <v>0</v>
      </c>
      <c r="R7" s="14">
        <f t="shared" si="8"/>
        <v>69</v>
      </c>
      <c r="S7" s="14">
        <f t="shared" si="8"/>
        <v>0</v>
      </c>
      <c r="T7" s="14">
        <f t="shared" si="8"/>
        <v>0</v>
      </c>
      <c r="U7" s="14">
        <f t="shared" si="8"/>
        <v>8</v>
      </c>
      <c r="V7" s="14">
        <f t="shared" si="8"/>
        <v>0</v>
      </c>
      <c r="W7" s="14">
        <f t="shared" si="8"/>
        <v>0</v>
      </c>
      <c r="X7" s="14">
        <f t="shared" si="8"/>
        <v>0</v>
      </c>
      <c r="Y7" s="14">
        <f t="shared" si="8"/>
        <v>2</v>
      </c>
      <c r="AA7" s="15">
        <f t="shared" si="5"/>
        <v>100</v>
      </c>
      <c r="AC7" s="13" t="s">
        <v>29</v>
      </c>
      <c r="AD7" s="3">
        <f t="shared" ref="AD7:AN7" si="9">800*O7/100</f>
        <v>168</v>
      </c>
      <c r="AE7" s="3">
        <f t="shared" si="9"/>
        <v>0</v>
      </c>
      <c r="AF7" s="3">
        <f t="shared" si="9"/>
        <v>0</v>
      </c>
      <c r="AG7" s="3">
        <f t="shared" si="9"/>
        <v>552</v>
      </c>
      <c r="AH7" s="3">
        <f t="shared" si="9"/>
        <v>0</v>
      </c>
      <c r="AI7" s="3">
        <f t="shared" si="9"/>
        <v>0</v>
      </c>
      <c r="AJ7" s="3">
        <f t="shared" si="9"/>
        <v>64</v>
      </c>
      <c r="AK7" s="3">
        <f t="shared" si="9"/>
        <v>0</v>
      </c>
      <c r="AL7" s="3">
        <f t="shared" si="9"/>
        <v>0</v>
      </c>
      <c r="AM7" s="3">
        <f t="shared" si="9"/>
        <v>0</v>
      </c>
      <c r="AN7" s="3">
        <f t="shared" si="9"/>
        <v>16</v>
      </c>
      <c r="AP7" s="3">
        <f t="shared" si="7"/>
        <v>800</v>
      </c>
      <c r="AR7" s="3" t="s">
        <v>28</v>
      </c>
    </row>
    <row r="8" ht="14.25" customHeight="1">
      <c r="B8" s="11">
        <v>59.192</v>
      </c>
      <c r="C8" s="11">
        <v>0.986</v>
      </c>
      <c r="D8" s="11">
        <v>0.06</v>
      </c>
      <c r="E8" s="11">
        <v>23.009</v>
      </c>
      <c r="F8" s="11">
        <v>0.551</v>
      </c>
      <c r="G8" s="11">
        <v>1.942</v>
      </c>
      <c r="H8" s="11">
        <v>13.444</v>
      </c>
      <c r="I8" s="11">
        <v>0.09</v>
      </c>
      <c r="J8" s="11">
        <v>0.125</v>
      </c>
      <c r="K8" s="11">
        <v>0.005</v>
      </c>
      <c r="L8" s="12">
        <v>0.595</v>
      </c>
      <c r="M8" s="13"/>
      <c r="N8" s="13" t="s">
        <v>90</v>
      </c>
      <c r="O8" s="14">
        <f t="shared" ref="O8:Y8" si="10">ROUND(B8,0)</f>
        <v>59</v>
      </c>
      <c r="P8" s="14">
        <f t="shared" si="10"/>
        <v>1</v>
      </c>
      <c r="Q8" s="14">
        <f t="shared" si="10"/>
        <v>0</v>
      </c>
      <c r="R8" s="14">
        <f t="shared" si="10"/>
        <v>23</v>
      </c>
      <c r="S8" s="14">
        <f t="shared" si="10"/>
        <v>1</v>
      </c>
      <c r="T8" s="14">
        <f t="shared" si="10"/>
        <v>2</v>
      </c>
      <c r="U8" s="14">
        <f t="shared" si="10"/>
        <v>13</v>
      </c>
      <c r="V8" s="14">
        <f t="shared" si="10"/>
        <v>0</v>
      </c>
      <c r="W8" s="14">
        <f t="shared" si="10"/>
        <v>0</v>
      </c>
      <c r="X8" s="14">
        <f t="shared" si="10"/>
        <v>0</v>
      </c>
      <c r="Y8" s="14">
        <f t="shared" si="10"/>
        <v>1</v>
      </c>
      <c r="AA8" s="15">
        <f t="shared" si="5"/>
        <v>100</v>
      </c>
      <c r="AC8" s="13" t="s">
        <v>30</v>
      </c>
      <c r="AD8" s="3">
        <f t="shared" ref="AD8:AN8" si="11">800*O8/100</f>
        <v>472</v>
      </c>
      <c r="AE8" s="3">
        <f t="shared" si="11"/>
        <v>8</v>
      </c>
      <c r="AF8" s="3">
        <f t="shared" si="11"/>
        <v>0</v>
      </c>
      <c r="AG8" s="3">
        <f t="shared" si="11"/>
        <v>184</v>
      </c>
      <c r="AH8" s="3">
        <f t="shared" si="11"/>
        <v>8</v>
      </c>
      <c r="AI8" s="3">
        <f t="shared" si="11"/>
        <v>16</v>
      </c>
      <c r="AJ8" s="3">
        <f t="shared" si="11"/>
        <v>104</v>
      </c>
      <c r="AK8" s="3">
        <f t="shared" si="11"/>
        <v>0</v>
      </c>
      <c r="AL8" s="3">
        <f t="shared" si="11"/>
        <v>0</v>
      </c>
      <c r="AM8" s="3">
        <f t="shared" si="11"/>
        <v>0</v>
      </c>
      <c r="AN8" s="3">
        <f t="shared" si="11"/>
        <v>8</v>
      </c>
      <c r="AP8" s="3">
        <f t="shared" si="7"/>
        <v>800</v>
      </c>
      <c r="AR8" s="3" t="s">
        <v>28</v>
      </c>
    </row>
    <row r="9" ht="14.25" customHeight="1">
      <c r="B9" s="11">
        <v>71.272</v>
      </c>
      <c r="C9" s="11">
        <v>0.984</v>
      </c>
      <c r="D9" s="11">
        <v>0.205</v>
      </c>
      <c r="E9" s="11">
        <v>8.356</v>
      </c>
      <c r="F9" s="11">
        <v>0.43</v>
      </c>
      <c r="G9" s="11">
        <v>5.516</v>
      </c>
      <c r="H9" s="11">
        <v>12.728</v>
      </c>
      <c r="I9" s="11">
        <v>0.171</v>
      </c>
      <c r="J9" s="11">
        <v>0.191</v>
      </c>
      <c r="K9" s="11">
        <v>0.011</v>
      </c>
      <c r="L9" s="12">
        <v>0.132</v>
      </c>
      <c r="M9" s="13"/>
      <c r="N9" s="13">
        <v>5.0</v>
      </c>
      <c r="O9" s="14">
        <v>72.0</v>
      </c>
      <c r="P9" s="14">
        <f t="shared" ref="P9:Y9" si="12">ROUND(C9,0)</f>
        <v>1</v>
      </c>
      <c r="Q9" s="14">
        <f t="shared" si="12"/>
        <v>0</v>
      </c>
      <c r="R9" s="14">
        <f t="shared" si="12"/>
        <v>8</v>
      </c>
      <c r="S9" s="14">
        <f t="shared" si="12"/>
        <v>0</v>
      </c>
      <c r="T9" s="14">
        <f t="shared" si="12"/>
        <v>6</v>
      </c>
      <c r="U9" s="14">
        <f t="shared" si="12"/>
        <v>13</v>
      </c>
      <c r="V9" s="14">
        <f t="shared" si="12"/>
        <v>0</v>
      </c>
      <c r="W9" s="14">
        <f t="shared" si="12"/>
        <v>0</v>
      </c>
      <c r="X9" s="14">
        <f t="shared" si="12"/>
        <v>0</v>
      </c>
      <c r="Y9" s="14">
        <f t="shared" si="12"/>
        <v>0</v>
      </c>
      <c r="AA9" s="15">
        <f t="shared" si="5"/>
        <v>100</v>
      </c>
      <c r="AC9" s="13" t="s">
        <v>31</v>
      </c>
      <c r="AD9" s="3">
        <f t="shared" ref="AD9:AN9" si="13">800*O9/100</f>
        <v>576</v>
      </c>
      <c r="AE9" s="3">
        <f t="shared" si="13"/>
        <v>8</v>
      </c>
      <c r="AF9" s="3">
        <f t="shared" si="13"/>
        <v>0</v>
      </c>
      <c r="AG9" s="3">
        <f t="shared" si="13"/>
        <v>64</v>
      </c>
      <c r="AH9" s="3">
        <f t="shared" si="13"/>
        <v>0</v>
      </c>
      <c r="AI9" s="3">
        <f t="shared" si="13"/>
        <v>48</v>
      </c>
      <c r="AJ9" s="3">
        <f t="shared" si="13"/>
        <v>104</v>
      </c>
      <c r="AK9" s="3">
        <f t="shared" si="13"/>
        <v>0</v>
      </c>
      <c r="AL9" s="3">
        <f t="shared" si="13"/>
        <v>0</v>
      </c>
      <c r="AM9" s="3">
        <f t="shared" si="13"/>
        <v>0</v>
      </c>
      <c r="AN9" s="3">
        <f t="shared" si="13"/>
        <v>0</v>
      </c>
      <c r="AP9" s="3">
        <f t="shared" si="7"/>
        <v>800</v>
      </c>
      <c r="AR9" s="3" t="s">
        <v>28</v>
      </c>
    </row>
    <row r="10" ht="14.25" customHeight="1">
      <c r="B10" s="11">
        <v>73.363</v>
      </c>
      <c r="C10" s="11">
        <v>0.914</v>
      </c>
      <c r="D10" s="11">
        <v>1.56</v>
      </c>
      <c r="E10" s="11">
        <v>3.653</v>
      </c>
      <c r="F10" s="11">
        <v>0.35</v>
      </c>
      <c r="G10" s="11">
        <v>9.314</v>
      </c>
      <c r="H10" s="11">
        <v>10.406</v>
      </c>
      <c r="I10" s="11">
        <v>0.117</v>
      </c>
      <c r="J10" s="11">
        <v>0.28</v>
      </c>
      <c r="K10" s="11">
        <v>0.003</v>
      </c>
      <c r="L10" s="12">
        <v>0.031</v>
      </c>
      <c r="M10" s="13"/>
      <c r="N10" s="13" t="s">
        <v>91</v>
      </c>
      <c r="O10" s="14">
        <v>74.0</v>
      </c>
      <c r="P10" s="14">
        <f t="shared" ref="P10:Y10" si="14">ROUND(C10,0)</f>
        <v>1</v>
      </c>
      <c r="Q10" s="14">
        <f t="shared" si="14"/>
        <v>2</v>
      </c>
      <c r="R10" s="14">
        <f t="shared" si="14"/>
        <v>4</v>
      </c>
      <c r="S10" s="14">
        <f t="shared" si="14"/>
        <v>0</v>
      </c>
      <c r="T10" s="14">
        <f t="shared" si="14"/>
        <v>9</v>
      </c>
      <c r="U10" s="14">
        <f t="shared" si="14"/>
        <v>10</v>
      </c>
      <c r="V10" s="14">
        <f t="shared" si="14"/>
        <v>0</v>
      </c>
      <c r="W10" s="14">
        <f t="shared" si="14"/>
        <v>0</v>
      </c>
      <c r="X10" s="14">
        <f t="shared" si="14"/>
        <v>0</v>
      </c>
      <c r="Y10" s="14">
        <f t="shared" si="14"/>
        <v>0</v>
      </c>
      <c r="AA10" s="15">
        <f t="shared" si="5"/>
        <v>100</v>
      </c>
      <c r="AC10" s="13" t="s">
        <v>32</v>
      </c>
      <c r="AD10" s="3">
        <f t="shared" ref="AD10:AN10" si="15">800*O10/100</f>
        <v>592</v>
      </c>
      <c r="AE10" s="3">
        <f t="shared" si="15"/>
        <v>8</v>
      </c>
      <c r="AF10" s="3">
        <f t="shared" si="15"/>
        <v>16</v>
      </c>
      <c r="AG10" s="3">
        <f t="shared" si="15"/>
        <v>32</v>
      </c>
      <c r="AH10" s="3">
        <f t="shared" si="15"/>
        <v>0</v>
      </c>
      <c r="AI10" s="3">
        <f t="shared" si="15"/>
        <v>72</v>
      </c>
      <c r="AJ10" s="3">
        <f t="shared" si="15"/>
        <v>80</v>
      </c>
      <c r="AK10" s="3">
        <f t="shared" si="15"/>
        <v>0</v>
      </c>
      <c r="AL10" s="3">
        <f t="shared" si="15"/>
        <v>0</v>
      </c>
      <c r="AM10" s="3">
        <f t="shared" si="15"/>
        <v>0</v>
      </c>
      <c r="AN10" s="3">
        <f t="shared" si="15"/>
        <v>0</v>
      </c>
      <c r="AP10" s="3">
        <f t="shared" si="7"/>
        <v>800</v>
      </c>
      <c r="AR10" s="3" t="s">
        <v>28</v>
      </c>
    </row>
    <row r="11" ht="14.25" customHeight="1">
      <c r="B11" s="11">
        <v>66.962</v>
      </c>
      <c r="C11" s="11">
        <v>0.536</v>
      </c>
      <c r="D11" s="11">
        <v>10.03</v>
      </c>
      <c r="E11" s="11">
        <v>1.309</v>
      </c>
      <c r="F11" s="11">
        <v>0.114</v>
      </c>
      <c r="G11" s="11">
        <v>13.353</v>
      </c>
      <c r="H11" s="11">
        <v>7.226</v>
      </c>
      <c r="I11" s="11">
        <v>0.017</v>
      </c>
      <c r="J11" s="11">
        <v>0.43</v>
      </c>
      <c r="K11" s="11">
        <v>0.008</v>
      </c>
      <c r="L11" s="12">
        <v>0.008</v>
      </c>
      <c r="M11" s="13"/>
      <c r="N11" s="13">
        <v>7.0</v>
      </c>
      <c r="O11" s="14">
        <v>68.0</v>
      </c>
      <c r="P11" s="14">
        <f t="shared" ref="P11:Y11" si="16">ROUND(C11,0)</f>
        <v>1</v>
      </c>
      <c r="Q11" s="14">
        <f t="shared" si="16"/>
        <v>10</v>
      </c>
      <c r="R11" s="14">
        <f t="shared" si="16"/>
        <v>1</v>
      </c>
      <c r="S11" s="14">
        <f t="shared" si="16"/>
        <v>0</v>
      </c>
      <c r="T11" s="14">
        <f t="shared" si="16"/>
        <v>13</v>
      </c>
      <c r="U11" s="14">
        <f t="shared" si="16"/>
        <v>7</v>
      </c>
      <c r="V11" s="14">
        <f t="shared" si="16"/>
        <v>0</v>
      </c>
      <c r="W11" s="14">
        <f t="shared" si="16"/>
        <v>0</v>
      </c>
      <c r="X11" s="14">
        <f t="shared" si="16"/>
        <v>0</v>
      </c>
      <c r="Y11" s="14">
        <f t="shared" si="16"/>
        <v>0</v>
      </c>
      <c r="AA11" s="15">
        <f t="shared" si="5"/>
        <v>100</v>
      </c>
      <c r="AC11" s="13" t="s">
        <v>33</v>
      </c>
      <c r="AD11" s="3">
        <f t="shared" ref="AD11:AN11" si="17">800*O11/100</f>
        <v>544</v>
      </c>
      <c r="AE11" s="3">
        <f t="shared" si="17"/>
        <v>8</v>
      </c>
      <c r="AF11" s="3">
        <f t="shared" si="17"/>
        <v>80</v>
      </c>
      <c r="AG11" s="3">
        <f t="shared" si="17"/>
        <v>8</v>
      </c>
      <c r="AH11" s="3">
        <f t="shared" si="17"/>
        <v>0</v>
      </c>
      <c r="AI11" s="3">
        <f t="shared" si="17"/>
        <v>104</v>
      </c>
      <c r="AJ11" s="3">
        <f t="shared" si="17"/>
        <v>56</v>
      </c>
      <c r="AK11" s="3">
        <f t="shared" si="17"/>
        <v>0</v>
      </c>
      <c r="AL11" s="3">
        <f t="shared" si="17"/>
        <v>0</v>
      </c>
      <c r="AM11" s="3">
        <f t="shared" si="17"/>
        <v>0</v>
      </c>
      <c r="AN11" s="3">
        <f t="shared" si="17"/>
        <v>0</v>
      </c>
      <c r="AP11" s="3">
        <f t="shared" si="7"/>
        <v>800</v>
      </c>
      <c r="AR11" s="3" t="s">
        <v>28</v>
      </c>
    </row>
    <row r="12" ht="14.25" customHeight="1">
      <c r="B12" s="11">
        <v>24.301</v>
      </c>
      <c r="C12" s="11">
        <v>0.05</v>
      </c>
      <c r="D12" s="11">
        <v>64.57</v>
      </c>
      <c r="E12" s="11">
        <v>0.192</v>
      </c>
      <c r="F12" s="11">
        <v>0.033</v>
      </c>
      <c r="G12" s="11">
        <v>8.595</v>
      </c>
      <c r="H12" s="11">
        <v>1.819</v>
      </c>
      <c r="I12" s="11">
        <v>0.0</v>
      </c>
      <c r="J12" s="11">
        <v>0.419</v>
      </c>
      <c r="K12" s="11">
        <v>0.017</v>
      </c>
      <c r="L12" s="12">
        <v>0.0</v>
      </c>
      <c r="M12" s="13"/>
      <c r="N12" s="13">
        <v>8.0</v>
      </c>
      <c r="O12" s="14">
        <f t="shared" ref="O12:Y12" si="18">ROUND(B12,0)</f>
        <v>24</v>
      </c>
      <c r="P12" s="14">
        <f t="shared" si="18"/>
        <v>0</v>
      </c>
      <c r="Q12" s="14">
        <f t="shared" si="18"/>
        <v>65</v>
      </c>
      <c r="R12" s="14">
        <f t="shared" si="18"/>
        <v>0</v>
      </c>
      <c r="S12" s="14">
        <f t="shared" si="18"/>
        <v>0</v>
      </c>
      <c r="T12" s="14">
        <f t="shared" si="18"/>
        <v>9</v>
      </c>
      <c r="U12" s="14">
        <f t="shared" si="18"/>
        <v>2</v>
      </c>
      <c r="V12" s="14">
        <f t="shared" si="18"/>
        <v>0</v>
      </c>
      <c r="W12" s="14">
        <f t="shared" si="18"/>
        <v>0</v>
      </c>
      <c r="X12" s="14">
        <f t="shared" si="18"/>
        <v>0</v>
      </c>
      <c r="Y12" s="14">
        <f t="shared" si="18"/>
        <v>0</v>
      </c>
      <c r="AA12" s="15">
        <f t="shared" si="5"/>
        <v>100</v>
      </c>
      <c r="AC12" s="13" t="s">
        <v>34</v>
      </c>
      <c r="AD12" s="3">
        <f t="shared" ref="AD12:AN12" si="19">800*O12/100</f>
        <v>192</v>
      </c>
      <c r="AE12" s="3">
        <f t="shared" si="19"/>
        <v>0</v>
      </c>
      <c r="AF12" s="3">
        <f t="shared" si="19"/>
        <v>520</v>
      </c>
      <c r="AG12" s="3">
        <f t="shared" si="19"/>
        <v>0</v>
      </c>
      <c r="AH12" s="3">
        <f t="shared" si="19"/>
        <v>0</v>
      </c>
      <c r="AI12" s="3">
        <f t="shared" si="19"/>
        <v>72</v>
      </c>
      <c r="AJ12" s="3">
        <f t="shared" si="19"/>
        <v>16</v>
      </c>
      <c r="AK12" s="3">
        <f t="shared" si="19"/>
        <v>0</v>
      </c>
      <c r="AL12" s="3">
        <f t="shared" si="19"/>
        <v>0</v>
      </c>
      <c r="AM12" s="3">
        <f t="shared" si="19"/>
        <v>0</v>
      </c>
      <c r="AN12" s="3">
        <f t="shared" si="19"/>
        <v>0</v>
      </c>
      <c r="AP12" s="3">
        <f t="shared" si="7"/>
        <v>800</v>
      </c>
      <c r="AR12" s="3" t="s">
        <v>28</v>
      </c>
    </row>
    <row r="13" ht="14.25" customHeight="1">
      <c r="B13" s="11">
        <v>1.931</v>
      </c>
      <c r="C13" s="11">
        <v>0.014</v>
      </c>
      <c r="D13" s="11">
        <v>96.704</v>
      </c>
      <c r="E13" s="11">
        <v>0.013</v>
      </c>
      <c r="F13" s="11">
        <v>0.0</v>
      </c>
      <c r="G13" s="11">
        <v>1.166</v>
      </c>
      <c r="H13" s="11">
        <v>0.076</v>
      </c>
      <c r="I13" s="11">
        <v>0.0</v>
      </c>
      <c r="J13" s="11">
        <v>0.093</v>
      </c>
      <c r="K13" s="11">
        <v>0.0</v>
      </c>
      <c r="L13" s="12">
        <v>0.0</v>
      </c>
      <c r="M13" s="13"/>
      <c r="N13" s="13" t="s">
        <v>92</v>
      </c>
      <c r="O13" s="14">
        <f t="shared" ref="O13:Y13" si="20">ROUND(B13,0)</f>
        <v>2</v>
      </c>
      <c r="P13" s="14">
        <f t="shared" si="20"/>
        <v>0</v>
      </c>
      <c r="Q13" s="14">
        <f t="shared" si="20"/>
        <v>97</v>
      </c>
      <c r="R13" s="14">
        <f t="shared" si="20"/>
        <v>0</v>
      </c>
      <c r="S13" s="14">
        <f t="shared" si="20"/>
        <v>0</v>
      </c>
      <c r="T13" s="14">
        <f t="shared" si="20"/>
        <v>1</v>
      </c>
      <c r="U13" s="14">
        <f t="shared" si="20"/>
        <v>0</v>
      </c>
      <c r="V13" s="14">
        <f t="shared" si="20"/>
        <v>0</v>
      </c>
      <c r="W13" s="14">
        <f t="shared" si="20"/>
        <v>0</v>
      </c>
      <c r="X13" s="14">
        <f t="shared" si="20"/>
        <v>0</v>
      </c>
      <c r="Y13" s="14">
        <f t="shared" si="20"/>
        <v>0</v>
      </c>
      <c r="AA13" s="15">
        <f t="shared" si="5"/>
        <v>100</v>
      </c>
      <c r="AC13" s="13" t="s">
        <v>35</v>
      </c>
      <c r="AD13" s="3">
        <f t="shared" ref="AD13:AN13" si="21">800*O13/100</f>
        <v>16</v>
      </c>
      <c r="AE13" s="3">
        <f t="shared" si="21"/>
        <v>0</v>
      </c>
      <c r="AF13" s="3">
        <f t="shared" si="21"/>
        <v>776</v>
      </c>
      <c r="AG13" s="3">
        <f t="shared" si="21"/>
        <v>0</v>
      </c>
      <c r="AH13" s="3">
        <f t="shared" si="21"/>
        <v>0</v>
      </c>
      <c r="AI13" s="3">
        <f t="shared" si="21"/>
        <v>8</v>
      </c>
      <c r="AJ13" s="3">
        <f t="shared" si="21"/>
        <v>0</v>
      </c>
      <c r="AK13" s="3">
        <f t="shared" si="21"/>
        <v>0</v>
      </c>
      <c r="AL13" s="3">
        <f t="shared" si="21"/>
        <v>0</v>
      </c>
      <c r="AM13" s="3">
        <f t="shared" si="21"/>
        <v>0</v>
      </c>
      <c r="AN13" s="3">
        <f t="shared" si="21"/>
        <v>0</v>
      </c>
      <c r="AP13" s="3">
        <f t="shared" si="7"/>
        <v>800</v>
      </c>
      <c r="AR13" s="3" t="s">
        <v>28</v>
      </c>
    </row>
    <row r="14" ht="14.25" customHeight="1">
      <c r="B14" s="4" t="s">
        <v>93</v>
      </c>
      <c r="M14" s="5" t="s">
        <v>94</v>
      </c>
      <c r="N14" s="13">
        <v>11.0</v>
      </c>
      <c r="O14" s="5">
        <f t="shared" ref="O14:Y14" si="22">100/11</f>
        <v>9.090909091</v>
      </c>
      <c r="P14" s="5">
        <f t="shared" si="22"/>
        <v>9.090909091</v>
      </c>
      <c r="Q14" s="5">
        <f t="shared" si="22"/>
        <v>9.090909091</v>
      </c>
      <c r="R14" s="5">
        <f t="shared" si="22"/>
        <v>9.090909091</v>
      </c>
      <c r="S14" s="5">
        <f t="shared" si="22"/>
        <v>9.090909091</v>
      </c>
      <c r="T14" s="5">
        <f t="shared" si="22"/>
        <v>9.090909091</v>
      </c>
      <c r="U14" s="5">
        <f t="shared" si="22"/>
        <v>9.090909091</v>
      </c>
      <c r="V14" s="5">
        <f t="shared" si="22"/>
        <v>9.090909091</v>
      </c>
      <c r="W14" s="5">
        <f t="shared" si="22"/>
        <v>9.090909091</v>
      </c>
      <c r="X14" s="5">
        <f t="shared" si="22"/>
        <v>9.090909091</v>
      </c>
      <c r="Y14" s="5">
        <f t="shared" si="22"/>
        <v>9.090909091</v>
      </c>
      <c r="AA14" s="3">
        <f t="shared" si="5"/>
        <v>100</v>
      </c>
      <c r="AC14" s="13" t="s">
        <v>36</v>
      </c>
      <c r="AD14" s="3">
        <f t="shared" ref="AD14:AN14" si="23">ROUND(800*O14/100,0)</f>
        <v>73</v>
      </c>
      <c r="AE14" s="3">
        <f t="shared" si="23"/>
        <v>73</v>
      </c>
      <c r="AF14" s="3">
        <f t="shared" si="23"/>
        <v>73</v>
      </c>
      <c r="AG14" s="3">
        <f t="shared" si="23"/>
        <v>73</v>
      </c>
      <c r="AH14" s="3">
        <f t="shared" si="23"/>
        <v>73</v>
      </c>
      <c r="AI14" s="3">
        <f t="shared" si="23"/>
        <v>73</v>
      </c>
      <c r="AJ14" s="3">
        <f t="shared" si="23"/>
        <v>73</v>
      </c>
      <c r="AK14" s="3">
        <f t="shared" si="23"/>
        <v>73</v>
      </c>
      <c r="AL14" s="3">
        <f t="shared" si="23"/>
        <v>73</v>
      </c>
      <c r="AM14" s="3">
        <f t="shared" si="23"/>
        <v>73</v>
      </c>
      <c r="AN14" s="3">
        <f t="shared" si="23"/>
        <v>73</v>
      </c>
      <c r="AP14" s="3">
        <f t="shared" si="7"/>
        <v>803</v>
      </c>
      <c r="AR14" s="3" t="s">
        <v>37</v>
      </c>
    </row>
    <row r="15" ht="14.25" customHeight="1">
      <c r="B15" s="3" t="s">
        <v>95</v>
      </c>
      <c r="M15" s="5"/>
      <c r="N15" s="5"/>
      <c r="O15" s="3" t="s">
        <v>96</v>
      </c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B16" s="16" t="s">
        <v>97</v>
      </c>
      <c r="C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8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1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3" t="s">
        <v>98</v>
      </c>
    </row>
    <row r="19" ht="14.25" customHeight="1">
      <c r="M19" s="5"/>
      <c r="N19" s="5" t="s">
        <v>88</v>
      </c>
      <c r="O19" s="5">
        <v>1.0</v>
      </c>
      <c r="P19" s="5"/>
      <c r="Q19" s="5">
        <v>1.0</v>
      </c>
      <c r="R19" s="5">
        <v>1.0</v>
      </c>
      <c r="S19" s="5"/>
      <c r="T19" s="5"/>
      <c r="U19" s="5">
        <v>1.0</v>
      </c>
      <c r="V19" s="5"/>
      <c r="W19" s="5"/>
      <c r="X19" s="5"/>
      <c r="Y19" s="5">
        <v>1.0</v>
      </c>
      <c r="AA19" s="3">
        <f t="shared" ref="AA19:AA24" si="25">SUM(O19:Y19)</f>
        <v>5</v>
      </c>
      <c r="AC19" s="3" t="s">
        <v>38</v>
      </c>
      <c r="AD19" s="3">
        <f t="shared" ref="AD19:AN19" si="24">O19*8</f>
        <v>8</v>
      </c>
      <c r="AE19" s="3">
        <f t="shared" si="24"/>
        <v>0</v>
      </c>
      <c r="AF19" s="3">
        <f t="shared" si="24"/>
        <v>8</v>
      </c>
      <c r="AG19" s="3">
        <f t="shared" si="24"/>
        <v>8</v>
      </c>
      <c r="AH19" s="3">
        <f t="shared" si="24"/>
        <v>0</v>
      </c>
      <c r="AI19" s="3">
        <f t="shared" si="24"/>
        <v>0</v>
      </c>
      <c r="AJ19" s="3">
        <f t="shared" si="24"/>
        <v>8</v>
      </c>
      <c r="AK19" s="3">
        <f t="shared" si="24"/>
        <v>0</v>
      </c>
      <c r="AL19" s="3">
        <f t="shared" si="24"/>
        <v>0</v>
      </c>
      <c r="AM19" s="3">
        <f t="shared" si="24"/>
        <v>0</v>
      </c>
      <c r="AN19" s="3">
        <f t="shared" si="24"/>
        <v>8</v>
      </c>
      <c r="AP19" s="3">
        <f t="shared" ref="AP19:AP24" si="27">SUM(AD19:AN19)</f>
        <v>40</v>
      </c>
      <c r="AR19" s="3" t="s">
        <v>39</v>
      </c>
    </row>
    <row r="20" ht="14.25" customHeight="1">
      <c r="M20" s="5"/>
      <c r="N20" s="5" t="s">
        <v>89</v>
      </c>
      <c r="O20" s="5">
        <v>1.0</v>
      </c>
      <c r="P20" s="5"/>
      <c r="Q20" s="5"/>
      <c r="R20" s="5">
        <v>1.0</v>
      </c>
      <c r="S20" s="5"/>
      <c r="T20" s="5"/>
      <c r="U20" s="5">
        <v>1.0</v>
      </c>
      <c r="V20" s="5"/>
      <c r="W20" s="5"/>
      <c r="X20" s="5"/>
      <c r="Y20" s="5">
        <v>1.0</v>
      </c>
      <c r="AA20" s="3">
        <f t="shared" si="25"/>
        <v>4</v>
      </c>
      <c r="AC20" s="3" t="s">
        <v>40</v>
      </c>
      <c r="AD20" s="3">
        <f t="shared" ref="AD20:AN20" si="26">O20*8</f>
        <v>8</v>
      </c>
      <c r="AE20" s="3">
        <f t="shared" si="26"/>
        <v>0</v>
      </c>
      <c r="AF20" s="3">
        <f t="shared" si="26"/>
        <v>0</v>
      </c>
      <c r="AG20" s="3">
        <f t="shared" si="26"/>
        <v>8</v>
      </c>
      <c r="AH20" s="3">
        <f t="shared" si="26"/>
        <v>0</v>
      </c>
      <c r="AI20" s="3">
        <f t="shared" si="26"/>
        <v>0</v>
      </c>
      <c r="AJ20" s="3">
        <f t="shared" si="26"/>
        <v>8</v>
      </c>
      <c r="AK20" s="3">
        <f t="shared" si="26"/>
        <v>0</v>
      </c>
      <c r="AL20" s="3">
        <f t="shared" si="26"/>
        <v>0</v>
      </c>
      <c r="AM20" s="3">
        <f t="shared" si="26"/>
        <v>0</v>
      </c>
      <c r="AN20" s="3">
        <f t="shared" si="26"/>
        <v>8</v>
      </c>
      <c r="AP20" s="3">
        <f t="shared" si="27"/>
        <v>32</v>
      </c>
      <c r="AR20" s="3" t="s">
        <v>39</v>
      </c>
    </row>
    <row r="21" ht="14.25" customHeight="1">
      <c r="L21" s="4" t="s">
        <v>93</v>
      </c>
      <c r="M21" s="5"/>
      <c r="N21" s="5" t="s">
        <v>90</v>
      </c>
      <c r="O21" s="5">
        <v>1.0</v>
      </c>
      <c r="P21" s="5">
        <v>1.0</v>
      </c>
      <c r="Q21" s="5"/>
      <c r="R21" s="5">
        <v>1.0</v>
      </c>
      <c r="S21" s="1">
        <v>1.0</v>
      </c>
      <c r="T21" s="5">
        <v>1.0</v>
      </c>
      <c r="U21" s="5">
        <v>1.0</v>
      </c>
      <c r="V21" s="5"/>
      <c r="W21" s="5"/>
      <c r="X21" s="5"/>
      <c r="Y21" s="5">
        <v>1.0</v>
      </c>
      <c r="AA21" s="3">
        <f t="shared" si="25"/>
        <v>7</v>
      </c>
      <c r="AC21" s="3" t="s">
        <v>41</v>
      </c>
      <c r="AD21" s="3">
        <f t="shared" ref="AD21:AN21" si="28">O21*8</f>
        <v>8</v>
      </c>
      <c r="AE21" s="3">
        <f t="shared" si="28"/>
        <v>8</v>
      </c>
      <c r="AF21" s="3">
        <f t="shared" si="28"/>
        <v>0</v>
      </c>
      <c r="AG21" s="3">
        <f t="shared" si="28"/>
        <v>8</v>
      </c>
      <c r="AH21" s="3">
        <f t="shared" si="28"/>
        <v>8</v>
      </c>
      <c r="AI21" s="3">
        <f t="shared" si="28"/>
        <v>8</v>
      </c>
      <c r="AJ21" s="3">
        <f t="shared" si="28"/>
        <v>8</v>
      </c>
      <c r="AK21" s="3">
        <f t="shared" si="28"/>
        <v>0</v>
      </c>
      <c r="AL21" s="3">
        <f t="shared" si="28"/>
        <v>0</v>
      </c>
      <c r="AM21" s="3">
        <f t="shared" si="28"/>
        <v>0</v>
      </c>
      <c r="AN21" s="3">
        <f t="shared" si="28"/>
        <v>8</v>
      </c>
      <c r="AP21" s="3">
        <f t="shared" si="27"/>
        <v>56</v>
      </c>
      <c r="AR21" s="3" t="s">
        <v>39</v>
      </c>
    </row>
    <row r="22" ht="14.25" customHeight="1">
      <c r="M22" s="5"/>
      <c r="N22" s="5" t="s">
        <v>91</v>
      </c>
      <c r="O22" s="5">
        <v>1.0</v>
      </c>
      <c r="P22" s="5">
        <v>1.0</v>
      </c>
      <c r="Q22" s="5">
        <v>1.0</v>
      </c>
      <c r="R22" s="5">
        <v>1.0</v>
      </c>
      <c r="S22" s="5"/>
      <c r="T22" s="5">
        <v>1.0</v>
      </c>
      <c r="U22" s="5">
        <v>1.0</v>
      </c>
      <c r="V22" s="5"/>
      <c r="W22" s="5"/>
      <c r="X22" s="5"/>
      <c r="Y22" s="5"/>
      <c r="AA22" s="3">
        <f t="shared" si="25"/>
        <v>6</v>
      </c>
      <c r="AC22" s="3" t="s">
        <v>42</v>
      </c>
      <c r="AD22" s="3">
        <f t="shared" ref="AD22:AN22" si="29">O22*8</f>
        <v>8</v>
      </c>
      <c r="AE22" s="3">
        <f t="shared" si="29"/>
        <v>8</v>
      </c>
      <c r="AF22" s="3">
        <f t="shared" si="29"/>
        <v>8</v>
      </c>
      <c r="AG22" s="3">
        <f t="shared" si="29"/>
        <v>8</v>
      </c>
      <c r="AH22" s="3">
        <f t="shared" si="29"/>
        <v>0</v>
      </c>
      <c r="AI22" s="3">
        <f t="shared" si="29"/>
        <v>8</v>
      </c>
      <c r="AJ22" s="3">
        <f t="shared" si="29"/>
        <v>8</v>
      </c>
      <c r="AK22" s="3">
        <f t="shared" si="29"/>
        <v>0</v>
      </c>
      <c r="AL22" s="3">
        <f t="shared" si="29"/>
        <v>0</v>
      </c>
      <c r="AM22" s="3">
        <f t="shared" si="29"/>
        <v>0</v>
      </c>
      <c r="AN22" s="3">
        <f t="shared" si="29"/>
        <v>0</v>
      </c>
      <c r="AP22" s="3">
        <f t="shared" si="27"/>
        <v>48</v>
      </c>
      <c r="AR22" s="3" t="s">
        <v>39</v>
      </c>
    </row>
    <row r="23" ht="14.25" customHeight="1">
      <c r="M23" s="5"/>
      <c r="N23" s="5" t="s">
        <v>99</v>
      </c>
      <c r="O23" s="5">
        <v>1.0</v>
      </c>
      <c r="P23" s="5"/>
      <c r="Q23" s="5">
        <v>1.0</v>
      </c>
      <c r="R23" s="5"/>
      <c r="S23" s="5"/>
      <c r="T23" s="5">
        <v>1.0</v>
      </c>
      <c r="U23" s="5">
        <v>1.0</v>
      </c>
      <c r="V23" s="5"/>
      <c r="W23" s="5"/>
      <c r="X23" s="5"/>
      <c r="Y23" s="5"/>
      <c r="AA23" s="3">
        <f t="shared" si="25"/>
        <v>4</v>
      </c>
      <c r="AC23" s="3" t="s">
        <v>43</v>
      </c>
      <c r="AD23" s="3">
        <f t="shared" ref="AD23:AN23" si="30">O23*8</f>
        <v>8</v>
      </c>
      <c r="AE23" s="3">
        <f t="shared" si="30"/>
        <v>0</v>
      </c>
      <c r="AF23" s="3">
        <f t="shared" si="30"/>
        <v>8</v>
      </c>
      <c r="AG23" s="3">
        <f t="shared" si="30"/>
        <v>0</v>
      </c>
      <c r="AH23" s="3">
        <f t="shared" si="30"/>
        <v>0</v>
      </c>
      <c r="AI23" s="3">
        <f t="shared" si="30"/>
        <v>8</v>
      </c>
      <c r="AJ23" s="3">
        <f t="shared" si="30"/>
        <v>8</v>
      </c>
      <c r="AK23" s="3">
        <f t="shared" si="30"/>
        <v>0</v>
      </c>
      <c r="AL23" s="3">
        <f t="shared" si="30"/>
        <v>0</v>
      </c>
      <c r="AM23" s="3">
        <f t="shared" si="30"/>
        <v>0</v>
      </c>
      <c r="AN23" s="3">
        <f t="shared" si="30"/>
        <v>0</v>
      </c>
      <c r="AP23" s="3">
        <f t="shared" si="27"/>
        <v>32</v>
      </c>
      <c r="AR23" s="3" t="s">
        <v>39</v>
      </c>
    </row>
    <row r="24" ht="14.25" customHeight="1">
      <c r="M24" s="5"/>
      <c r="N24" s="5" t="s">
        <v>92</v>
      </c>
      <c r="O24" s="5">
        <v>1.0</v>
      </c>
      <c r="P24" s="5"/>
      <c r="Q24" s="5">
        <v>1.0</v>
      </c>
      <c r="R24" s="5"/>
      <c r="S24" s="5"/>
      <c r="T24" s="5">
        <v>1.0</v>
      </c>
      <c r="U24" s="5"/>
      <c r="V24" s="5"/>
      <c r="W24" s="5"/>
      <c r="X24" s="5"/>
      <c r="Y24" s="5"/>
      <c r="AA24" s="3">
        <f t="shared" si="25"/>
        <v>3</v>
      </c>
      <c r="AC24" s="3" t="s">
        <v>44</v>
      </c>
      <c r="AD24" s="3">
        <f t="shared" ref="AD24:AN24" si="31">O24*8</f>
        <v>8</v>
      </c>
      <c r="AE24" s="3">
        <f t="shared" si="31"/>
        <v>0</v>
      </c>
      <c r="AF24" s="3">
        <f t="shared" si="31"/>
        <v>8</v>
      </c>
      <c r="AG24" s="3">
        <f t="shared" si="31"/>
        <v>0</v>
      </c>
      <c r="AH24" s="3">
        <f t="shared" si="31"/>
        <v>0</v>
      </c>
      <c r="AI24" s="3">
        <f t="shared" si="31"/>
        <v>8</v>
      </c>
      <c r="AJ24" s="3">
        <f t="shared" si="31"/>
        <v>0</v>
      </c>
      <c r="AK24" s="3">
        <f t="shared" si="31"/>
        <v>0</v>
      </c>
      <c r="AL24" s="3">
        <f t="shared" si="31"/>
        <v>0</v>
      </c>
      <c r="AM24" s="3">
        <f t="shared" si="31"/>
        <v>0</v>
      </c>
      <c r="AN24" s="3">
        <f t="shared" si="31"/>
        <v>0</v>
      </c>
      <c r="AP24" s="3">
        <f t="shared" si="27"/>
        <v>24</v>
      </c>
      <c r="AR24" s="3" t="s">
        <v>39</v>
      </c>
    </row>
    <row r="25" ht="14.25" customHeight="1">
      <c r="M25" s="5"/>
      <c r="N25" s="1" t="s">
        <v>100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M28" s="5"/>
      <c r="N28" s="5"/>
      <c r="O28" s="3">
        <v>1.0</v>
      </c>
      <c r="P28" s="3">
        <v>1.0</v>
      </c>
      <c r="Q28" s="3">
        <v>1.0</v>
      </c>
      <c r="R28" s="3">
        <v>1.0</v>
      </c>
      <c r="S28" s="3">
        <v>1.0</v>
      </c>
      <c r="T28" s="3">
        <v>1.0</v>
      </c>
      <c r="U28" s="3">
        <v>1.0</v>
      </c>
      <c r="V28" s="3">
        <v>1.0</v>
      </c>
      <c r="W28" s="3">
        <v>1.0</v>
      </c>
      <c r="X28" s="3">
        <v>1.0</v>
      </c>
      <c r="Y28" s="3">
        <v>1.0</v>
      </c>
      <c r="AA28" s="3">
        <f t="shared" ref="AA28:AA62" si="33">SUM(O28:Y28)</f>
        <v>11</v>
      </c>
      <c r="AC28" s="3" t="s">
        <v>45</v>
      </c>
      <c r="AD28" s="3">
        <f t="shared" ref="AD28:AN28" si="32">O28*8</f>
        <v>8</v>
      </c>
      <c r="AE28" s="3">
        <f t="shared" si="32"/>
        <v>8</v>
      </c>
      <c r="AF28" s="3">
        <f t="shared" si="32"/>
        <v>8</v>
      </c>
      <c r="AG28" s="3">
        <f t="shared" si="32"/>
        <v>8</v>
      </c>
      <c r="AH28" s="3">
        <f t="shared" si="32"/>
        <v>8</v>
      </c>
      <c r="AI28" s="3">
        <f t="shared" si="32"/>
        <v>8</v>
      </c>
      <c r="AJ28" s="3">
        <f t="shared" si="32"/>
        <v>8</v>
      </c>
      <c r="AK28" s="3">
        <f t="shared" si="32"/>
        <v>8</v>
      </c>
      <c r="AL28" s="3">
        <f t="shared" si="32"/>
        <v>8</v>
      </c>
      <c r="AM28" s="3">
        <f t="shared" si="32"/>
        <v>8</v>
      </c>
      <c r="AN28" s="3">
        <f t="shared" si="32"/>
        <v>8</v>
      </c>
      <c r="AP28" s="3">
        <f t="shared" ref="AP28:AP62" si="35">SUM(AD28:AN28)</f>
        <v>88</v>
      </c>
      <c r="AR28" s="3" t="s">
        <v>46</v>
      </c>
    </row>
    <row r="29" ht="14.25" customHeight="1">
      <c r="M29" s="5"/>
      <c r="N29" s="5"/>
      <c r="O29" s="3">
        <v>1.0</v>
      </c>
      <c r="P29" s="3">
        <v>1.0</v>
      </c>
      <c r="Q29" s="3">
        <v>1.0</v>
      </c>
      <c r="R29" s="3">
        <v>1.0</v>
      </c>
      <c r="S29" s="3">
        <v>1.0</v>
      </c>
      <c r="T29" s="3">
        <v>1.0</v>
      </c>
      <c r="AA29" s="3">
        <f t="shared" si="33"/>
        <v>6</v>
      </c>
      <c r="AC29" s="3" t="s">
        <v>47</v>
      </c>
      <c r="AD29" s="3">
        <f t="shared" ref="AD29:AN29" si="34">O29*8</f>
        <v>8</v>
      </c>
      <c r="AE29" s="3">
        <f t="shared" si="34"/>
        <v>8</v>
      </c>
      <c r="AF29" s="3">
        <f t="shared" si="34"/>
        <v>8</v>
      </c>
      <c r="AG29" s="3">
        <f t="shared" si="34"/>
        <v>8</v>
      </c>
      <c r="AH29" s="3">
        <f t="shared" si="34"/>
        <v>8</v>
      </c>
      <c r="AI29" s="3">
        <f t="shared" si="34"/>
        <v>8</v>
      </c>
      <c r="AJ29" s="3">
        <f t="shared" si="34"/>
        <v>0</v>
      </c>
      <c r="AK29" s="3">
        <f t="shared" si="34"/>
        <v>0</v>
      </c>
      <c r="AL29" s="3">
        <f t="shared" si="34"/>
        <v>0</v>
      </c>
      <c r="AM29" s="3">
        <f t="shared" si="34"/>
        <v>0</v>
      </c>
      <c r="AN29" s="3">
        <f t="shared" si="34"/>
        <v>0</v>
      </c>
      <c r="AP29" s="3">
        <f t="shared" si="35"/>
        <v>48</v>
      </c>
      <c r="AR29" s="3" t="s">
        <v>46</v>
      </c>
    </row>
    <row r="30" ht="14.25" customHeight="1">
      <c r="M30" s="5"/>
      <c r="N30" s="5"/>
      <c r="T30" s="5">
        <v>1.0</v>
      </c>
      <c r="U30" s="3">
        <v>1.0</v>
      </c>
      <c r="V30" s="5">
        <v>1.0</v>
      </c>
      <c r="W30" s="3">
        <v>1.0</v>
      </c>
      <c r="X30" s="5">
        <v>1.0</v>
      </c>
      <c r="Y30" s="3">
        <v>1.0</v>
      </c>
      <c r="AA30" s="3">
        <f t="shared" si="33"/>
        <v>6</v>
      </c>
      <c r="AC30" s="3" t="s">
        <v>48</v>
      </c>
      <c r="AD30" s="3">
        <f t="shared" ref="AD30:AN30" si="36">O30*8</f>
        <v>0</v>
      </c>
      <c r="AE30" s="3">
        <f t="shared" si="36"/>
        <v>0</v>
      </c>
      <c r="AF30" s="3">
        <f t="shared" si="36"/>
        <v>0</v>
      </c>
      <c r="AG30" s="3">
        <f t="shared" si="36"/>
        <v>0</v>
      </c>
      <c r="AH30" s="3">
        <f t="shared" si="36"/>
        <v>0</v>
      </c>
      <c r="AI30" s="3">
        <f t="shared" si="36"/>
        <v>8</v>
      </c>
      <c r="AJ30" s="3">
        <f t="shared" si="36"/>
        <v>8</v>
      </c>
      <c r="AK30" s="3">
        <f t="shared" si="36"/>
        <v>8</v>
      </c>
      <c r="AL30" s="3">
        <f t="shared" si="36"/>
        <v>8</v>
      </c>
      <c r="AM30" s="3">
        <f t="shared" si="36"/>
        <v>8</v>
      </c>
      <c r="AN30" s="3">
        <f t="shared" si="36"/>
        <v>8</v>
      </c>
      <c r="AP30" s="3">
        <f t="shared" si="35"/>
        <v>48</v>
      </c>
      <c r="AR30" s="3" t="s">
        <v>46</v>
      </c>
    </row>
    <row r="31" ht="14.25" customHeight="1">
      <c r="M31" s="5"/>
      <c r="N31" s="5"/>
      <c r="Q31" s="3">
        <v>1.0</v>
      </c>
      <c r="R31" s="3">
        <v>1.0</v>
      </c>
      <c r="S31" s="3">
        <v>1.0</v>
      </c>
      <c r="T31" s="3">
        <v>1.0</v>
      </c>
      <c r="U31" s="3">
        <v>1.0</v>
      </c>
      <c r="V31" s="3">
        <v>1.0</v>
      </c>
      <c r="AA31" s="3">
        <f t="shared" si="33"/>
        <v>6</v>
      </c>
      <c r="AC31" s="3" t="s">
        <v>49</v>
      </c>
      <c r="AD31" s="3">
        <f t="shared" ref="AD31:AN31" si="37">O31*8</f>
        <v>0</v>
      </c>
      <c r="AE31" s="3">
        <f t="shared" si="37"/>
        <v>0</v>
      </c>
      <c r="AF31" s="3">
        <f t="shared" si="37"/>
        <v>8</v>
      </c>
      <c r="AG31" s="3">
        <f t="shared" si="37"/>
        <v>8</v>
      </c>
      <c r="AH31" s="3">
        <f t="shared" si="37"/>
        <v>8</v>
      </c>
      <c r="AI31" s="3">
        <f t="shared" si="37"/>
        <v>8</v>
      </c>
      <c r="AJ31" s="3">
        <f t="shared" si="37"/>
        <v>8</v>
      </c>
      <c r="AK31" s="3">
        <f t="shared" si="37"/>
        <v>8</v>
      </c>
      <c r="AL31" s="3">
        <f t="shared" si="37"/>
        <v>0</v>
      </c>
      <c r="AM31" s="3">
        <f t="shared" si="37"/>
        <v>0</v>
      </c>
      <c r="AN31" s="3">
        <f t="shared" si="37"/>
        <v>0</v>
      </c>
      <c r="AP31" s="3">
        <f t="shared" si="35"/>
        <v>48</v>
      </c>
      <c r="AR31" s="3" t="s">
        <v>46</v>
      </c>
    </row>
    <row r="32" ht="14.25" customHeight="1">
      <c r="M32" s="5"/>
      <c r="N32" s="5"/>
      <c r="O32" s="3">
        <v>1.0</v>
      </c>
      <c r="Q32" s="3">
        <v>1.0</v>
      </c>
      <c r="S32" s="3">
        <v>1.0</v>
      </c>
      <c r="U32" s="3">
        <v>1.0</v>
      </c>
      <c r="W32" s="3">
        <v>1.0</v>
      </c>
      <c r="Y32" s="3">
        <v>1.0</v>
      </c>
      <c r="AA32" s="3">
        <f t="shared" si="33"/>
        <v>6</v>
      </c>
      <c r="AC32" s="3" t="s">
        <v>50</v>
      </c>
      <c r="AD32" s="3">
        <f t="shared" ref="AD32:AN32" si="38">O32*8</f>
        <v>8</v>
      </c>
      <c r="AE32" s="3">
        <f t="shared" si="38"/>
        <v>0</v>
      </c>
      <c r="AF32" s="3">
        <f t="shared" si="38"/>
        <v>8</v>
      </c>
      <c r="AG32" s="3">
        <f t="shared" si="38"/>
        <v>0</v>
      </c>
      <c r="AH32" s="3">
        <f t="shared" si="38"/>
        <v>8</v>
      </c>
      <c r="AI32" s="3">
        <f t="shared" si="38"/>
        <v>0</v>
      </c>
      <c r="AJ32" s="3">
        <f t="shared" si="38"/>
        <v>8</v>
      </c>
      <c r="AK32" s="3">
        <f t="shared" si="38"/>
        <v>0</v>
      </c>
      <c r="AL32" s="3">
        <f t="shared" si="38"/>
        <v>8</v>
      </c>
      <c r="AM32" s="3">
        <f t="shared" si="38"/>
        <v>0</v>
      </c>
      <c r="AN32" s="3">
        <f t="shared" si="38"/>
        <v>8</v>
      </c>
      <c r="AP32" s="3">
        <f t="shared" si="35"/>
        <v>48</v>
      </c>
      <c r="AR32" s="3" t="s">
        <v>46</v>
      </c>
    </row>
    <row r="33" ht="14.25" customHeight="1">
      <c r="M33" s="5"/>
      <c r="N33" s="5"/>
      <c r="P33" s="3">
        <v>1.0</v>
      </c>
      <c r="R33" s="3">
        <v>1.0</v>
      </c>
      <c r="T33" s="3">
        <v>1.0</v>
      </c>
      <c r="V33" s="3">
        <v>1.0</v>
      </c>
      <c r="X33" s="3">
        <v>1.0</v>
      </c>
      <c r="AA33" s="3">
        <f t="shared" si="33"/>
        <v>5</v>
      </c>
      <c r="AC33" s="3" t="s">
        <v>51</v>
      </c>
      <c r="AD33" s="3">
        <f t="shared" ref="AD33:AN33" si="39">O33*8</f>
        <v>0</v>
      </c>
      <c r="AE33" s="3">
        <f t="shared" si="39"/>
        <v>8</v>
      </c>
      <c r="AF33" s="3">
        <f t="shared" si="39"/>
        <v>0</v>
      </c>
      <c r="AG33" s="3">
        <f t="shared" si="39"/>
        <v>8</v>
      </c>
      <c r="AH33" s="3">
        <f t="shared" si="39"/>
        <v>0</v>
      </c>
      <c r="AI33" s="3">
        <f t="shared" si="39"/>
        <v>8</v>
      </c>
      <c r="AJ33" s="3">
        <f t="shared" si="39"/>
        <v>0</v>
      </c>
      <c r="AK33" s="3">
        <f t="shared" si="39"/>
        <v>8</v>
      </c>
      <c r="AL33" s="3">
        <f t="shared" si="39"/>
        <v>0</v>
      </c>
      <c r="AM33" s="3">
        <f t="shared" si="39"/>
        <v>8</v>
      </c>
      <c r="AN33" s="3">
        <f t="shared" si="39"/>
        <v>0</v>
      </c>
      <c r="AP33" s="3">
        <f t="shared" si="35"/>
        <v>40</v>
      </c>
      <c r="AR33" s="3" t="s">
        <v>46</v>
      </c>
    </row>
    <row r="34" ht="14.25" customHeight="1">
      <c r="M34" s="5"/>
      <c r="N34" s="5"/>
      <c r="O34" s="3">
        <v>1.0</v>
      </c>
      <c r="P34" s="3">
        <v>1.0</v>
      </c>
      <c r="Q34" s="3">
        <v>1.0</v>
      </c>
      <c r="R34" s="3">
        <v>1.0</v>
      </c>
      <c r="AA34" s="3">
        <f t="shared" si="33"/>
        <v>4</v>
      </c>
      <c r="AC34" s="3" t="s">
        <v>52</v>
      </c>
      <c r="AD34" s="3">
        <f t="shared" ref="AD34:AN34" si="40">O34*8</f>
        <v>8</v>
      </c>
      <c r="AE34" s="3">
        <f t="shared" si="40"/>
        <v>8</v>
      </c>
      <c r="AF34" s="3">
        <f t="shared" si="40"/>
        <v>8</v>
      </c>
      <c r="AG34" s="3">
        <f t="shared" si="40"/>
        <v>8</v>
      </c>
      <c r="AH34" s="3">
        <f t="shared" si="40"/>
        <v>0</v>
      </c>
      <c r="AI34" s="3">
        <f t="shared" si="40"/>
        <v>0</v>
      </c>
      <c r="AJ34" s="3">
        <f t="shared" si="40"/>
        <v>0</v>
      </c>
      <c r="AK34" s="3">
        <f t="shared" si="40"/>
        <v>0</v>
      </c>
      <c r="AL34" s="3">
        <f t="shared" si="40"/>
        <v>0</v>
      </c>
      <c r="AM34" s="3">
        <f t="shared" si="40"/>
        <v>0</v>
      </c>
      <c r="AN34" s="3">
        <f t="shared" si="40"/>
        <v>0</v>
      </c>
      <c r="AP34" s="3">
        <f t="shared" si="35"/>
        <v>32</v>
      </c>
      <c r="AR34" s="3" t="s">
        <v>46</v>
      </c>
    </row>
    <row r="35" ht="14.25" customHeight="1">
      <c r="M35" s="5"/>
      <c r="N35" s="5"/>
      <c r="P35" s="3">
        <v>1.0</v>
      </c>
      <c r="Q35" s="3">
        <v>1.0</v>
      </c>
      <c r="R35" s="3">
        <v>1.0</v>
      </c>
      <c r="S35" s="3">
        <v>1.0</v>
      </c>
      <c r="AA35" s="3">
        <f t="shared" si="33"/>
        <v>4</v>
      </c>
      <c r="AC35" s="3" t="s">
        <v>53</v>
      </c>
      <c r="AD35" s="3">
        <f t="shared" ref="AD35:AN35" si="41">O35*8</f>
        <v>0</v>
      </c>
      <c r="AE35" s="3">
        <f t="shared" si="41"/>
        <v>8</v>
      </c>
      <c r="AF35" s="3">
        <f t="shared" si="41"/>
        <v>8</v>
      </c>
      <c r="AG35" s="3">
        <f t="shared" si="41"/>
        <v>8</v>
      </c>
      <c r="AH35" s="3">
        <f t="shared" si="41"/>
        <v>8</v>
      </c>
      <c r="AI35" s="3">
        <f t="shared" si="41"/>
        <v>0</v>
      </c>
      <c r="AJ35" s="3">
        <f t="shared" si="41"/>
        <v>0</v>
      </c>
      <c r="AK35" s="3">
        <f t="shared" si="41"/>
        <v>0</v>
      </c>
      <c r="AL35" s="3">
        <f t="shared" si="41"/>
        <v>0</v>
      </c>
      <c r="AM35" s="3">
        <f t="shared" si="41"/>
        <v>0</v>
      </c>
      <c r="AN35" s="3">
        <f t="shared" si="41"/>
        <v>0</v>
      </c>
      <c r="AP35" s="3">
        <f t="shared" si="35"/>
        <v>32</v>
      </c>
      <c r="AR35" s="3" t="s">
        <v>46</v>
      </c>
    </row>
    <row r="36" ht="14.25" customHeight="1">
      <c r="M36" s="5"/>
      <c r="N36" s="5"/>
      <c r="Q36" s="3">
        <v>1.0</v>
      </c>
      <c r="R36" s="3">
        <v>1.0</v>
      </c>
      <c r="S36" s="3">
        <v>1.0</v>
      </c>
      <c r="T36" s="3">
        <v>1.0</v>
      </c>
      <c r="AA36" s="3">
        <f t="shared" si="33"/>
        <v>4</v>
      </c>
      <c r="AC36" s="3" t="s">
        <v>54</v>
      </c>
      <c r="AD36" s="3">
        <f t="shared" ref="AD36:AN36" si="42">O36*8</f>
        <v>0</v>
      </c>
      <c r="AE36" s="3">
        <f t="shared" si="42"/>
        <v>0</v>
      </c>
      <c r="AF36" s="3">
        <f t="shared" si="42"/>
        <v>8</v>
      </c>
      <c r="AG36" s="3">
        <f t="shared" si="42"/>
        <v>8</v>
      </c>
      <c r="AH36" s="3">
        <f t="shared" si="42"/>
        <v>8</v>
      </c>
      <c r="AI36" s="3">
        <f t="shared" si="42"/>
        <v>8</v>
      </c>
      <c r="AJ36" s="3">
        <f t="shared" si="42"/>
        <v>0</v>
      </c>
      <c r="AK36" s="3">
        <f t="shared" si="42"/>
        <v>0</v>
      </c>
      <c r="AL36" s="3">
        <f t="shared" si="42"/>
        <v>0</v>
      </c>
      <c r="AM36" s="3">
        <f t="shared" si="42"/>
        <v>0</v>
      </c>
      <c r="AN36" s="3">
        <f t="shared" si="42"/>
        <v>0</v>
      </c>
      <c r="AP36" s="3">
        <f t="shared" si="35"/>
        <v>32</v>
      </c>
      <c r="AR36" s="3" t="s">
        <v>46</v>
      </c>
    </row>
    <row r="37" ht="14.25" customHeight="1">
      <c r="M37" s="5"/>
      <c r="N37" s="5"/>
      <c r="R37" s="3">
        <v>1.0</v>
      </c>
      <c r="S37" s="3">
        <v>1.0</v>
      </c>
      <c r="T37" s="3">
        <v>1.0</v>
      </c>
      <c r="U37" s="3">
        <v>1.0</v>
      </c>
      <c r="AA37" s="3">
        <f t="shared" si="33"/>
        <v>4</v>
      </c>
      <c r="AC37" s="3" t="s">
        <v>55</v>
      </c>
      <c r="AD37" s="3">
        <f t="shared" ref="AD37:AN37" si="43">O37*8</f>
        <v>0</v>
      </c>
      <c r="AE37" s="3">
        <f t="shared" si="43"/>
        <v>0</v>
      </c>
      <c r="AF37" s="3">
        <f t="shared" si="43"/>
        <v>0</v>
      </c>
      <c r="AG37" s="3">
        <f t="shared" si="43"/>
        <v>8</v>
      </c>
      <c r="AH37" s="3">
        <f t="shared" si="43"/>
        <v>8</v>
      </c>
      <c r="AI37" s="3">
        <f t="shared" si="43"/>
        <v>8</v>
      </c>
      <c r="AJ37" s="3">
        <f t="shared" si="43"/>
        <v>8</v>
      </c>
      <c r="AK37" s="3">
        <f t="shared" si="43"/>
        <v>0</v>
      </c>
      <c r="AL37" s="3">
        <f t="shared" si="43"/>
        <v>0</v>
      </c>
      <c r="AM37" s="3">
        <f t="shared" si="43"/>
        <v>0</v>
      </c>
      <c r="AN37" s="3">
        <f t="shared" si="43"/>
        <v>0</v>
      </c>
      <c r="AP37" s="3">
        <f t="shared" si="35"/>
        <v>32</v>
      </c>
      <c r="AR37" s="3" t="s">
        <v>46</v>
      </c>
    </row>
    <row r="38" ht="14.25" customHeight="1">
      <c r="M38" s="5"/>
      <c r="N38" s="5"/>
      <c r="S38" s="3">
        <v>1.0</v>
      </c>
      <c r="T38" s="3">
        <v>1.0</v>
      </c>
      <c r="U38" s="3">
        <v>1.0</v>
      </c>
      <c r="V38" s="3">
        <v>1.0</v>
      </c>
      <c r="AA38" s="3">
        <f t="shared" si="33"/>
        <v>4</v>
      </c>
      <c r="AC38" s="3" t="s">
        <v>56</v>
      </c>
      <c r="AD38" s="3">
        <f t="shared" ref="AD38:AN38" si="44">O38*8</f>
        <v>0</v>
      </c>
      <c r="AE38" s="3">
        <f t="shared" si="44"/>
        <v>0</v>
      </c>
      <c r="AF38" s="3">
        <f t="shared" si="44"/>
        <v>0</v>
      </c>
      <c r="AG38" s="3">
        <f t="shared" si="44"/>
        <v>0</v>
      </c>
      <c r="AH38" s="3">
        <f t="shared" si="44"/>
        <v>8</v>
      </c>
      <c r="AI38" s="3">
        <f t="shared" si="44"/>
        <v>8</v>
      </c>
      <c r="AJ38" s="3">
        <f t="shared" si="44"/>
        <v>8</v>
      </c>
      <c r="AK38" s="3">
        <f t="shared" si="44"/>
        <v>8</v>
      </c>
      <c r="AL38" s="3">
        <f t="shared" si="44"/>
        <v>0</v>
      </c>
      <c r="AM38" s="3">
        <f t="shared" si="44"/>
        <v>0</v>
      </c>
      <c r="AN38" s="3">
        <f t="shared" si="44"/>
        <v>0</v>
      </c>
      <c r="AP38" s="3">
        <f t="shared" si="35"/>
        <v>32</v>
      </c>
      <c r="AR38" s="3" t="s">
        <v>46</v>
      </c>
    </row>
    <row r="39" ht="14.25" customHeight="1">
      <c r="M39" s="5"/>
      <c r="N39" s="5"/>
      <c r="T39" s="3">
        <v>1.0</v>
      </c>
      <c r="U39" s="3">
        <v>1.0</v>
      </c>
      <c r="V39" s="3">
        <v>1.0</v>
      </c>
      <c r="W39" s="3">
        <v>1.0</v>
      </c>
      <c r="AA39" s="3">
        <f t="shared" si="33"/>
        <v>4</v>
      </c>
      <c r="AC39" s="3" t="s">
        <v>57</v>
      </c>
      <c r="AD39" s="3">
        <f t="shared" ref="AD39:AN39" si="45">O39*8</f>
        <v>0</v>
      </c>
      <c r="AE39" s="3">
        <f t="shared" si="45"/>
        <v>0</v>
      </c>
      <c r="AF39" s="3">
        <f t="shared" si="45"/>
        <v>0</v>
      </c>
      <c r="AG39" s="3">
        <f t="shared" si="45"/>
        <v>0</v>
      </c>
      <c r="AH39" s="3">
        <f t="shared" si="45"/>
        <v>0</v>
      </c>
      <c r="AI39" s="3">
        <f t="shared" si="45"/>
        <v>8</v>
      </c>
      <c r="AJ39" s="3">
        <f t="shared" si="45"/>
        <v>8</v>
      </c>
      <c r="AK39" s="3">
        <f t="shared" si="45"/>
        <v>8</v>
      </c>
      <c r="AL39" s="3">
        <f t="shared" si="45"/>
        <v>8</v>
      </c>
      <c r="AM39" s="3">
        <f t="shared" si="45"/>
        <v>0</v>
      </c>
      <c r="AN39" s="3">
        <f t="shared" si="45"/>
        <v>0</v>
      </c>
      <c r="AP39" s="3">
        <f t="shared" si="35"/>
        <v>32</v>
      </c>
      <c r="AR39" s="3" t="s">
        <v>46</v>
      </c>
    </row>
    <row r="40" ht="14.25" customHeight="1">
      <c r="M40" s="5"/>
      <c r="N40" s="5"/>
      <c r="U40" s="3">
        <v>1.0</v>
      </c>
      <c r="V40" s="3">
        <v>1.0</v>
      </c>
      <c r="W40" s="3">
        <v>1.0</v>
      </c>
      <c r="X40" s="3">
        <v>1.0</v>
      </c>
      <c r="AA40" s="3">
        <f t="shared" si="33"/>
        <v>4</v>
      </c>
      <c r="AC40" s="3" t="s">
        <v>58</v>
      </c>
      <c r="AD40" s="3">
        <f t="shared" ref="AD40:AN40" si="46">O40*8</f>
        <v>0</v>
      </c>
      <c r="AE40" s="3">
        <f t="shared" si="46"/>
        <v>0</v>
      </c>
      <c r="AF40" s="3">
        <f t="shared" si="46"/>
        <v>0</v>
      </c>
      <c r="AG40" s="3">
        <f t="shared" si="46"/>
        <v>0</v>
      </c>
      <c r="AH40" s="3">
        <f t="shared" si="46"/>
        <v>0</v>
      </c>
      <c r="AI40" s="3">
        <f t="shared" si="46"/>
        <v>0</v>
      </c>
      <c r="AJ40" s="3">
        <f t="shared" si="46"/>
        <v>8</v>
      </c>
      <c r="AK40" s="3">
        <f t="shared" si="46"/>
        <v>8</v>
      </c>
      <c r="AL40" s="3">
        <f t="shared" si="46"/>
        <v>8</v>
      </c>
      <c r="AM40" s="3">
        <f t="shared" si="46"/>
        <v>8</v>
      </c>
      <c r="AN40" s="3">
        <f t="shared" si="46"/>
        <v>0</v>
      </c>
      <c r="AP40" s="3">
        <f t="shared" si="35"/>
        <v>32</v>
      </c>
      <c r="AR40" s="3" t="s">
        <v>46</v>
      </c>
    </row>
    <row r="41" ht="14.25" customHeight="1">
      <c r="M41" s="5"/>
      <c r="N41" s="5"/>
      <c r="V41" s="3">
        <v>1.0</v>
      </c>
      <c r="W41" s="3">
        <v>1.0</v>
      </c>
      <c r="X41" s="3">
        <v>1.0</v>
      </c>
      <c r="Y41" s="3">
        <v>1.0</v>
      </c>
      <c r="AA41" s="3">
        <f t="shared" si="33"/>
        <v>4</v>
      </c>
      <c r="AC41" s="3" t="s">
        <v>59</v>
      </c>
      <c r="AD41" s="3">
        <f t="shared" ref="AD41:AN41" si="47">O41*8</f>
        <v>0</v>
      </c>
      <c r="AE41" s="3">
        <f t="shared" si="47"/>
        <v>0</v>
      </c>
      <c r="AF41" s="3">
        <f t="shared" si="47"/>
        <v>0</v>
      </c>
      <c r="AG41" s="3">
        <f t="shared" si="47"/>
        <v>0</v>
      </c>
      <c r="AH41" s="3">
        <f t="shared" si="47"/>
        <v>0</v>
      </c>
      <c r="AI41" s="3">
        <f t="shared" si="47"/>
        <v>0</v>
      </c>
      <c r="AJ41" s="3">
        <f t="shared" si="47"/>
        <v>0</v>
      </c>
      <c r="AK41" s="3">
        <f t="shared" si="47"/>
        <v>8</v>
      </c>
      <c r="AL41" s="3">
        <f t="shared" si="47"/>
        <v>8</v>
      </c>
      <c r="AM41" s="3">
        <f t="shared" si="47"/>
        <v>8</v>
      </c>
      <c r="AN41" s="3">
        <f t="shared" si="47"/>
        <v>8</v>
      </c>
      <c r="AP41" s="3">
        <f t="shared" si="35"/>
        <v>32</v>
      </c>
      <c r="AR41" s="3" t="s">
        <v>46</v>
      </c>
    </row>
    <row r="42" ht="14.25" customHeight="1">
      <c r="M42" s="5"/>
      <c r="N42" s="5"/>
      <c r="O42" s="3">
        <v>1.0</v>
      </c>
      <c r="P42" s="3">
        <v>1.0</v>
      </c>
      <c r="AA42" s="3">
        <f t="shared" si="33"/>
        <v>2</v>
      </c>
      <c r="AC42" s="3" t="s">
        <v>60</v>
      </c>
      <c r="AD42" s="3">
        <f t="shared" ref="AD42:AN42" si="48">O42*8</f>
        <v>8</v>
      </c>
      <c r="AE42" s="3">
        <f t="shared" si="48"/>
        <v>8</v>
      </c>
      <c r="AF42" s="3">
        <f t="shared" si="48"/>
        <v>0</v>
      </c>
      <c r="AG42" s="3">
        <f t="shared" si="48"/>
        <v>0</v>
      </c>
      <c r="AH42" s="3">
        <f t="shared" si="48"/>
        <v>0</v>
      </c>
      <c r="AI42" s="3">
        <f t="shared" si="48"/>
        <v>0</v>
      </c>
      <c r="AJ42" s="3">
        <f t="shared" si="48"/>
        <v>0</v>
      </c>
      <c r="AK42" s="3">
        <f t="shared" si="48"/>
        <v>0</v>
      </c>
      <c r="AL42" s="3">
        <f t="shared" si="48"/>
        <v>0</v>
      </c>
      <c r="AM42" s="3">
        <f t="shared" si="48"/>
        <v>0</v>
      </c>
      <c r="AN42" s="3">
        <f t="shared" si="48"/>
        <v>0</v>
      </c>
      <c r="AP42" s="3">
        <f t="shared" si="35"/>
        <v>16</v>
      </c>
      <c r="AR42" s="3" t="s">
        <v>46</v>
      </c>
    </row>
    <row r="43" ht="14.25" customHeight="1">
      <c r="M43" s="5"/>
      <c r="N43" s="5"/>
      <c r="P43" s="3">
        <v>1.0</v>
      </c>
      <c r="Q43" s="3">
        <v>1.0</v>
      </c>
      <c r="AA43" s="3">
        <f t="shared" si="33"/>
        <v>2</v>
      </c>
      <c r="AC43" s="3" t="s">
        <v>61</v>
      </c>
      <c r="AD43" s="3">
        <f t="shared" ref="AD43:AN43" si="49">O43*8</f>
        <v>0</v>
      </c>
      <c r="AE43" s="3">
        <f t="shared" si="49"/>
        <v>8</v>
      </c>
      <c r="AF43" s="3">
        <f t="shared" si="49"/>
        <v>8</v>
      </c>
      <c r="AG43" s="3">
        <f t="shared" si="49"/>
        <v>0</v>
      </c>
      <c r="AH43" s="3">
        <f t="shared" si="49"/>
        <v>0</v>
      </c>
      <c r="AI43" s="3">
        <f t="shared" si="49"/>
        <v>0</v>
      </c>
      <c r="AJ43" s="3">
        <f t="shared" si="49"/>
        <v>0</v>
      </c>
      <c r="AK43" s="3">
        <f t="shared" si="49"/>
        <v>0</v>
      </c>
      <c r="AL43" s="3">
        <f t="shared" si="49"/>
        <v>0</v>
      </c>
      <c r="AM43" s="3">
        <f t="shared" si="49"/>
        <v>0</v>
      </c>
      <c r="AN43" s="3">
        <f t="shared" si="49"/>
        <v>0</v>
      </c>
      <c r="AP43" s="3">
        <f t="shared" si="35"/>
        <v>16</v>
      </c>
      <c r="AR43" s="3" t="s">
        <v>46</v>
      </c>
    </row>
    <row r="44" ht="14.25" customHeight="1">
      <c r="M44" s="5"/>
      <c r="N44" s="5"/>
      <c r="Q44" s="3">
        <v>1.0</v>
      </c>
      <c r="R44" s="3">
        <v>1.0</v>
      </c>
      <c r="AA44" s="3">
        <f t="shared" si="33"/>
        <v>2</v>
      </c>
      <c r="AC44" s="3" t="s">
        <v>62</v>
      </c>
      <c r="AD44" s="3">
        <f t="shared" ref="AD44:AN44" si="50">O44*8</f>
        <v>0</v>
      </c>
      <c r="AE44" s="3">
        <f t="shared" si="50"/>
        <v>0</v>
      </c>
      <c r="AF44" s="3">
        <f t="shared" si="50"/>
        <v>8</v>
      </c>
      <c r="AG44" s="3">
        <f t="shared" si="50"/>
        <v>8</v>
      </c>
      <c r="AH44" s="3">
        <f t="shared" si="50"/>
        <v>0</v>
      </c>
      <c r="AI44" s="3">
        <f t="shared" si="50"/>
        <v>0</v>
      </c>
      <c r="AJ44" s="3">
        <f t="shared" si="50"/>
        <v>0</v>
      </c>
      <c r="AK44" s="3">
        <f t="shared" si="50"/>
        <v>0</v>
      </c>
      <c r="AL44" s="3">
        <f t="shared" si="50"/>
        <v>0</v>
      </c>
      <c r="AM44" s="3">
        <f t="shared" si="50"/>
        <v>0</v>
      </c>
      <c r="AN44" s="3">
        <f t="shared" si="50"/>
        <v>0</v>
      </c>
      <c r="AP44" s="3">
        <f t="shared" si="35"/>
        <v>16</v>
      </c>
      <c r="AR44" s="3" t="s">
        <v>46</v>
      </c>
    </row>
    <row r="45" ht="14.25" customHeight="1">
      <c r="M45" s="5"/>
      <c r="N45" s="5"/>
      <c r="R45" s="3">
        <v>1.0</v>
      </c>
      <c r="S45" s="3">
        <v>1.0</v>
      </c>
      <c r="AA45" s="3">
        <f t="shared" si="33"/>
        <v>2</v>
      </c>
      <c r="AC45" s="3" t="s">
        <v>63</v>
      </c>
      <c r="AD45" s="3">
        <f t="shared" ref="AD45:AN45" si="51">O45*8</f>
        <v>0</v>
      </c>
      <c r="AE45" s="3">
        <f t="shared" si="51"/>
        <v>0</v>
      </c>
      <c r="AF45" s="3">
        <f t="shared" si="51"/>
        <v>0</v>
      </c>
      <c r="AG45" s="3">
        <f t="shared" si="51"/>
        <v>8</v>
      </c>
      <c r="AH45" s="3">
        <f t="shared" si="51"/>
        <v>8</v>
      </c>
      <c r="AI45" s="3">
        <f t="shared" si="51"/>
        <v>0</v>
      </c>
      <c r="AJ45" s="3">
        <f t="shared" si="51"/>
        <v>0</v>
      </c>
      <c r="AK45" s="3">
        <f t="shared" si="51"/>
        <v>0</v>
      </c>
      <c r="AL45" s="3">
        <f t="shared" si="51"/>
        <v>0</v>
      </c>
      <c r="AM45" s="3">
        <f t="shared" si="51"/>
        <v>0</v>
      </c>
      <c r="AN45" s="3">
        <f t="shared" si="51"/>
        <v>0</v>
      </c>
      <c r="AP45" s="3">
        <f t="shared" si="35"/>
        <v>16</v>
      </c>
      <c r="AR45" s="3" t="s">
        <v>46</v>
      </c>
    </row>
    <row r="46" ht="14.25" customHeight="1">
      <c r="M46" s="5"/>
      <c r="N46" s="5"/>
      <c r="S46" s="3">
        <v>1.0</v>
      </c>
      <c r="T46" s="3">
        <v>1.0</v>
      </c>
      <c r="AA46" s="3">
        <f t="shared" si="33"/>
        <v>2</v>
      </c>
      <c r="AC46" s="3" t="s">
        <v>64</v>
      </c>
      <c r="AD46" s="3">
        <f t="shared" ref="AD46:AN46" si="52">O46*8</f>
        <v>0</v>
      </c>
      <c r="AE46" s="3">
        <f t="shared" si="52"/>
        <v>0</v>
      </c>
      <c r="AF46" s="3">
        <f t="shared" si="52"/>
        <v>0</v>
      </c>
      <c r="AG46" s="3">
        <f t="shared" si="52"/>
        <v>0</v>
      </c>
      <c r="AH46" s="3">
        <f t="shared" si="52"/>
        <v>8</v>
      </c>
      <c r="AI46" s="3">
        <f t="shared" si="52"/>
        <v>8</v>
      </c>
      <c r="AJ46" s="3">
        <f t="shared" si="52"/>
        <v>0</v>
      </c>
      <c r="AK46" s="3">
        <f t="shared" si="52"/>
        <v>0</v>
      </c>
      <c r="AL46" s="3">
        <f t="shared" si="52"/>
        <v>0</v>
      </c>
      <c r="AM46" s="3">
        <f t="shared" si="52"/>
        <v>0</v>
      </c>
      <c r="AN46" s="3">
        <f t="shared" si="52"/>
        <v>0</v>
      </c>
      <c r="AP46" s="3">
        <f t="shared" si="35"/>
        <v>16</v>
      </c>
      <c r="AR46" s="3" t="s">
        <v>46</v>
      </c>
    </row>
    <row r="47" ht="14.25" customHeight="1">
      <c r="M47" s="5"/>
      <c r="N47" s="5"/>
      <c r="T47" s="3">
        <v>1.0</v>
      </c>
      <c r="U47" s="3">
        <v>1.0</v>
      </c>
      <c r="AA47" s="3">
        <f t="shared" si="33"/>
        <v>2</v>
      </c>
      <c r="AC47" s="3" t="s">
        <v>65</v>
      </c>
      <c r="AD47" s="3">
        <f t="shared" ref="AD47:AN47" si="53">O47*8</f>
        <v>0</v>
      </c>
      <c r="AE47" s="3">
        <f t="shared" si="53"/>
        <v>0</v>
      </c>
      <c r="AF47" s="3">
        <f t="shared" si="53"/>
        <v>0</v>
      </c>
      <c r="AG47" s="3">
        <f t="shared" si="53"/>
        <v>0</v>
      </c>
      <c r="AH47" s="3">
        <f t="shared" si="53"/>
        <v>0</v>
      </c>
      <c r="AI47" s="3">
        <f t="shared" si="53"/>
        <v>8</v>
      </c>
      <c r="AJ47" s="3">
        <f t="shared" si="53"/>
        <v>8</v>
      </c>
      <c r="AK47" s="3">
        <f t="shared" si="53"/>
        <v>0</v>
      </c>
      <c r="AL47" s="3">
        <f t="shared" si="53"/>
        <v>0</v>
      </c>
      <c r="AM47" s="3">
        <f t="shared" si="53"/>
        <v>0</v>
      </c>
      <c r="AN47" s="3">
        <f t="shared" si="53"/>
        <v>0</v>
      </c>
      <c r="AP47" s="3">
        <f t="shared" si="35"/>
        <v>16</v>
      </c>
      <c r="AR47" s="3" t="s">
        <v>46</v>
      </c>
    </row>
    <row r="48" ht="14.25" customHeight="1">
      <c r="M48" s="5"/>
      <c r="N48" s="5"/>
      <c r="U48" s="3">
        <v>1.0</v>
      </c>
      <c r="V48" s="3">
        <v>1.0</v>
      </c>
      <c r="AA48" s="3">
        <f t="shared" si="33"/>
        <v>2</v>
      </c>
      <c r="AC48" s="3" t="s">
        <v>66</v>
      </c>
      <c r="AD48" s="3">
        <f t="shared" ref="AD48:AN48" si="54">O48*8</f>
        <v>0</v>
      </c>
      <c r="AE48" s="3">
        <f t="shared" si="54"/>
        <v>0</v>
      </c>
      <c r="AF48" s="3">
        <f t="shared" si="54"/>
        <v>0</v>
      </c>
      <c r="AG48" s="3">
        <f t="shared" si="54"/>
        <v>0</v>
      </c>
      <c r="AH48" s="3">
        <f t="shared" si="54"/>
        <v>0</v>
      </c>
      <c r="AI48" s="3">
        <f t="shared" si="54"/>
        <v>0</v>
      </c>
      <c r="AJ48" s="3">
        <f t="shared" si="54"/>
        <v>8</v>
      </c>
      <c r="AK48" s="3">
        <f t="shared" si="54"/>
        <v>8</v>
      </c>
      <c r="AL48" s="3">
        <f t="shared" si="54"/>
        <v>0</v>
      </c>
      <c r="AM48" s="3">
        <f t="shared" si="54"/>
        <v>0</v>
      </c>
      <c r="AN48" s="3">
        <f t="shared" si="54"/>
        <v>0</v>
      </c>
      <c r="AP48" s="3">
        <f t="shared" si="35"/>
        <v>16</v>
      </c>
      <c r="AR48" s="3" t="s">
        <v>46</v>
      </c>
    </row>
    <row r="49" ht="14.25" customHeight="1">
      <c r="M49" s="5"/>
      <c r="N49" s="5"/>
      <c r="V49" s="3">
        <v>1.0</v>
      </c>
      <c r="W49" s="3">
        <v>1.0</v>
      </c>
      <c r="AA49" s="3">
        <f t="shared" si="33"/>
        <v>2</v>
      </c>
      <c r="AC49" s="3" t="s">
        <v>67</v>
      </c>
      <c r="AD49" s="3">
        <f t="shared" ref="AD49:AN49" si="55">O49*8</f>
        <v>0</v>
      </c>
      <c r="AE49" s="3">
        <f t="shared" si="55"/>
        <v>0</v>
      </c>
      <c r="AF49" s="3">
        <f t="shared" si="55"/>
        <v>0</v>
      </c>
      <c r="AG49" s="3">
        <f t="shared" si="55"/>
        <v>0</v>
      </c>
      <c r="AH49" s="3">
        <f t="shared" si="55"/>
        <v>0</v>
      </c>
      <c r="AI49" s="3">
        <f t="shared" si="55"/>
        <v>0</v>
      </c>
      <c r="AJ49" s="3">
        <f t="shared" si="55"/>
        <v>0</v>
      </c>
      <c r="AK49" s="3">
        <f t="shared" si="55"/>
        <v>8</v>
      </c>
      <c r="AL49" s="3">
        <f t="shared" si="55"/>
        <v>8</v>
      </c>
      <c r="AM49" s="3">
        <f t="shared" si="55"/>
        <v>0</v>
      </c>
      <c r="AN49" s="3">
        <f t="shared" si="55"/>
        <v>0</v>
      </c>
      <c r="AP49" s="3">
        <f t="shared" si="35"/>
        <v>16</v>
      </c>
      <c r="AR49" s="3" t="s">
        <v>46</v>
      </c>
    </row>
    <row r="50" ht="14.25" customHeight="1">
      <c r="M50" s="5"/>
      <c r="N50" s="5"/>
      <c r="W50" s="3">
        <v>1.0</v>
      </c>
      <c r="X50" s="3">
        <v>1.0</v>
      </c>
      <c r="AA50" s="3">
        <f t="shared" si="33"/>
        <v>2</v>
      </c>
      <c r="AC50" s="3" t="s">
        <v>68</v>
      </c>
      <c r="AD50" s="3">
        <f t="shared" ref="AD50:AN50" si="56">O50*8</f>
        <v>0</v>
      </c>
      <c r="AE50" s="3">
        <f t="shared" si="56"/>
        <v>0</v>
      </c>
      <c r="AF50" s="3">
        <f t="shared" si="56"/>
        <v>0</v>
      </c>
      <c r="AG50" s="3">
        <f t="shared" si="56"/>
        <v>0</v>
      </c>
      <c r="AH50" s="3">
        <f t="shared" si="56"/>
        <v>0</v>
      </c>
      <c r="AI50" s="3">
        <f t="shared" si="56"/>
        <v>0</v>
      </c>
      <c r="AJ50" s="3">
        <f t="shared" si="56"/>
        <v>0</v>
      </c>
      <c r="AK50" s="3">
        <f t="shared" si="56"/>
        <v>0</v>
      </c>
      <c r="AL50" s="3">
        <f t="shared" si="56"/>
        <v>8</v>
      </c>
      <c r="AM50" s="3">
        <f t="shared" si="56"/>
        <v>8</v>
      </c>
      <c r="AN50" s="3">
        <f t="shared" si="56"/>
        <v>0</v>
      </c>
      <c r="AP50" s="3">
        <f t="shared" si="35"/>
        <v>16</v>
      </c>
      <c r="AR50" s="3" t="s">
        <v>46</v>
      </c>
    </row>
    <row r="51" ht="14.25" customHeight="1">
      <c r="M51" s="5"/>
      <c r="N51" s="5"/>
      <c r="X51" s="3">
        <v>1.0</v>
      </c>
      <c r="Y51" s="3">
        <v>1.0</v>
      </c>
      <c r="AA51" s="3">
        <f t="shared" si="33"/>
        <v>2</v>
      </c>
      <c r="AC51" s="3" t="s">
        <v>69</v>
      </c>
      <c r="AD51" s="3">
        <f t="shared" ref="AD51:AN51" si="57">O51*8</f>
        <v>0</v>
      </c>
      <c r="AE51" s="3">
        <f t="shared" si="57"/>
        <v>0</v>
      </c>
      <c r="AF51" s="3">
        <f t="shared" si="57"/>
        <v>0</v>
      </c>
      <c r="AG51" s="3">
        <f t="shared" si="57"/>
        <v>0</v>
      </c>
      <c r="AH51" s="3">
        <f t="shared" si="57"/>
        <v>0</v>
      </c>
      <c r="AI51" s="3">
        <f t="shared" si="57"/>
        <v>0</v>
      </c>
      <c r="AJ51" s="3">
        <f t="shared" si="57"/>
        <v>0</v>
      </c>
      <c r="AK51" s="3">
        <f t="shared" si="57"/>
        <v>0</v>
      </c>
      <c r="AL51" s="3">
        <f t="shared" si="57"/>
        <v>0</v>
      </c>
      <c r="AM51" s="3">
        <f t="shared" si="57"/>
        <v>8</v>
      </c>
      <c r="AN51" s="3">
        <f t="shared" si="57"/>
        <v>8</v>
      </c>
      <c r="AP51" s="3">
        <f t="shared" si="35"/>
        <v>16</v>
      </c>
      <c r="AR51" s="3" t="s">
        <v>46</v>
      </c>
    </row>
    <row r="52" ht="14.25" customHeight="1">
      <c r="M52" s="5"/>
      <c r="N52" s="5"/>
      <c r="O52" s="3">
        <v>1.0</v>
      </c>
      <c r="AA52" s="3">
        <f t="shared" si="33"/>
        <v>1</v>
      </c>
      <c r="AC52" s="3" t="s">
        <v>70</v>
      </c>
      <c r="AD52" s="3">
        <f t="shared" ref="AD52:AN52" si="58">O52*100</f>
        <v>100</v>
      </c>
      <c r="AE52" s="3">
        <f t="shared" si="58"/>
        <v>0</v>
      </c>
      <c r="AF52" s="3">
        <f t="shared" si="58"/>
        <v>0</v>
      </c>
      <c r="AG52" s="3">
        <f t="shared" si="58"/>
        <v>0</v>
      </c>
      <c r="AH52" s="3">
        <f t="shared" si="58"/>
        <v>0</v>
      </c>
      <c r="AI52" s="3">
        <f t="shared" si="58"/>
        <v>0</v>
      </c>
      <c r="AJ52" s="3">
        <f t="shared" si="58"/>
        <v>0</v>
      </c>
      <c r="AK52" s="3">
        <f t="shared" si="58"/>
        <v>0</v>
      </c>
      <c r="AL52" s="3">
        <f t="shared" si="58"/>
        <v>0</v>
      </c>
      <c r="AM52" s="3">
        <f t="shared" si="58"/>
        <v>0</v>
      </c>
      <c r="AN52" s="3">
        <f t="shared" si="58"/>
        <v>0</v>
      </c>
      <c r="AP52" s="3">
        <f t="shared" si="35"/>
        <v>100</v>
      </c>
      <c r="AR52" s="3" t="s">
        <v>101</v>
      </c>
    </row>
    <row r="53" ht="14.25" customHeight="1">
      <c r="M53" s="5"/>
      <c r="N53" s="5"/>
      <c r="P53" s="3">
        <v>1.0</v>
      </c>
      <c r="AA53" s="3">
        <f t="shared" si="33"/>
        <v>1</v>
      </c>
      <c r="AC53" s="3" t="s">
        <v>72</v>
      </c>
      <c r="AD53" s="3">
        <f t="shared" ref="AD53:AN53" si="59">O53*100</f>
        <v>0</v>
      </c>
      <c r="AE53" s="3">
        <f t="shared" si="59"/>
        <v>100</v>
      </c>
      <c r="AF53" s="3">
        <f t="shared" si="59"/>
        <v>0</v>
      </c>
      <c r="AG53" s="3">
        <f t="shared" si="59"/>
        <v>0</v>
      </c>
      <c r="AH53" s="3">
        <f t="shared" si="59"/>
        <v>0</v>
      </c>
      <c r="AI53" s="3">
        <f t="shared" si="59"/>
        <v>0</v>
      </c>
      <c r="AJ53" s="3">
        <f t="shared" si="59"/>
        <v>0</v>
      </c>
      <c r="AK53" s="3">
        <f t="shared" si="59"/>
        <v>0</v>
      </c>
      <c r="AL53" s="3">
        <f t="shared" si="59"/>
        <v>0</v>
      </c>
      <c r="AM53" s="3">
        <f t="shared" si="59"/>
        <v>0</v>
      </c>
      <c r="AN53" s="3">
        <f t="shared" si="59"/>
        <v>0</v>
      </c>
      <c r="AP53" s="3">
        <f t="shared" si="35"/>
        <v>100</v>
      </c>
      <c r="AR53" s="3" t="s">
        <v>73</v>
      </c>
    </row>
    <row r="54" ht="14.25" customHeight="1">
      <c r="M54" s="5"/>
      <c r="N54" s="5"/>
      <c r="Q54" s="3">
        <v>1.0</v>
      </c>
      <c r="AA54" s="3">
        <f t="shared" si="33"/>
        <v>1</v>
      </c>
      <c r="AC54" s="3" t="s">
        <v>74</v>
      </c>
      <c r="AD54" s="3">
        <f t="shared" ref="AD54:AN54" si="60">O54*100</f>
        <v>0</v>
      </c>
      <c r="AE54" s="3">
        <f t="shared" si="60"/>
        <v>0</v>
      </c>
      <c r="AF54" s="3">
        <f t="shared" si="60"/>
        <v>100</v>
      </c>
      <c r="AG54" s="3">
        <f t="shared" si="60"/>
        <v>0</v>
      </c>
      <c r="AH54" s="3">
        <f t="shared" si="60"/>
        <v>0</v>
      </c>
      <c r="AI54" s="3">
        <f t="shared" si="60"/>
        <v>0</v>
      </c>
      <c r="AJ54" s="3">
        <f t="shared" si="60"/>
        <v>0</v>
      </c>
      <c r="AK54" s="3">
        <f t="shared" si="60"/>
        <v>0</v>
      </c>
      <c r="AL54" s="3">
        <f t="shared" si="60"/>
        <v>0</v>
      </c>
      <c r="AM54" s="3">
        <f t="shared" si="60"/>
        <v>0</v>
      </c>
      <c r="AN54" s="3">
        <f t="shared" si="60"/>
        <v>0</v>
      </c>
      <c r="AP54" s="3">
        <f t="shared" si="35"/>
        <v>100</v>
      </c>
      <c r="AR54" s="3" t="s">
        <v>73</v>
      </c>
    </row>
    <row r="55" ht="14.25" customHeight="1">
      <c r="M55" s="5"/>
      <c r="N55" s="5"/>
      <c r="R55" s="3">
        <v>1.0</v>
      </c>
      <c r="AA55" s="3">
        <f t="shared" si="33"/>
        <v>1</v>
      </c>
      <c r="AC55" s="3" t="s">
        <v>75</v>
      </c>
      <c r="AD55" s="3">
        <f t="shared" ref="AD55:AN55" si="61">O55*100</f>
        <v>0</v>
      </c>
      <c r="AE55" s="3">
        <f t="shared" si="61"/>
        <v>0</v>
      </c>
      <c r="AF55" s="3">
        <f t="shared" si="61"/>
        <v>0</v>
      </c>
      <c r="AG55" s="3">
        <f t="shared" si="61"/>
        <v>100</v>
      </c>
      <c r="AH55" s="3">
        <f t="shared" si="61"/>
        <v>0</v>
      </c>
      <c r="AI55" s="3">
        <f t="shared" si="61"/>
        <v>0</v>
      </c>
      <c r="AJ55" s="3">
        <f t="shared" si="61"/>
        <v>0</v>
      </c>
      <c r="AK55" s="3">
        <f t="shared" si="61"/>
        <v>0</v>
      </c>
      <c r="AL55" s="3">
        <f t="shared" si="61"/>
        <v>0</v>
      </c>
      <c r="AM55" s="3">
        <f t="shared" si="61"/>
        <v>0</v>
      </c>
      <c r="AN55" s="3">
        <f t="shared" si="61"/>
        <v>0</v>
      </c>
      <c r="AP55" s="3">
        <f t="shared" si="35"/>
        <v>100</v>
      </c>
      <c r="AR55" s="3" t="s">
        <v>73</v>
      </c>
    </row>
    <row r="56" ht="14.25" customHeight="1">
      <c r="M56" s="5"/>
      <c r="N56" s="5"/>
      <c r="S56" s="3">
        <v>1.0</v>
      </c>
      <c r="AA56" s="3">
        <f t="shared" si="33"/>
        <v>1</v>
      </c>
      <c r="AC56" s="3" t="s">
        <v>76</v>
      </c>
      <c r="AD56" s="3">
        <f t="shared" ref="AD56:AN56" si="62">O56*100</f>
        <v>0</v>
      </c>
      <c r="AE56" s="3">
        <f t="shared" si="62"/>
        <v>0</v>
      </c>
      <c r="AF56" s="3">
        <f t="shared" si="62"/>
        <v>0</v>
      </c>
      <c r="AG56" s="3">
        <f t="shared" si="62"/>
        <v>0</v>
      </c>
      <c r="AH56" s="3">
        <f t="shared" si="62"/>
        <v>100</v>
      </c>
      <c r="AI56" s="3">
        <f t="shared" si="62"/>
        <v>0</v>
      </c>
      <c r="AJ56" s="3">
        <f t="shared" si="62"/>
        <v>0</v>
      </c>
      <c r="AK56" s="3">
        <f t="shared" si="62"/>
        <v>0</v>
      </c>
      <c r="AL56" s="3">
        <f t="shared" si="62"/>
        <v>0</v>
      </c>
      <c r="AM56" s="3">
        <f t="shared" si="62"/>
        <v>0</v>
      </c>
      <c r="AN56" s="3">
        <f t="shared" si="62"/>
        <v>0</v>
      </c>
      <c r="AP56" s="3">
        <f t="shared" si="35"/>
        <v>100</v>
      </c>
      <c r="AR56" s="3" t="s">
        <v>73</v>
      </c>
    </row>
    <row r="57" ht="14.25" customHeight="1">
      <c r="M57" s="5"/>
      <c r="N57" s="5"/>
      <c r="T57" s="3">
        <v>1.0</v>
      </c>
      <c r="AA57" s="3">
        <f t="shared" si="33"/>
        <v>1</v>
      </c>
      <c r="AC57" s="3" t="s">
        <v>77</v>
      </c>
      <c r="AD57" s="3">
        <f t="shared" ref="AD57:AN57" si="63">O57*100</f>
        <v>0</v>
      </c>
      <c r="AE57" s="3">
        <f t="shared" si="63"/>
        <v>0</v>
      </c>
      <c r="AF57" s="3">
        <f t="shared" si="63"/>
        <v>0</v>
      </c>
      <c r="AG57" s="3">
        <f t="shared" si="63"/>
        <v>0</v>
      </c>
      <c r="AH57" s="3">
        <f t="shared" si="63"/>
        <v>0</v>
      </c>
      <c r="AI57" s="3">
        <f t="shared" si="63"/>
        <v>100</v>
      </c>
      <c r="AJ57" s="3">
        <f t="shared" si="63"/>
        <v>0</v>
      </c>
      <c r="AK57" s="3">
        <f t="shared" si="63"/>
        <v>0</v>
      </c>
      <c r="AL57" s="3">
        <f t="shared" si="63"/>
        <v>0</v>
      </c>
      <c r="AM57" s="3">
        <f t="shared" si="63"/>
        <v>0</v>
      </c>
      <c r="AN57" s="3">
        <f t="shared" si="63"/>
        <v>0</v>
      </c>
      <c r="AP57" s="3">
        <f t="shared" si="35"/>
        <v>100</v>
      </c>
      <c r="AR57" s="3" t="s">
        <v>73</v>
      </c>
    </row>
    <row r="58" ht="14.25" customHeight="1">
      <c r="M58" s="5"/>
      <c r="N58" s="5"/>
      <c r="U58" s="3">
        <v>1.0</v>
      </c>
      <c r="AA58" s="3">
        <f t="shared" si="33"/>
        <v>1</v>
      </c>
      <c r="AC58" s="3" t="s">
        <v>78</v>
      </c>
      <c r="AD58" s="3">
        <f t="shared" ref="AD58:AN58" si="64">O58*100</f>
        <v>0</v>
      </c>
      <c r="AE58" s="3">
        <f t="shared" si="64"/>
        <v>0</v>
      </c>
      <c r="AF58" s="3">
        <f t="shared" si="64"/>
        <v>0</v>
      </c>
      <c r="AG58" s="3">
        <f t="shared" si="64"/>
        <v>0</v>
      </c>
      <c r="AH58" s="3">
        <f t="shared" si="64"/>
        <v>0</v>
      </c>
      <c r="AI58" s="3">
        <f t="shared" si="64"/>
        <v>0</v>
      </c>
      <c r="AJ58" s="3">
        <f t="shared" si="64"/>
        <v>100</v>
      </c>
      <c r="AK58" s="3">
        <f t="shared" si="64"/>
        <v>0</v>
      </c>
      <c r="AL58" s="3">
        <f t="shared" si="64"/>
        <v>0</v>
      </c>
      <c r="AM58" s="3">
        <f t="shared" si="64"/>
        <v>0</v>
      </c>
      <c r="AN58" s="3">
        <f t="shared" si="64"/>
        <v>0</v>
      </c>
      <c r="AP58" s="3">
        <f t="shared" si="35"/>
        <v>100</v>
      </c>
      <c r="AR58" s="3" t="s">
        <v>73</v>
      </c>
    </row>
    <row r="59" ht="14.25" customHeight="1">
      <c r="M59" s="5"/>
      <c r="N59" s="5"/>
      <c r="V59" s="3">
        <v>1.0</v>
      </c>
      <c r="AA59" s="3">
        <f t="shared" si="33"/>
        <v>1</v>
      </c>
      <c r="AC59" s="3" t="s">
        <v>79</v>
      </c>
      <c r="AD59" s="3">
        <f t="shared" ref="AD59:AN59" si="65">O59*100</f>
        <v>0</v>
      </c>
      <c r="AE59" s="3">
        <f t="shared" si="65"/>
        <v>0</v>
      </c>
      <c r="AF59" s="3">
        <f t="shared" si="65"/>
        <v>0</v>
      </c>
      <c r="AG59" s="3">
        <f t="shared" si="65"/>
        <v>0</v>
      </c>
      <c r="AH59" s="3">
        <f t="shared" si="65"/>
        <v>0</v>
      </c>
      <c r="AI59" s="3">
        <f t="shared" si="65"/>
        <v>0</v>
      </c>
      <c r="AJ59" s="3">
        <f t="shared" si="65"/>
        <v>0</v>
      </c>
      <c r="AK59" s="3">
        <f t="shared" si="65"/>
        <v>100</v>
      </c>
      <c r="AL59" s="3">
        <f t="shared" si="65"/>
        <v>0</v>
      </c>
      <c r="AM59" s="3">
        <f t="shared" si="65"/>
        <v>0</v>
      </c>
      <c r="AN59" s="3">
        <f t="shared" si="65"/>
        <v>0</v>
      </c>
      <c r="AP59" s="3">
        <f t="shared" si="35"/>
        <v>100</v>
      </c>
      <c r="AR59" s="3" t="s">
        <v>73</v>
      </c>
    </row>
    <row r="60" ht="14.25" customHeight="1">
      <c r="M60" s="5"/>
      <c r="N60" s="5"/>
      <c r="W60" s="3">
        <v>1.0</v>
      </c>
      <c r="AA60" s="3">
        <f t="shared" si="33"/>
        <v>1</v>
      </c>
      <c r="AC60" s="3" t="s">
        <v>80</v>
      </c>
      <c r="AD60" s="3">
        <f t="shared" ref="AD60:AN60" si="66">O60*100</f>
        <v>0</v>
      </c>
      <c r="AE60" s="3">
        <f t="shared" si="66"/>
        <v>0</v>
      </c>
      <c r="AF60" s="3">
        <f t="shared" si="66"/>
        <v>0</v>
      </c>
      <c r="AG60" s="3">
        <f t="shared" si="66"/>
        <v>0</v>
      </c>
      <c r="AH60" s="3">
        <f t="shared" si="66"/>
        <v>0</v>
      </c>
      <c r="AI60" s="3">
        <f t="shared" si="66"/>
        <v>0</v>
      </c>
      <c r="AJ60" s="3">
        <f t="shared" si="66"/>
        <v>0</v>
      </c>
      <c r="AK60" s="3">
        <f t="shared" si="66"/>
        <v>0</v>
      </c>
      <c r="AL60" s="3">
        <f t="shared" si="66"/>
        <v>100</v>
      </c>
      <c r="AM60" s="3">
        <f t="shared" si="66"/>
        <v>0</v>
      </c>
      <c r="AN60" s="3">
        <f t="shared" si="66"/>
        <v>0</v>
      </c>
      <c r="AP60" s="3">
        <f t="shared" si="35"/>
        <v>100</v>
      </c>
      <c r="AR60" s="3" t="s">
        <v>73</v>
      </c>
    </row>
    <row r="61" ht="14.25" customHeight="1">
      <c r="M61" s="5"/>
      <c r="N61" s="5"/>
      <c r="X61" s="3">
        <v>1.0</v>
      </c>
      <c r="AA61" s="3">
        <f t="shared" si="33"/>
        <v>1</v>
      </c>
      <c r="AC61" s="3" t="s">
        <v>81</v>
      </c>
      <c r="AD61" s="3">
        <f t="shared" ref="AD61:AN61" si="67">O61*100</f>
        <v>0</v>
      </c>
      <c r="AE61" s="3">
        <f t="shared" si="67"/>
        <v>0</v>
      </c>
      <c r="AF61" s="3">
        <f t="shared" si="67"/>
        <v>0</v>
      </c>
      <c r="AG61" s="3">
        <f t="shared" si="67"/>
        <v>0</v>
      </c>
      <c r="AH61" s="3">
        <f t="shared" si="67"/>
        <v>0</v>
      </c>
      <c r="AI61" s="3">
        <f t="shared" si="67"/>
        <v>0</v>
      </c>
      <c r="AJ61" s="3">
        <f t="shared" si="67"/>
        <v>0</v>
      </c>
      <c r="AK61" s="3">
        <f t="shared" si="67"/>
        <v>0</v>
      </c>
      <c r="AL61" s="3">
        <f t="shared" si="67"/>
        <v>0</v>
      </c>
      <c r="AM61" s="3">
        <f t="shared" si="67"/>
        <v>100</v>
      </c>
      <c r="AN61" s="3">
        <f t="shared" si="67"/>
        <v>0</v>
      </c>
      <c r="AP61" s="3">
        <f t="shared" si="35"/>
        <v>100</v>
      </c>
      <c r="AR61" s="3" t="s">
        <v>73</v>
      </c>
    </row>
    <row r="62" ht="14.25" customHeight="1">
      <c r="M62" s="5"/>
      <c r="N62" s="5"/>
      <c r="Y62" s="3">
        <v>1.0</v>
      </c>
      <c r="AA62" s="3">
        <f t="shared" si="33"/>
        <v>1</v>
      </c>
      <c r="AC62" s="3" t="s">
        <v>82</v>
      </c>
      <c r="AD62" s="3">
        <f t="shared" ref="AD62:AN62" si="68">O62*100</f>
        <v>0</v>
      </c>
      <c r="AE62" s="3">
        <f t="shared" si="68"/>
        <v>0</v>
      </c>
      <c r="AF62" s="3">
        <f t="shared" si="68"/>
        <v>0</v>
      </c>
      <c r="AG62" s="3">
        <f t="shared" si="68"/>
        <v>0</v>
      </c>
      <c r="AH62" s="3">
        <f t="shared" si="68"/>
        <v>0</v>
      </c>
      <c r="AI62" s="3">
        <f t="shared" si="68"/>
        <v>0</v>
      </c>
      <c r="AJ62" s="3">
        <f t="shared" si="68"/>
        <v>0</v>
      </c>
      <c r="AK62" s="3">
        <f t="shared" si="68"/>
        <v>0</v>
      </c>
      <c r="AL62" s="3">
        <f t="shared" si="68"/>
        <v>0</v>
      </c>
      <c r="AM62" s="3">
        <f t="shared" si="68"/>
        <v>0</v>
      </c>
      <c r="AN62" s="3">
        <f t="shared" si="68"/>
        <v>100</v>
      </c>
      <c r="AP62" s="3">
        <f t="shared" si="35"/>
        <v>100</v>
      </c>
      <c r="AR62" s="3" t="s">
        <v>73</v>
      </c>
    </row>
    <row r="63" ht="14.25" customHeight="1"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4.25" customHeight="1"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4.25" customHeight="1"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4.25" customHeight="1"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4.25" customHeight="1"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4.25" customHeight="1"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4.25" customHeight="1"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conditionalFormatting sqref="O5:Y13">
    <cfRule type="cellIs" dxfId="0" priority="1" operator="greaterThan">
      <formula>0.9999999</formula>
    </cfRule>
  </conditionalFormatting>
  <conditionalFormatting sqref="O5:Y13">
    <cfRule type="cellIs" dxfId="1" priority="2" operator="greaterThan">
      <formula>0</formula>
    </cfRule>
  </conditionalFormatting>
  <conditionalFormatting sqref="O19:Y27">
    <cfRule type="cellIs" dxfId="1" priority="3" operator="greaterThan">
      <formula>0</formula>
    </cfRule>
  </conditionalFormatting>
  <conditionalFormatting sqref="O28:Y62">
    <cfRule type="colorScale" priority="4">
      <colorScale>
        <cfvo type="min"/>
        <cfvo type="max"/>
        <color rgb="FFFCFCFF"/>
        <color rgb="FF63BE7B"/>
      </colorScale>
    </cfRule>
  </conditionalFormatting>
  <conditionalFormatting sqref="AD28:AN51">
    <cfRule type="colorScale" priority="5">
      <colorScale>
        <cfvo type="min"/>
        <cfvo type="max"/>
        <color rgb="FFFCFCFF"/>
        <color rgb="FF63BE7B"/>
      </colorScale>
    </cfRule>
  </conditionalFormatting>
  <conditionalFormatting sqref="AD52:AN62">
    <cfRule type="colorScale" priority="6">
      <colorScale>
        <cfvo type="min"/>
        <cfvo type="max"/>
        <color rgb="FFFCFCFF"/>
        <color rgb="FF63BE7B"/>
      </colorScale>
    </cfRule>
  </conditionalFormatting>
  <conditionalFormatting sqref="AD19:AN24">
    <cfRule type="colorScale" priority="7">
      <colorScale>
        <cfvo type="min"/>
        <cfvo type="max"/>
        <color rgb="FFFCFCFF"/>
        <color rgb="FF63BE7B"/>
      </colorScale>
    </cfRule>
  </conditionalFormatting>
  <conditionalFormatting sqref="AD5:AN14">
    <cfRule type="colorScale" priority="8">
      <colorScale>
        <cfvo type="min"/>
        <cfvo type="max"/>
        <color rgb="FFFCFCFF"/>
        <color rgb="FF63BE7B"/>
      </colorScale>
    </cfRule>
  </conditionalFormatting>
  <hyperlinks>
    <hyperlink r:id="rId1" ref="B1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2025-05-11T14:15:44Z</dcterms:created>
  <dc:creator>Victor</dc:creator>
</cp:coreProperties>
</file>