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gambini/Documents/istruzione/universita/magistrale/secondo anno/applicazioni della ricerca operativa/progetto/results/"/>
    </mc:Choice>
  </mc:AlternateContent>
  <xr:revisionPtr revIDLastSave="0" documentId="13_ncr:1_{313CA3A8-D5DF-DC41-B6B9-E2340702120F}" xr6:coauthVersionLast="46" xr6:coauthVersionMax="46" xr10:uidLastSave="{00000000-0000-0000-0000-000000000000}"/>
  <bookViews>
    <workbookView xWindow="0" yWindow="0" windowWidth="25600" windowHeight="16000" activeTab="2" xr2:uid="{D8B76128-04D5-344A-A2D9-7EA05A0DF20E}"/>
  </bookViews>
  <sheets>
    <sheet name="small" sheetId="1" r:id="rId1"/>
    <sheet name="medium" sheetId="2" r:id="rId2"/>
    <sheet name="large" sheetId="3" r:id="rId3"/>
  </sheets>
  <definedNames>
    <definedName name="vns_global_results" localSheetId="0">small!$A$2:$H$64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3" l="1"/>
  <c r="O6" i="3"/>
  <c r="M6" i="3"/>
  <c r="L6" i="3"/>
  <c r="K6" i="3"/>
  <c r="G6" i="3"/>
  <c r="Q5" i="3"/>
  <c r="O5" i="3"/>
  <c r="M5" i="3"/>
  <c r="L5" i="3"/>
  <c r="K5" i="3"/>
  <c r="Q4" i="3"/>
  <c r="O4" i="3"/>
  <c r="M4" i="3"/>
  <c r="L4" i="3"/>
  <c r="K4" i="3"/>
  <c r="Q3" i="3"/>
  <c r="O3" i="3"/>
  <c r="M3" i="3"/>
  <c r="L3" i="3"/>
  <c r="K3" i="3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3" i="2"/>
  <c r="O5" i="2"/>
  <c r="O4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3" i="2"/>
  <c r="G24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3" i="2"/>
  <c r="G44" i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3" i="2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3" i="1"/>
  <c r="M24" i="2" l="1"/>
  <c r="K24" i="2"/>
  <c r="L24" i="2"/>
  <c r="O24" i="2"/>
  <c r="J44" i="1"/>
  <c r="N44" i="1"/>
  <c r="L44" i="1"/>
  <c r="Q2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295FB7-CBE1-AD47-B968-AC52A57AC70A}" name="vns_global_results" type="6" refreshedVersion="6" background="1" saveData="1">
    <textPr sourceFile="/Users/nicolagambini/Documents/istruzione/universita/magistrale/secondo anno/applicazioni della ricerca operativa/progetto/results/vns_global_results.csv" thousands=" 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<sst xmlns="http://schemas.openxmlformats.org/spreadsheetml/2006/main" count="193" uniqueCount="103">
  <si>
    <t>original_idx</t>
  </si>
  <si>
    <t>city</t>
  </si>
  <si>
    <t>vehicles_capacity</t>
  </si>
  <si>
    <t>local_optimum_datetime_str</t>
  </si>
  <si>
    <t>local_optimum_value</t>
  </si>
  <si>
    <t>avg_percentage_gap</t>
  </si>
  <si>
    <t>avg_execution_time</t>
  </si>
  <si>
    <t>Bari</t>
  </si>
  <si>
    <t>2021-01-26_19-57-05_495788</t>
  </si>
  <si>
    <t>2021-01-26_19-13-19_584223</t>
  </si>
  <si>
    <t>2021-01-26_14-43-05_857305</t>
  </si>
  <si>
    <t>ReggioEmilia</t>
  </si>
  <si>
    <t>2021-01-26_13-44-18_528540</t>
  </si>
  <si>
    <t>2021-01-26_13-40-30_397132</t>
  </si>
  <si>
    <t>2021-01-26_13-39-45_758274</t>
  </si>
  <si>
    <t>Bergamo</t>
  </si>
  <si>
    <t>2021-01-26_13-35-26_865277</t>
  </si>
  <si>
    <t>2021-01-26_13-32-16_982182</t>
  </si>
  <si>
    <t>2021-01-26_18-42-16_816973</t>
  </si>
  <si>
    <t>Parma</t>
  </si>
  <si>
    <t>2021-01-26_20-30-49_621564</t>
  </si>
  <si>
    <t>2021-01-26_20-29-41_579083</t>
  </si>
  <si>
    <t>2021-01-26_20-26-02_005755</t>
  </si>
  <si>
    <t>Treviso</t>
  </si>
  <si>
    <t>2021-01-26_20-21-39_914136</t>
  </si>
  <si>
    <t>2021-01-26_20-21-12_505152</t>
  </si>
  <si>
    <t>2021-01-26_20-17-27_908998</t>
  </si>
  <si>
    <t>LaSpezia</t>
  </si>
  <si>
    <t>2021-01-26_20-10-51_822368</t>
  </si>
  <si>
    <t>2021-01-26_20-07-02_841791</t>
  </si>
  <si>
    <t>2021-01-26_20-03-08_107693</t>
  </si>
  <si>
    <t>BuenosAires</t>
  </si>
  <si>
    <t>2021-01-26_20-01-08_185190</t>
  </si>
  <si>
    <t>2021-01-26_19-56-16_752795</t>
  </si>
  <si>
    <t>Ottawa</t>
  </si>
  <si>
    <t>2021-01-26_19-48-53_480787</t>
  </si>
  <si>
    <t>2021-01-26_19-45-07_624327</t>
  </si>
  <si>
    <t>2021-01-26_19-41-20_543719</t>
  </si>
  <si>
    <t>SanAntonio</t>
  </si>
  <si>
    <t>2021-01-26_19-37-25_822015</t>
  </si>
  <si>
    <t>2021-01-26_19-33-34_981169</t>
  </si>
  <si>
    <t>2021-01-26_19-30-22_729257</t>
  </si>
  <si>
    <t>Brescia</t>
  </si>
  <si>
    <t>2021-01-26_19-23-41_700199</t>
  </si>
  <si>
    <t>2021-01-26_19-19-35_047975</t>
  </si>
  <si>
    <t>2021-01-26_19-17-56_501864</t>
  </si>
  <si>
    <t>Roma</t>
  </si>
  <si>
    <t>2021-01-26_19-11-37_938415</t>
  </si>
  <si>
    <t>2021-01-26_19-04-29_620823</t>
  </si>
  <si>
    <t>2021-01-26_19-03-14_840416</t>
  </si>
  <si>
    <t>Madison</t>
  </si>
  <si>
    <t>2021-01-26_18-54-59_939160</t>
  </si>
  <si>
    <t>2021-01-26_18-50-32_377126</t>
  </si>
  <si>
    <t>2021-01-26_18-49-16_329863</t>
  </si>
  <si>
    <t>Guadalajara</t>
  </si>
  <si>
    <t>2021-01-26_15-30-01_560483</t>
  </si>
  <si>
    <t>2021-01-26_15-15-44_581775</t>
  </si>
  <si>
    <t>2021-01-26_15-13-38_842508</t>
  </si>
  <si>
    <t>Dublin</t>
  </si>
  <si>
    <t>2021-01-26_14-45-13_766415</t>
  </si>
  <si>
    <t>2021-01-26_14-26-48_147528</t>
  </si>
  <si>
    <t>2021-01-26_13-45-58_479574</t>
  </si>
  <si>
    <t>Denver</t>
  </si>
  <si>
    <t>2021-01-28_14-14-50_325562</t>
  </si>
  <si>
    <t>2021-01-28_12-29-04_361003</t>
  </si>
  <si>
    <t>2021-01-28_11-02-28_587641</t>
  </si>
  <si>
    <t>RioDeJaneiro</t>
  </si>
  <si>
    <t>2021-01-28_08-54-05_881253</t>
  </si>
  <si>
    <t>2021-01-28_07-05-18_041142</t>
  </si>
  <si>
    <t>2021-01-28_06-38-26_977021</t>
  </si>
  <si>
    <t>Boston</t>
  </si>
  <si>
    <t>2021-01-28_03-44-46_617400</t>
  </si>
  <si>
    <t>2021-01-28_02-14-43_170655</t>
  </si>
  <si>
    <t>2021-01-28_01-05-50_055098</t>
  </si>
  <si>
    <t>Torino</t>
  </si>
  <si>
    <t>2021-01-27_23-23-12_757116</t>
  </si>
  <si>
    <t>2021-01-27_20-25-44_121870</t>
  </si>
  <si>
    <t>2021-01-27_18-40-49_815663</t>
  </si>
  <si>
    <t>Toronto</t>
  </si>
  <si>
    <t>2021-01-27_17-03-00_129695</t>
  </si>
  <si>
    <t>2021-01-27_15-36-35_498459</t>
  </si>
  <si>
    <t>2021-01-27_13-09-22_785476</t>
  </si>
  <si>
    <t>Miami</t>
  </si>
  <si>
    <t>2021-01-27_10-10-59_566131</t>
  </si>
  <si>
    <t>2021-01-27_08-45-55_550094</t>
  </si>
  <si>
    <t>2021-01-27_06-20-52_131333</t>
  </si>
  <si>
    <t>CiudadDeMexico</t>
  </si>
  <si>
    <t>2021-01-27_05-26-43_922752</t>
  </si>
  <si>
    <t>2021-01-27_00-40-57_541144</t>
  </si>
  <si>
    <t>2021-01-26_20-32-47_737065</t>
  </si>
  <si>
    <t>VNS</t>
  </si>
  <si>
    <t>B&amp;C</t>
  </si>
  <si>
    <t>stations_count</t>
  </si>
  <si>
    <t>DR</t>
  </si>
  <si>
    <t>local_optimum_LB</t>
  </si>
  <si>
    <t>local_optimum_UB</t>
  </si>
  <si>
    <t>LB_UB_gap</t>
  </si>
  <si>
    <t>local_optimum</t>
  </si>
  <si>
    <t>TS</t>
  </si>
  <si>
    <t>Avg.</t>
  </si>
  <si>
    <t>vns_gap_LB</t>
  </si>
  <si>
    <t>vns_gap_UB</t>
  </si>
  <si>
    <t>vns_gap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</si>
</sst>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3" fillId="3" borderId="1" xfId="0" applyFont="1" applyFill="1" applyBorder="1"/>
    <xf numFmtId="0" fontId="3" fillId="5" borderId="1" xfId="0" applyFont="1" applyFill="1" applyBorder="1"/>
    <xf numFmtId="0" fontId="3" fillId="7" borderId="1" xfId="0" applyFont="1" applyFill="1" applyBorder="1"/>
    <xf numFmtId="0" fontId="3" fillId="9" borderId="1" xfId="0" applyFont="1" applyFill="1" applyBorder="1"/>
    <xf numFmtId="0" fontId="0" fillId="3" borderId="1" xfId="0" applyFill="1" applyBorder="1"/>
    <xf numFmtId="0" fontId="0" fillId="5" borderId="1" xfId="0" applyFill="1" applyBorder="1"/>
    <xf numFmtId="0" fontId="0" fillId="7" borderId="1" xfId="0" applyFill="1" applyBorder="1"/>
    <xf numFmtId="0" fontId="0" fillId="9" borderId="1" xfId="0" applyFill="1" applyBorder="1"/>
    <xf numFmtId="164" fontId="0" fillId="3" borderId="1" xfId="0" applyNumberFormat="1" applyFill="1" applyBorder="1"/>
    <xf numFmtId="10" fontId="0" fillId="5" borderId="1" xfId="1" applyNumberFormat="1" applyFont="1" applyFill="1" applyBorder="1"/>
    <xf numFmtId="10" fontId="0" fillId="7" borderId="1" xfId="1" applyNumberFormat="1" applyFont="1" applyFill="1" applyBorder="1"/>
    <xf numFmtId="0" fontId="0" fillId="3" borderId="3" xfId="0" applyFill="1" applyBorder="1"/>
    <xf numFmtId="164" fontId="0" fillId="3" borderId="3" xfId="0" applyNumberFormat="1" applyFill="1" applyBorder="1"/>
    <xf numFmtId="0" fontId="0" fillId="5" borderId="3" xfId="0" applyFill="1" applyBorder="1"/>
    <xf numFmtId="10" fontId="0" fillId="5" borderId="3" xfId="1" applyNumberFormat="1" applyFont="1" applyFill="1" applyBorder="1"/>
    <xf numFmtId="0" fontId="0" fillId="7" borderId="3" xfId="0" applyFill="1" applyBorder="1"/>
    <xf numFmtId="10" fontId="0" fillId="7" borderId="3" xfId="1" applyNumberFormat="1" applyFont="1" applyFill="1" applyBorder="1"/>
    <xf numFmtId="0" fontId="0" fillId="9" borderId="3" xfId="0" applyFill="1" applyBorder="1"/>
    <xf numFmtId="0" fontId="0" fillId="3" borderId="2" xfId="0" applyFill="1" applyBorder="1"/>
    <xf numFmtId="164" fontId="0" fillId="3" borderId="2" xfId="0" applyNumberFormat="1" applyFill="1" applyBorder="1"/>
    <xf numFmtId="0" fontId="0" fillId="5" borderId="2" xfId="0" applyFill="1" applyBorder="1"/>
    <xf numFmtId="10" fontId="0" fillId="5" borderId="2" xfId="1" applyNumberFormat="1" applyFont="1" applyFill="1" applyBorder="1"/>
    <xf numFmtId="0" fontId="0" fillId="7" borderId="2" xfId="0" applyFill="1" applyBorder="1"/>
    <xf numFmtId="10" fontId="0" fillId="7" borderId="2" xfId="1" applyNumberFormat="1" applyFont="1" applyFill="1" applyBorder="1"/>
    <xf numFmtId="0" fontId="0" fillId="9" borderId="2" xfId="0" applyFill="1" applyBorder="1"/>
    <xf numFmtId="0" fontId="0" fillId="3" borderId="4" xfId="0" applyFill="1" applyBorder="1"/>
    <xf numFmtId="164" fontId="0" fillId="3" borderId="4" xfId="0" applyNumberFormat="1" applyFill="1" applyBorder="1"/>
    <xf numFmtId="0" fontId="0" fillId="5" borderId="4" xfId="0" applyFill="1" applyBorder="1"/>
    <xf numFmtId="10" fontId="0" fillId="5" borderId="4" xfId="1" applyNumberFormat="1" applyFont="1" applyFill="1" applyBorder="1"/>
    <xf numFmtId="0" fontId="0" fillId="7" borderId="4" xfId="0" applyFill="1" applyBorder="1"/>
    <xf numFmtId="10" fontId="0" fillId="7" borderId="4" xfId="1" applyNumberFormat="1" applyFont="1" applyFill="1" applyBorder="1"/>
    <xf numFmtId="0" fontId="0" fillId="9" borderId="4" xfId="0" applyFill="1" applyBorder="1"/>
    <xf numFmtId="0" fontId="0" fillId="10" borderId="5" xfId="0" applyFont="1" applyFill="1" applyBorder="1"/>
    <xf numFmtId="0" fontId="0" fillId="10" borderId="7" xfId="0" applyFont="1" applyFill="1" applyBorder="1"/>
    <xf numFmtId="10" fontId="0" fillId="10" borderId="5" xfId="1" applyNumberFormat="1" applyFont="1" applyFill="1" applyBorder="1"/>
    <xf numFmtId="10" fontId="0" fillId="10" borderId="6" xfId="0" applyNumberFormat="1" applyFont="1" applyFill="1" applyBorder="1"/>
    <xf numFmtId="10" fontId="0" fillId="9" borderId="1" xfId="1" applyNumberFormat="1" applyFont="1" applyFill="1" applyBorder="1"/>
    <xf numFmtId="10" fontId="0" fillId="9" borderId="2" xfId="1" applyNumberFormat="1" applyFont="1" applyFill="1" applyBorder="1"/>
    <xf numFmtId="10" fontId="0" fillId="9" borderId="3" xfId="1" applyNumberFormat="1" applyFont="1" applyFill="1" applyBorder="1"/>
    <xf numFmtId="165" fontId="0" fillId="5" borderId="1" xfId="1" applyNumberFormat="1" applyFont="1" applyFill="1" applyBorder="1"/>
    <xf numFmtId="165" fontId="0" fillId="5" borderId="2" xfId="1" applyNumberFormat="1" applyFont="1" applyFill="1" applyBorder="1"/>
    <xf numFmtId="165" fontId="0" fillId="5" borderId="3" xfId="1" applyNumberFormat="1" applyFont="1" applyFill="1" applyBorder="1"/>
    <xf numFmtId="10" fontId="3" fillId="5" borderId="1" xfId="1" applyNumberFormat="1" applyFont="1" applyFill="1" applyBorder="1"/>
    <xf numFmtId="165" fontId="0" fillId="5" borderId="4" xfId="1" applyNumberFormat="1" applyFont="1" applyFill="1" applyBorder="1"/>
    <xf numFmtId="10" fontId="3" fillId="7" borderId="1" xfId="1" applyNumberFormat="1" applyFont="1" applyFill="1" applyBorder="1"/>
    <xf numFmtId="165" fontId="0" fillId="3" borderId="1" xfId="1" applyNumberFormat="1" applyFont="1" applyFill="1" applyBorder="1"/>
    <xf numFmtId="165" fontId="0" fillId="3" borderId="2" xfId="1" applyNumberFormat="1" applyFont="1" applyFill="1" applyBorder="1"/>
    <xf numFmtId="165" fontId="0" fillId="3" borderId="3" xfId="1" applyNumberFormat="1" applyFont="1" applyFill="1" applyBorder="1"/>
    <xf numFmtId="165" fontId="0" fillId="3" borderId="4" xfId="1" applyNumberFormat="1" applyFont="1" applyFill="1" applyBorder="1"/>
    <xf numFmtId="165" fontId="0" fillId="10" borderId="5" xfId="1" applyNumberFormat="1" applyFont="1" applyFill="1" applyBorder="1"/>
    <xf numFmtId="165" fontId="0" fillId="0" borderId="5" xfId="0" applyNumberFormat="1" applyBorder="1"/>
    <xf numFmtId="10" fontId="3" fillId="9" borderId="1" xfId="1" applyNumberFormat="1" applyFont="1" applyFill="1" applyBorder="1"/>
    <xf numFmtId="10" fontId="0" fillId="10" borderId="6" xfId="1" applyNumberFormat="1" applyFont="1" applyFill="1" applyBorder="1"/>
    <xf numFmtId="10" fontId="0" fillId="9" borderId="4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ns_global_results" connectionId="1" xr16:uid="{68CF11CE-0EE0-F341-9CF0-28578B9BF8D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284C8-D54F-BB41-ACB1-9987C57ADD84}">
  <dimension ref="A1:N44"/>
  <sheetViews>
    <sheetView zoomScale="50" zoomScaleNormal="80" workbookViewId="0">
      <selection activeCell="S56" sqref="S56"/>
    </sheetView>
  </sheetViews>
  <sheetFormatPr baseColWidth="10" defaultRowHeight="16" x14ac:dyDescent="0.2"/>
  <cols>
    <col min="1" max="1" width="10.83203125" bestFit="1" customWidth="1"/>
    <col min="2" max="2" width="15.6640625" customWidth="1"/>
    <col min="3" max="3" width="13.1640625" bestFit="1" customWidth="1"/>
    <col min="4" max="4" width="15.6640625" bestFit="1" customWidth="1"/>
    <col min="5" max="5" width="26.1640625" hidden="1" customWidth="1"/>
    <col min="6" max="6" width="19.1640625" bestFit="1" customWidth="1"/>
    <col min="7" max="7" width="18.5" bestFit="1" customWidth="1"/>
    <col min="8" max="8" width="18.1640625" bestFit="1" customWidth="1"/>
    <col min="9" max="9" width="19" bestFit="1" customWidth="1"/>
    <col min="10" max="10" width="12.5" bestFit="1" customWidth="1"/>
    <col min="11" max="11" width="19" bestFit="1" customWidth="1"/>
    <col min="12" max="12" width="12.83203125" bestFit="1" customWidth="1"/>
    <col min="13" max="13" width="19" bestFit="1" customWidth="1"/>
    <col min="14" max="14" width="12.33203125" bestFit="1" customWidth="1"/>
  </cols>
  <sheetData>
    <row r="1" spans="1:14" x14ac:dyDescent="0.2">
      <c r="A1" s="55" t="s">
        <v>90</v>
      </c>
      <c r="B1" s="55"/>
      <c r="C1" s="55"/>
      <c r="D1" s="55"/>
      <c r="E1" s="55"/>
      <c r="F1" s="55"/>
      <c r="G1" s="55"/>
      <c r="H1" s="55"/>
      <c r="I1" s="56" t="s">
        <v>91</v>
      </c>
      <c r="J1" s="56"/>
      <c r="K1" s="57" t="s">
        <v>93</v>
      </c>
      <c r="L1" s="57"/>
      <c r="M1" s="58" t="s">
        <v>98</v>
      </c>
      <c r="N1" s="58"/>
    </row>
    <row r="2" spans="1:14" x14ac:dyDescent="0.2">
      <c r="A2" s="1" t="s">
        <v>0</v>
      </c>
      <c r="B2" s="1" t="s">
        <v>1</v>
      </c>
      <c r="C2" s="1" t="s">
        <v>92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4</v>
      </c>
      <c r="J2" s="2" t="s">
        <v>102</v>
      </c>
      <c r="K2" s="3" t="s">
        <v>4</v>
      </c>
      <c r="L2" s="3" t="s">
        <v>102</v>
      </c>
      <c r="M2" s="4" t="s">
        <v>4</v>
      </c>
      <c r="N2" s="4" t="s">
        <v>102</v>
      </c>
    </row>
    <row r="3" spans="1:14" x14ac:dyDescent="0.2">
      <c r="A3" s="5">
        <v>1</v>
      </c>
      <c r="B3" s="5" t="s">
        <v>7</v>
      </c>
      <c r="C3" s="5">
        <v>13</v>
      </c>
      <c r="D3" s="5">
        <v>30</v>
      </c>
      <c r="E3" s="5" t="s">
        <v>8</v>
      </c>
      <c r="F3" s="5">
        <v>15400</v>
      </c>
      <c r="G3" s="46">
        <v>0</v>
      </c>
      <c r="H3" s="9">
        <v>9.5441352844238203</v>
      </c>
      <c r="I3" s="6">
        <v>14600</v>
      </c>
      <c r="J3" s="10">
        <f t="shared" ref="J3:J43" si="0">(I3-F3)/F3</f>
        <v>-5.1948051948051951E-2</v>
      </c>
      <c r="K3" s="7">
        <v>14600</v>
      </c>
      <c r="L3" s="11">
        <f t="shared" ref="L3:L43" si="1">(K3-F3)/F3</f>
        <v>-5.1948051948051951E-2</v>
      </c>
      <c r="M3" s="8">
        <v>14600</v>
      </c>
      <c r="N3" s="37">
        <f t="shared" ref="N3:N43" si="2">(M3-F3)/F3</f>
        <v>-5.1948051948051951E-2</v>
      </c>
    </row>
    <row r="4" spans="1:14" x14ac:dyDescent="0.2">
      <c r="A4" s="5">
        <v>2</v>
      </c>
      <c r="B4" s="5" t="s">
        <v>7</v>
      </c>
      <c r="C4" s="5">
        <v>13</v>
      </c>
      <c r="D4" s="5">
        <v>20</v>
      </c>
      <c r="E4" s="5" t="s">
        <v>9</v>
      </c>
      <c r="F4" s="5">
        <v>17900</v>
      </c>
      <c r="G4" s="46">
        <v>0</v>
      </c>
      <c r="H4" s="9">
        <v>15.500898361206</v>
      </c>
      <c r="I4" s="6">
        <v>15700</v>
      </c>
      <c r="J4" s="10">
        <f t="shared" si="0"/>
        <v>-0.12290502793296089</v>
      </c>
      <c r="K4" s="7">
        <v>15700</v>
      </c>
      <c r="L4" s="11">
        <f t="shared" si="1"/>
        <v>-0.12290502793296089</v>
      </c>
      <c r="M4" s="8">
        <v>15700</v>
      </c>
      <c r="N4" s="37">
        <f t="shared" si="2"/>
        <v>-0.12290502793296089</v>
      </c>
    </row>
    <row r="5" spans="1:14" ht="17" thickBot="1" x14ac:dyDescent="0.25">
      <c r="A5" s="19">
        <v>3</v>
      </c>
      <c r="B5" s="19" t="s">
        <v>7</v>
      </c>
      <c r="C5" s="19">
        <v>13</v>
      </c>
      <c r="D5" s="19">
        <v>10</v>
      </c>
      <c r="E5" s="19" t="s">
        <v>10</v>
      </c>
      <c r="F5" s="19">
        <v>21900</v>
      </c>
      <c r="G5" s="47">
        <v>0</v>
      </c>
      <c r="H5" s="20">
        <v>10.7533921003341</v>
      </c>
      <c r="I5" s="21">
        <v>20600</v>
      </c>
      <c r="J5" s="22">
        <f t="shared" si="0"/>
        <v>-5.9360730593607303E-2</v>
      </c>
      <c r="K5" s="23">
        <v>20600</v>
      </c>
      <c r="L5" s="24">
        <f t="shared" si="1"/>
        <v>-5.9360730593607303E-2</v>
      </c>
      <c r="M5" s="25">
        <v>20600</v>
      </c>
      <c r="N5" s="38">
        <f t="shared" si="2"/>
        <v>-5.9360730593607303E-2</v>
      </c>
    </row>
    <row r="6" spans="1:14" ht="17" thickTop="1" x14ac:dyDescent="0.2">
      <c r="A6" s="12">
        <v>4</v>
      </c>
      <c r="B6" s="12" t="s">
        <v>11</v>
      </c>
      <c r="C6" s="12">
        <v>14</v>
      </c>
      <c r="D6" s="12">
        <v>30</v>
      </c>
      <c r="E6" s="12" t="s">
        <v>12</v>
      </c>
      <c r="F6" s="12">
        <v>20400</v>
      </c>
      <c r="G6" s="48">
        <v>0</v>
      </c>
      <c r="H6" s="13">
        <v>7.5811798810958804</v>
      </c>
      <c r="I6" s="14">
        <v>16900</v>
      </c>
      <c r="J6" s="15">
        <f t="shared" si="0"/>
        <v>-0.17156862745098039</v>
      </c>
      <c r="K6" s="16">
        <v>16900</v>
      </c>
      <c r="L6" s="17">
        <f t="shared" si="1"/>
        <v>-0.17156862745098039</v>
      </c>
      <c r="M6" s="18">
        <v>16900</v>
      </c>
      <c r="N6" s="39">
        <f t="shared" si="2"/>
        <v>-0.17156862745098039</v>
      </c>
    </row>
    <row r="7" spans="1:14" x14ac:dyDescent="0.2">
      <c r="A7" s="5">
        <v>5</v>
      </c>
      <c r="B7" s="5" t="s">
        <v>11</v>
      </c>
      <c r="C7" s="5">
        <v>14</v>
      </c>
      <c r="D7" s="5">
        <v>20</v>
      </c>
      <c r="E7" s="5" t="s">
        <v>13</v>
      </c>
      <c r="F7" s="5">
        <v>23800</v>
      </c>
      <c r="G7" s="46">
        <v>4.9159663999999999E-2</v>
      </c>
      <c r="H7" s="9">
        <v>15.2705783843994</v>
      </c>
      <c r="I7" s="6">
        <v>23200</v>
      </c>
      <c r="J7" s="10">
        <f t="shared" si="0"/>
        <v>-2.5210084033613446E-2</v>
      </c>
      <c r="K7" s="7">
        <v>23200</v>
      </c>
      <c r="L7" s="11">
        <f t="shared" si="1"/>
        <v>-2.5210084033613446E-2</v>
      </c>
      <c r="M7" s="8">
        <v>23200</v>
      </c>
      <c r="N7" s="37">
        <f t="shared" si="2"/>
        <v>-2.5210084033613446E-2</v>
      </c>
    </row>
    <row r="8" spans="1:14" ht="17" thickBot="1" x14ac:dyDescent="0.25">
      <c r="A8" s="19">
        <v>6</v>
      </c>
      <c r="B8" s="19" t="s">
        <v>11</v>
      </c>
      <c r="C8" s="19">
        <v>14</v>
      </c>
      <c r="D8" s="19">
        <v>10</v>
      </c>
      <c r="E8" s="19" t="s">
        <v>14</v>
      </c>
      <c r="F8" s="19">
        <v>34300</v>
      </c>
      <c r="G8" s="47">
        <v>0.16005830900000001</v>
      </c>
      <c r="H8" s="20">
        <v>15.205771493911699</v>
      </c>
      <c r="I8" s="21">
        <v>32500</v>
      </c>
      <c r="J8" s="22">
        <f t="shared" si="0"/>
        <v>-5.2478134110787174E-2</v>
      </c>
      <c r="K8" s="23">
        <v>32500</v>
      </c>
      <c r="L8" s="24">
        <f t="shared" si="1"/>
        <v>-5.2478134110787174E-2</v>
      </c>
      <c r="M8" s="25">
        <v>32500</v>
      </c>
      <c r="N8" s="38">
        <f t="shared" si="2"/>
        <v>-5.2478134110787174E-2</v>
      </c>
    </row>
    <row r="9" spans="1:14" ht="17" thickTop="1" x14ac:dyDescent="0.2">
      <c r="A9" s="12">
        <v>7</v>
      </c>
      <c r="B9" s="12" t="s">
        <v>15</v>
      </c>
      <c r="C9" s="12">
        <v>15</v>
      </c>
      <c r="D9" s="12">
        <v>30</v>
      </c>
      <c r="E9" s="12" t="s">
        <v>16</v>
      </c>
      <c r="F9" s="12">
        <v>12800</v>
      </c>
      <c r="G9" s="48">
        <v>3.3593749999999999E-2</v>
      </c>
      <c r="H9" s="13">
        <v>12.2855390071868</v>
      </c>
      <c r="I9" s="14">
        <v>12600</v>
      </c>
      <c r="J9" s="15">
        <f t="shared" si="0"/>
        <v>-1.5625E-2</v>
      </c>
      <c r="K9" s="16">
        <v>12600</v>
      </c>
      <c r="L9" s="17">
        <f t="shared" si="1"/>
        <v>-1.5625E-2</v>
      </c>
      <c r="M9" s="18">
        <v>12600</v>
      </c>
      <c r="N9" s="39">
        <f t="shared" si="2"/>
        <v>-1.5625E-2</v>
      </c>
    </row>
    <row r="10" spans="1:14" x14ac:dyDescent="0.2">
      <c r="A10" s="5">
        <v>8</v>
      </c>
      <c r="B10" s="5" t="s">
        <v>15</v>
      </c>
      <c r="C10" s="5">
        <v>15</v>
      </c>
      <c r="D10" s="5">
        <v>20</v>
      </c>
      <c r="E10" s="5" t="s">
        <v>17</v>
      </c>
      <c r="F10" s="5">
        <v>13000</v>
      </c>
      <c r="G10" s="46">
        <v>2.8461538000000002E-2</v>
      </c>
      <c r="H10" s="9">
        <v>15.2188516139984</v>
      </c>
      <c r="I10" s="6">
        <v>12700</v>
      </c>
      <c r="J10" s="10">
        <f t="shared" si="0"/>
        <v>-2.3076923076923078E-2</v>
      </c>
      <c r="K10" s="7">
        <v>12700</v>
      </c>
      <c r="L10" s="11">
        <f t="shared" si="1"/>
        <v>-2.3076923076923078E-2</v>
      </c>
      <c r="M10" s="8">
        <v>12700</v>
      </c>
      <c r="N10" s="37">
        <f t="shared" si="2"/>
        <v>-2.3076923076923078E-2</v>
      </c>
    </row>
    <row r="11" spans="1:14" ht="17" thickBot="1" x14ac:dyDescent="0.25">
      <c r="A11" s="19">
        <v>9</v>
      </c>
      <c r="B11" s="19" t="s">
        <v>15</v>
      </c>
      <c r="C11" s="19">
        <v>15</v>
      </c>
      <c r="D11" s="19">
        <v>12</v>
      </c>
      <c r="E11" s="19" t="s">
        <v>18</v>
      </c>
      <c r="F11" s="19">
        <v>14700</v>
      </c>
      <c r="G11" s="47">
        <v>2.0408163E-2</v>
      </c>
      <c r="H11" s="20">
        <v>15.1366394519805</v>
      </c>
      <c r="I11" s="21">
        <v>13500</v>
      </c>
      <c r="J11" s="22">
        <f t="shared" si="0"/>
        <v>-8.1632653061224483E-2</v>
      </c>
      <c r="K11" s="23">
        <v>13500</v>
      </c>
      <c r="L11" s="24">
        <f t="shared" si="1"/>
        <v>-8.1632653061224483E-2</v>
      </c>
      <c r="M11" s="25">
        <v>13500</v>
      </c>
      <c r="N11" s="38">
        <f t="shared" si="2"/>
        <v>-8.1632653061224483E-2</v>
      </c>
    </row>
    <row r="12" spans="1:14" ht="17" thickTop="1" x14ac:dyDescent="0.2">
      <c r="A12" s="12">
        <v>10</v>
      </c>
      <c r="B12" s="12" t="s">
        <v>19</v>
      </c>
      <c r="C12" s="12">
        <v>15</v>
      </c>
      <c r="D12" s="12">
        <v>30</v>
      </c>
      <c r="E12" s="12" t="s">
        <v>20</v>
      </c>
      <c r="F12" s="12">
        <v>29600</v>
      </c>
      <c r="G12" s="48">
        <v>4.3581081000000001E-2</v>
      </c>
      <c r="H12" s="13">
        <v>13.976340627670201</v>
      </c>
      <c r="I12" s="14">
        <v>29000</v>
      </c>
      <c r="J12" s="15">
        <f t="shared" si="0"/>
        <v>-2.0270270270270271E-2</v>
      </c>
      <c r="K12" s="16">
        <v>29000</v>
      </c>
      <c r="L12" s="17">
        <f t="shared" si="1"/>
        <v>-2.0270270270270271E-2</v>
      </c>
      <c r="M12" s="18">
        <v>29000</v>
      </c>
      <c r="N12" s="39">
        <f t="shared" si="2"/>
        <v>-2.0270270270270271E-2</v>
      </c>
    </row>
    <row r="13" spans="1:14" x14ac:dyDescent="0.2">
      <c r="A13" s="5">
        <v>11</v>
      </c>
      <c r="B13" s="5" t="s">
        <v>19</v>
      </c>
      <c r="C13" s="5">
        <v>15</v>
      </c>
      <c r="D13" s="5">
        <v>20</v>
      </c>
      <c r="E13" s="5" t="s">
        <v>21</v>
      </c>
      <c r="F13" s="5">
        <v>30500</v>
      </c>
      <c r="G13" s="46">
        <v>2.295082E-2</v>
      </c>
      <c r="H13" s="9">
        <v>14.2993605136871</v>
      </c>
      <c r="I13" s="6">
        <v>29000</v>
      </c>
      <c r="J13" s="10">
        <f t="shared" si="0"/>
        <v>-4.9180327868852458E-2</v>
      </c>
      <c r="K13" s="7">
        <v>29000</v>
      </c>
      <c r="L13" s="11">
        <f t="shared" si="1"/>
        <v>-4.9180327868852458E-2</v>
      </c>
      <c r="M13" s="8">
        <v>29000</v>
      </c>
      <c r="N13" s="37">
        <f t="shared" si="2"/>
        <v>-4.9180327868852458E-2</v>
      </c>
    </row>
    <row r="14" spans="1:14" ht="17" thickBot="1" x14ac:dyDescent="0.25">
      <c r="A14" s="19">
        <v>12</v>
      </c>
      <c r="B14" s="19" t="s">
        <v>19</v>
      </c>
      <c r="C14" s="19">
        <v>15</v>
      </c>
      <c r="D14" s="19">
        <v>10</v>
      </c>
      <c r="E14" s="19" t="s">
        <v>22</v>
      </c>
      <c r="F14" s="19">
        <v>32900</v>
      </c>
      <c r="G14" s="47">
        <v>3.2826748000000003E-2</v>
      </c>
      <c r="H14" s="20">
        <v>15.5671081066131</v>
      </c>
      <c r="I14" s="21">
        <v>32500</v>
      </c>
      <c r="J14" s="22">
        <f t="shared" si="0"/>
        <v>-1.2158054711246201E-2</v>
      </c>
      <c r="K14" s="23">
        <v>32500</v>
      </c>
      <c r="L14" s="24">
        <f t="shared" si="1"/>
        <v>-1.2158054711246201E-2</v>
      </c>
      <c r="M14" s="25">
        <v>32500</v>
      </c>
      <c r="N14" s="38">
        <f t="shared" si="2"/>
        <v>-1.2158054711246201E-2</v>
      </c>
    </row>
    <row r="15" spans="1:14" ht="17" thickTop="1" x14ac:dyDescent="0.2">
      <c r="A15" s="12">
        <v>13</v>
      </c>
      <c r="B15" s="12" t="s">
        <v>23</v>
      </c>
      <c r="C15" s="12">
        <v>18</v>
      </c>
      <c r="D15" s="12">
        <v>30</v>
      </c>
      <c r="E15" s="12" t="s">
        <v>24</v>
      </c>
      <c r="F15" s="12">
        <v>29858</v>
      </c>
      <c r="G15" s="48">
        <v>3.88506E-4</v>
      </c>
      <c r="H15" s="13">
        <v>15.4828173398971</v>
      </c>
      <c r="I15" s="14">
        <v>29259</v>
      </c>
      <c r="J15" s="15">
        <f t="shared" si="0"/>
        <v>-2.0061625025118896E-2</v>
      </c>
      <c r="K15" s="16">
        <v>29259</v>
      </c>
      <c r="L15" s="17">
        <f t="shared" si="1"/>
        <v>-2.0061625025118896E-2</v>
      </c>
      <c r="M15" s="18">
        <v>29259</v>
      </c>
      <c r="N15" s="39">
        <f t="shared" si="2"/>
        <v>-2.0061625025118896E-2</v>
      </c>
    </row>
    <row r="16" spans="1:14" x14ac:dyDescent="0.2">
      <c r="A16" s="5">
        <v>14</v>
      </c>
      <c r="B16" s="5" t="s">
        <v>23</v>
      </c>
      <c r="C16" s="5">
        <v>18</v>
      </c>
      <c r="D16" s="5">
        <v>20</v>
      </c>
      <c r="E16" s="5" t="s">
        <v>25</v>
      </c>
      <c r="F16" s="5">
        <v>32897</v>
      </c>
      <c r="G16" s="46">
        <v>6.0236496E-2</v>
      </c>
      <c r="H16" s="9">
        <v>15.190292716026301</v>
      </c>
      <c r="I16" s="6">
        <v>29259</v>
      </c>
      <c r="J16" s="10">
        <f t="shared" si="0"/>
        <v>-0.11058759157369973</v>
      </c>
      <c r="K16" s="7">
        <v>29259</v>
      </c>
      <c r="L16" s="11">
        <f t="shared" si="1"/>
        <v>-0.11058759157369973</v>
      </c>
      <c r="M16" s="8">
        <v>29259</v>
      </c>
      <c r="N16" s="37">
        <f t="shared" si="2"/>
        <v>-0.11058759157369973</v>
      </c>
    </row>
    <row r="17" spans="1:14" ht="17" thickBot="1" x14ac:dyDescent="0.25">
      <c r="A17" s="19">
        <v>15</v>
      </c>
      <c r="B17" s="19" t="s">
        <v>23</v>
      </c>
      <c r="C17" s="19">
        <v>18</v>
      </c>
      <c r="D17" s="19">
        <v>10</v>
      </c>
      <c r="E17" s="19" t="s">
        <v>26</v>
      </c>
      <c r="F17" s="19">
        <v>32064</v>
      </c>
      <c r="G17" s="47">
        <v>6.4171656999999993E-2</v>
      </c>
      <c r="H17" s="20">
        <v>15.1616901159286</v>
      </c>
      <c r="I17" s="21">
        <v>31443</v>
      </c>
      <c r="J17" s="22">
        <f t="shared" si="0"/>
        <v>-1.9367514970059879E-2</v>
      </c>
      <c r="K17" s="23">
        <v>31443</v>
      </c>
      <c r="L17" s="24">
        <f t="shared" si="1"/>
        <v>-1.9367514970059879E-2</v>
      </c>
      <c r="M17" s="25">
        <v>31443</v>
      </c>
      <c r="N17" s="38">
        <f t="shared" si="2"/>
        <v>-1.9367514970059879E-2</v>
      </c>
    </row>
    <row r="18" spans="1:14" ht="17" thickTop="1" x14ac:dyDescent="0.2">
      <c r="A18" s="12">
        <v>16</v>
      </c>
      <c r="B18" s="12" t="s">
        <v>27</v>
      </c>
      <c r="C18" s="12">
        <v>20</v>
      </c>
      <c r="D18" s="12">
        <v>30</v>
      </c>
      <c r="E18" s="12" t="s">
        <v>28</v>
      </c>
      <c r="F18" s="12">
        <v>21705</v>
      </c>
      <c r="G18" s="48">
        <v>6.8233130000000001E-3</v>
      </c>
      <c r="H18" s="13">
        <v>15.640795922279301</v>
      </c>
      <c r="I18" s="14">
        <v>20746</v>
      </c>
      <c r="J18" s="15">
        <f t="shared" si="0"/>
        <v>-4.4183367887583508E-2</v>
      </c>
      <c r="K18" s="16">
        <v>20746</v>
      </c>
      <c r="L18" s="17">
        <f t="shared" si="1"/>
        <v>-4.4183367887583508E-2</v>
      </c>
      <c r="M18" s="18">
        <v>20746</v>
      </c>
      <c r="N18" s="39">
        <f t="shared" si="2"/>
        <v>-4.4183367887583508E-2</v>
      </c>
    </row>
    <row r="19" spans="1:14" x14ac:dyDescent="0.2">
      <c r="A19" s="5">
        <v>17</v>
      </c>
      <c r="B19" s="5" t="s">
        <v>27</v>
      </c>
      <c r="C19" s="5">
        <v>20</v>
      </c>
      <c r="D19" s="5">
        <v>20</v>
      </c>
      <c r="E19" s="5" t="s">
        <v>29</v>
      </c>
      <c r="F19" s="5">
        <v>21705</v>
      </c>
      <c r="G19" s="46">
        <v>1.2195347E-2</v>
      </c>
      <c r="H19" s="9">
        <v>15.5942785978317</v>
      </c>
      <c r="I19" s="6">
        <v>20746</v>
      </c>
      <c r="J19" s="10">
        <f t="shared" si="0"/>
        <v>-4.4183367887583508E-2</v>
      </c>
      <c r="K19" s="7">
        <v>20746</v>
      </c>
      <c r="L19" s="11">
        <f t="shared" si="1"/>
        <v>-4.4183367887583508E-2</v>
      </c>
      <c r="M19" s="8">
        <v>20746</v>
      </c>
      <c r="N19" s="37">
        <f t="shared" si="2"/>
        <v>-4.4183367887583508E-2</v>
      </c>
    </row>
    <row r="20" spans="1:14" ht="17" thickBot="1" x14ac:dyDescent="0.25">
      <c r="A20" s="19">
        <v>18</v>
      </c>
      <c r="B20" s="19" t="s">
        <v>27</v>
      </c>
      <c r="C20" s="19">
        <v>20</v>
      </c>
      <c r="D20" s="19">
        <v>10</v>
      </c>
      <c r="E20" s="19" t="s">
        <v>30</v>
      </c>
      <c r="F20" s="19">
        <v>24971</v>
      </c>
      <c r="G20" s="47">
        <v>1.6090665000000001E-2</v>
      </c>
      <c r="H20" s="20">
        <v>15.373535823821999</v>
      </c>
      <c r="I20" s="21">
        <v>22811</v>
      </c>
      <c r="J20" s="22">
        <f t="shared" si="0"/>
        <v>-8.650034039485803E-2</v>
      </c>
      <c r="K20" s="23">
        <v>22811</v>
      </c>
      <c r="L20" s="24">
        <f t="shared" si="1"/>
        <v>-8.650034039485803E-2</v>
      </c>
      <c r="M20" s="25">
        <v>22811</v>
      </c>
      <c r="N20" s="38">
        <f t="shared" si="2"/>
        <v>-8.650034039485803E-2</v>
      </c>
    </row>
    <row r="21" spans="1:14" ht="17" thickTop="1" x14ac:dyDescent="0.2">
      <c r="A21" s="12">
        <v>19</v>
      </c>
      <c r="B21" s="12" t="s">
        <v>31</v>
      </c>
      <c r="C21" s="12">
        <v>21</v>
      </c>
      <c r="D21" s="12">
        <v>30</v>
      </c>
      <c r="E21" s="12" t="s">
        <v>32</v>
      </c>
      <c r="F21" s="12">
        <v>92673</v>
      </c>
      <c r="G21" s="48">
        <v>0</v>
      </c>
      <c r="H21" s="13">
        <v>7.1585597038269002</v>
      </c>
      <c r="I21" s="14">
        <v>76999</v>
      </c>
      <c r="J21" s="15">
        <f t="shared" si="0"/>
        <v>-0.16913232548854576</v>
      </c>
      <c r="K21" s="16">
        <v>76999</v>
      </c>
      <c r="L21" s="17">
        <f t="shared" si="1"/>
        <v>-0.16913232548854576</v>
      </c>
      <c r="M21" s="18">
        <v>76999</v>
      </c>
      <c r="N21" s="39">
        <f t="shared" si="2"/>
        <v>-0.16913232548854576</v>
      </c>
    </row>
    <row r="22" spans="1:14" ht="17" thickBot="1" x14ac:dyDescent="0.25">
      <c r="A22" s="19">
        <v>20</v>
      </c>
      <c r="B22" s="19" t="s">
        <v>31</v>
      </c>
      <c r="C22" s="19">
        <v>21</v>
      </c>
      <c r="D22" s="19">
        <v>20</v>
      </c>
      <c r="E22" s="19" t="s">
        <v>33</v>
      </c>
      <c r="F22" s="19">
        <v>109383</v>
      </c>
      <c r="G22" s="47">
        <v>0</v>
      </c>
      <c r="H22" s="20">
        <v>15.064321947097699</v>
      </c>
      <c r="I22" s="21">
        <v>91619</v>
      </c>
      <c r="J22" s="22">
        <f t="shared" si="0"/>
        <v>-0.16240183575144218</v>
      </c>
      <c r="K22" s="23">
        <v>91619</v>
      </c>
      <c r="L22" s="24">
        <f t="shared" si="1"/>
        <v>-0.16240183575144218</v>
      </c>
      <c r="M22" s="25">
        <v>91619</v>
      </c>
      <c r="N22" s="38">
        <f t="shared" si="2"/>
        <v>-0.16240183575144218</v>
      </c>
    </row>
    <row r="23" spans="1:14" ht="17" thickTop="1" x14ac:dyDescent="0.2">
      <c r="A23" s="12">
        <v>21</v>
      </c>
      <c r="B23" s="12" t="s">
        <v>34</v>
      </c>
      <c r="C23" s="12">
        <v>21</v>
      </c>
      <c r="D23" s="12">
        <v>30</v>
      </c>
      <c r="E23" s="12" t="s">
        <v>35</v>
      </c>
      <c r="F23" s="12">
        <v>18091</v>
      </c>
      <c r="G23" s="48">
        <v>0</v>
      </c>
      <c r="H23" s="13">
        <v>15.683159017562801</v>
      </c>
      <c r="I23" s="14">
        <v>16202</v>
      </c>
      <c r="J23" s="15">
        <f t="shared" si="0"/>
        <v>-0.1044165607208004</v>
      </c>
      <c r="K23" s="16">
        <v>16202</v>
      </c>
      <c r="L23" s="17">
        <f t="shared" si="1"/>
        <v>-0.1044165607208004</v>
      </c>
      <c r="M23" s="18">
        <v>16202</v>
      </c>
      <c r="N23" s="39">
        <f t="shared" si="2"/>
        <v>-0.1044165607208004</v>
      </c>
    </row>
    <row r="24" spans="1:14" x14ac:dyDescent="0.2">
      <c r="A24" s="5">
        <v>22</v>
      </c>
      <c r="B24" s="5" t="s">
        <v>34</v>
      </c>
      <c r="C24" s="5">
        <v>21</v>
      </c>
      <c r="D24" s="5">
        <v>20</v>
      </c>
      <c r="E24" s="5" t="s">
        <v>36</v>
      </c>
      <c r="F24" s="5">
        <v>18091</v>
      </c>
      <c r="G24" s="46">
        <v>7.0941351999999999E-2</v>
      </c>
      <c r="H24" s="9">
        <v>16.0385270833969</v>
      </c>
      <c r="I24" s="6">
        <v>16202</v>
      </c>
      <c r="J24" s="10">
        <f t="shared" si="0"/>
        <v>-0.1044165607208004</v>
      </c>
      <c r="K24" s="7">
        <v>16202</v>
      </c>
      <c r="L24" s="11">
        <f t="shared" si="1"/>
        <v>-0.1044165607208004</v>
      </c>
      <c r="M24" s="8">
        <v>16202</v>
      </c>
      <c r="N24" s="37">
        <f t="shared" si="2"/>
        <v>-0.1044165607208004</v>
      </c>
    </row>
    <row r="25" spans="1:14" ht="17" thickBot="1" x14ac:dyDescent="0.25">
      <c r="A25" s="19">
        <v>23</v>
      </c>
      <c r="B25" s="19" t="s">
        <v>34</v>
      </c>
      <c r="C25" s="19">
        <v>21</v>
      </c>
      <c r="D25" s="19">
        <v>10</v>
      </c>
      <c r="E25" s="19" t="s">
        <v>37</v>
      </c>
      <c r="F25" s="19">
        <v>23005</v>
      </c>
      <c r="G25" s="47">
        <v>1.5518369999999999E-3</v>
      </c>
      <c r="H25" s="20">
        <v>15.1336420774459</v>
      </c>
      <c r="I25" s="21">
        <v>17576</v>
      </c>
      <c r="J25" s="22">
        <f t="shared" si="0"/>
        <v>-0.23599217561399696</v>
      </c>
      <c r="K25" s="23">
        <v>17576</v>
      </c>
      <c r="L25" s="24">
        <f t="shared" si="1"/>
        <v>-0.23599217561399696</v>
      </c>
      <c r="M25" s="25">
        <v>17576</v>
      </c>
      <c r="N25" s="38">
        <f t="shared" si="2"/>
        <v>-0.23599217561399696</v>
      </c>
    </row>
    <row r="26" spans="1:14" ht="17" thickTop="1" x14ac:dyDescent="0.2">
      <c r="A26" s="12">
        <v>24</v>
      </c>
      <c r="B26" s="12" t="s">
        <v>38</v>
      </c>
      <c r="C26" s="12">
        <v>23</v>
      </c>
      <c r="D26" s="12">
        <v>30</v>
      </c>
      <c r="E26" s="12" t="s">
        <v>39</v>
      </c>
      <c r="F26" s="12">
        <v>24736</v>
      </c>
      <c r="G26" s="48">
        <v>2.5590233E-2</v>
      </c>
      <c r="H26" s="13">
        <v>17.210090780258099</v>
      </c>
      <c r="I26" s="14">
        <v>22982</v>
      </c>
      <c r="J26" s="15">
        <f t="shared" si="0"/>
        <v>-7.0908796895213455E-2</v>
      </c>
      <c r="K26" s="16">
        <v>22982</v>
      </c>
      <c r="L26" s="17">
        <f t="shared" si="1"/>
        <v>-7.0908796895213455E-2</v>
      </c>
      <c r="M26" s="18">
        <v>22982</v>
      </c>
      <c r="N26" s="39">
        <f t="shared" si="2"/>
        <v>-7.0908796895213455E-2</v>
      </c>
    </row>
    <row r="27" spans="1:14" x14ac:dyDescent="0.2">
      <c r="A27" s="5">
        <v>25</v>
      </c>
      <c r="B27" s="5" t="s">
        <v>38</v>
      </c>
      <c r="C27" s="5">
        <v>23</v>
      </c>
      <c r="D27" s="5">
        <v>20</v>
      </c>
      <c r="E27" s="5" t="s">
        <v>40</v>
      </c>
      <c r="F27" s="5">
        <v>30477</v>
      </c>
      <c r="G27" s="46">
        <v>6.0701500000000003E-4</v>
      </c>
      <c r="H27" s="9">
        <v>15.3498025178909</v>
      </c>
      <c r="I27" s="6">
        <v>24007</v>
      </c>
      <c r="J27" s="10">
        <f t="shared" si="0"/>
        <v>-0.21229123601404337</v>
      </c>
      <c r="K27" s="7">
        <v>24007</v>
      </c>
      <c r="L27" s="11">
        <f t="shared" si="1"/>
        <v>-0.21229123601404337</v>
      </c>
      <c r="M27" s="8">
        <v>24007</v>
      </c>
      <c r="N27" s="37">
        <f t="shared" si="2"/>
        <v>-0.21229123601404337</v>
      </c>
    </row>
    <row r="28" spans="1:14" ht="17" thickBot="1" x14ac:dyDescent="0.25">
      <c r="A28" s="19">
        <v>26</v>
      </c>
      <c r="B28" s="19" t="s">
        <v>38</v>
      </c>
      <c r="C28" s="19">
        <v>23</v>
      </c>
      <c r="D28" s="19">
        <v>10</v>
      </c>
      <c r="E28" s="19" t="s">
        <v>41</v>
      </c>
      <c r="F28" s="19">
        <v>46467</v>
      </c>
      <c r="G28" s="47">
        <v>2.8456754000000001E-2</v>
      </c>
      <c r="H28" s="20">
        <v>15.7778165102005</v>
      </c>
      <c r="I28" s="21">
        <v>40149</v>
      </c>
      <c r="J28" s="22">
        <f t="shared" si="0"/>
        <v>-0.13596746077861707</v>
      </c>
      <c r="K28" s="23">
        <v>40149</v>
      </c>
      <c r="L28" s="24">
        <f t="shared" si="1"/>
        <v>-0.13596746077861707</v>
      </c>
      <c r="M28" s="25">
        <v>40149</v>
      </c>
      <c r="N28" s="38">
        <f t="shared" si="2"/>
        <v>-0.13596746077861707</v>
      </c>
    </row>
    <row r="29" spans="1:14" ht="17" thickTop="1" x14ac:dyDescent="0.2">
      <c r="A29" s="12">
        <v>27</v>
      </c>
      <c r="B29" s="12" t="s">
        <v>42</v>
      </c>
      <c r="C29" s="12">
        <v>27</v>
      </c>
      <c r="D29" s="12">
        <v>30</v>
      </c>
      <c r="E29" s="12" t="s">
        <v>43</v>
      </c>
      <c r="F29" s="12">
        <v>31700</v>
      </c>
      <c r="G29" s="48">
        <v>6.3091483000000004E-2</v>
      </c>
      <c r="H29" s="13">
        <v>15.8634095668792</v>
      </c>
      <c r="I29" s="14">
        <v>30300</v>
      </c>
      <c r="J29" s="15">
        <f t="shared" si="0"/>
        <v>-4.4164037854889593E-2</v>
      </c>
      <c r="K29" s="16">
        <v>30300</v>
      </c>
      <c r="L29" s="17">
        <f t="shared" si="1"/>
        <v>-4.4164037854889593E-2</v>
      </c>
      <c r="M29" s="18">
        <v>30300</v>
      </c>
      <c r="N29" s="39">
        <f t="shared" si="2"/>
        <v>-4.4164037854889593E-2</v>
      </c>
    </row>
    <row r="30" spans="1:14" x14ac:dyDescent="0.2">
      <c r="A30" s="5">
        <v>28</v>
      </c>
      <c r="B30" s="5" t="s">
        <v>42</v>
      </c>
      <c r="C30" s="5">
        <v>27</v>
      </c>
      <c r="D30" s="5">
        <v>20</v>
      </c>
      <c r="E30" s="5" t="s">
        <v>44</v>
      </c>
      <c r="F30" s="5">
        <v>36700</v>
      </c>
      <c r="G30" s="46">
        <v>5.3950954000000002E-2</v>
      </c>
      <c r="H30" s="9">
        <v>16.7602349758148</v>
      </c>
      <c r="I30" s="6">
        <v>31100</v>
      </c>
      <c r="J30" s="10">
        <f t="shared" si="0"/>
        <v>-0.15258855585831063</v>
      </c>
      <c r="K30" s="7">
        <v>31100</v>
      </c>
      <c r="L30" s="11">
        <f t="shared" si="1"/>
        <v>-0.15258855585831063</v>
      </c>
      <c r="M30" s="8">
        <v>31100</v>
      </c>
      <c r="N30" s="37">
        <f t="shared" si="2"/>
        <v>-0.15258855585831063</v>
      </c>
    </row>
    <row r="31" spans="1:14" ht="17" thickBot="1" x14ac:dyDescent="0.25">
      <c r="A31" s="19">
        <v>29</v>
      </c>
      <c r="B31" s="19" t="s">
        <v>42</v>
      </c>
      <c r="C31" s="19">
        <v>27</v>
      </c>
      <c r="D31" s="19">
        <v>11</v>
      </c>
      <c r="E31" s="19" t="s">
        <v>45</v>
      </c>
      <c r="F31" s="19">
        <v>44800</v>
      </c>
      <c r="G31" s="47">
        <v>1.1830357E-2</v>
      </c>
      <c r="H31" s="20">
        <v>13.3100933551788</v>
      </c>
      <c r="I31" s="21">
        <v>35200</v>
      </c>
      <c r="J31" s="22">
        <f t="shared" si="0"/>
        <v>-0.21428571428571427</v>
      </c>
      <c r="K31" s="23">
        <v>35200</v>
      </c>
      <c r="L31" s="24">
        <f t="shared" si="1"/>
        <v>-0.21428571428571427</v>
      </c>
      <c r="M31" s="25">
        <v>35200</v>
      </c>
      <c r="N31" s="38">
        <f t="shared" si="2"/>
        <v>-0.21428571428571427</v>
      </c>
    </row>
    <row r="32" spans="1:14" ht="17" thickTop="1" x14ac:dyDescent="0.2">
      <c r="A32" s="12">
        <v>30</v>
      </c>
      <c r="B32" s="12" t="s">
        <v>46</v>
      </c>
      <c r="C32" s="12">
        <v>28</v>
      </c>
      <c r="D32" s="12">
        <v>30</v>
      </c>
      <c r="E32" s="12" t="s">
        <v>47</v>
      </c>
      <c r="F32" s="12">
        <v>69700</v>
      </c>
      <c r="G32" s="48">
        <v>2.4390240000000001E-3</v>
      </c>
      <c r="H32" s="13">
        <v>13.827949595451299</v>
      </c>
      <c r="I32" s="14">
        <v>61900</v>
      </c>
      <c r="J32" s="15">
        <f t="shared" si="0"/>
        <v>-0.11190817790530846</v>
      </c>
      <c r="K32" s="16">
        <v>61900</v>
      </c>
      <c r="L32" s="17">
        <f t="shared" si="1"/>
        <v>-0.11190817790530846</v>
      </c>
      <c r="M32" s="18">
        <v>61900</v>
      </c>
      <c r="N32" s="39">
        <f t="shared" si="2"/>
        <v>-0.11190817790530846</v>
      </c>
    </row>
    <row r="33" spans="1:14" x14ac:dyDescent="0.2">
      <c r="A33" s="5">
        <v>31</v>
      </c>
      <c r="B33" s="5" t="s">
        <v>46</v>
      </c>
      <c r="C33" s="5">
        <v>28</v>
      </c>
      <c r="D33" s="5">
        <v>20</v>
      </c>
      <c r="E33" s="5" t="s">
        <v>48</v>
      </c>
      <c r="F33" s="5">
        <v>72500</v>
      </c>
      <c r="G33" s="46">
        <v>0</v>
      </c>
      <c r="H33" s="9">
        <v>10.5243902444839</v>
      </c>
      <c r="I33" s="6">
        <v>66600</v>
      </c>
      <c r="J33" s="10">
        <f t="shared" si="0"/>
        <v>-8.137931034482758E-2</v>
      </c>
      <c r="K33" s="7">
        <v>66600</v>
      </c>
      <c r="L33" s="11">
        <f t="shared" si="1"/>
        <v>-8.137931034482758E-2</v>
      </c>
      <c r="M33" s="8">
        <v>66600</v>
      </c>
      <c r="N33" s="37">
        <f t="shared" si="2"/>
        <v>-8.137931034482758E-2</v>
      </c>
    </row>
    <row r="34" spans="1:14" ht="17" thickBot="1" x14ac:dyDescent="0.25">
      <c r="A34" s="19">
        <v>32</v>
      </c>
      <c r="B34" s="19" t="s">
        <v>46</v>
      </c>
      <c r="C34" s="19">
        <v>28</v>
      </c>
      <c r="D34" s="19">
        <v>18</v>
      </c>
      <c r="E34" s="19" t="s">
        <v>49</v>
      </c>
      <c r="F34" s="19">
        <v>73400</v>
      </c>
      <c r="G34" s="47">
        <v>0</v>
      </c>
      <c r="H34" s="20">
        <v>13.695696640014599</v>
      </c>
      <c r="I34" s="21">
        <v>68300</v>
      </c>
      <c r="J34" s="22">
        <f t="shared" si="0"/>
        <v>-6.9482288828337874E-2</v>
      </c>
      <c r="K34" s="23">
        <v>68300</v>
      </c>
      <c r="L34" s="24">
        <f t="shared" si="1"/>
        <v>-6.9482288828337874E-2</v>
      </c>
      <c r="M34" s="25">
        <v>68300</v>
      </c>
      <c r="N34" s="38">
        <f t="shared" si="2"/>
        <v>-6.9482288828337874E-2</v>
      </c>
    </row>
    <row r="35" spans="1:14" ht="17" thickTop="1" x14ac:dyDescent="0.2">
      <c r="A35" s="12">
        <v>33</v>
      </c>
      <c r="B35" s="12" t="s">
        <v>50</v>
      </c>
      <c r="C35" s="12">
        <v>28</v>
      </c>
      <c r="D35" s="12">
        <v>30</v>
      </c>
      <c r="E35" s="12" t="s">
        <v>51</v>
      </c>
      <c r="F35" s="12">
        <v>40510</v>
      </c>
      <c r="G35" s="48">
        <v>0</v>
      </c>
      <c r="H35" s="13">
        <v>24.825008559226902</v>
      </c>
      <c r="I35" s="14">
        <v>29246</v>
      </c>
      <c r="J35" s="15">
        <f t="shared" si="0"/>
        <v>-0.27805480128363369</v>
      </c>
      <c r="K35" s="16">
        <v>29246</v>
      </c>
      <c r="L35" s="17">
        <f t="shared" si="1"/>
        <v>-0.27805480128363369</v>
      </c>
      <c r="M35" s="18">
        <v>29246</v>
      </c>
      <c r="N35" s="39">
        <f t="shared" si="2"/>
        <v>-0.27805480128363369</v>
      </c>
    </row>
    <row r="36" spans="1:14" x14ac:dyDescent="0.2">
      <c r="A36" s="5">
        <v>34</v>
      </c>
      <c r="B36" s="5" t="s">
        <v>50</v>
      </c>
      <c r="C36" s="5">
        <v>28</v>
      </c>
      <c r="D36" s="5">
        <v>20</v>
      </c>
      <c r="E36" s="5" t="s">
        <v>52</v>
      </c>
      <c r="F36" s="5">
        <v>37828</v>
      </c>
      <c r="G36" s="46">
        <v>2.0384370999999998E-2</v>
      </c>
      <c r="H36" s="9">
        <v>15.1753696680068</v>
      </c>
      <c r="I36" s="6">
        <v>29839</v>
      </c>
      <c r="J36" s="10">
        <f t="shared" si="0"/>
        <v>-0.21119276726234534</v>
      </c>
      <c r="K36" s="7">
        <v>29839</v>
      </c>
      <c r="L36" s="11">
        <f t="shared" si="1"/>
        <v>-0.21119276726234534</v>
      </c>
      <c r="M36" s="8">
        <v>29839</v>
      </c>
      <c r="N36" s="37">
        <f t="shared" si="2"/>
        <v>-0.21119276726234534</v>
      </c>
    </row>
    <row r="37" spans="1:14" ht="17" thickBot="1" x14ac:dyDescent="0.25">
      <c r="A37" s="19">
        <v>35</v>
      </c>
      <c r="B37" s="19" t="s">
        <v>50</v>
      </c>
      <c r="C37" s="19">
        <v>28</v>
      </c>
      <c r="D37" s="19">
        <v>10</v>
      </c>
      <c r="E37" s="19" t="s">
        <v>53</v>
      </c>
      <c r="F37" s="19">
        <v>47063</v>
      </c>
      <c r="G37" s="47">
        <v>1.0915156000000001E-2</v>
      </c>
      <c r="H37" s="20">
        <v>19.514150524139399</v>
      </c>
      <c r="I37" s="21">
        <v>33848</v>
      </c>
      <c r="J37" s="22">
        <f t="shared" si="0"/>
        <v>-0.28079382954762766</v>
      </c>
      <c r="K37" s="23">
        <v>33848</v>
      </c>
      <c r="L37" s="24">
        <f t="shared" si="1"/>
        <v>-0.28079382954762766</v>
      </c>
      <c r="M37" s="25">
        <v>33848</v>
      </c>
      <c r="N37" s="38">
        <f t="shared" si="2"/>
        <v>-0.28079382954762766</v>
      </c>
    </row>
    <row r="38" spans="1:14" ht="17" thickTop="1" x14ac:dyDescent="0.2">
      <c r="A38" s="12">
        <v>36</v>
      </c>
      <c r="B38" s="12" t="s">
        <v>54</v>
      </c>
      <c r="C38" s="12">
        <v>41</v>
      </c>
      <c r="D38" s="12">
        <v>30</v>
      </c>
      <c r="E38" s="12" t="s">
        <v>55</v>
      </c>
      <c r="F38" s="12">
        <v>60853</v>
      </c>
      <c r="G38" s="48">
        <v>8.9379320000000009E-3</v>
      </c>
      <c r="H38" s="13">
        <v>54.404165601730298</v>
      </c>
      <c r="I38" s="14">
        <v>57476</v>
      </c>
      <c r="J38" s="15">
        <f t="shared" si="0"/>
        <v>-5.5494388115622892E-2</v>
      </c>
      <c r="K38" s="16">
        <v>57476</v>
      </c>
      <c r="L38" s="17">
        <f t="shared" si="1"/>
        <v>-5.5494388115622892E-2</v>
      </c>
      <c r="M38" s="18">
        <v>57476</v>
      </c>
      <c r="N38" s="39">
        <f t="shared" si="2"/>
        <v>-5.5494388115622892E-2</v>
      </c>
    </row>
    <row r="39" spans="1:14" x14ac:dyDescent="0.2">
      <c r="A39" s="5">
        <v>37</v>
      </c>
      <c r="B39" s="5" t="s">
        <v>54</v>
      </c>
      <c r="C39" s="5">
        <v>41</v>
      </c>
      <c r="D39" s="5">
        <v>20</v>
      </c>
      <c r="E39" s="5" t="s">
        <v>56</v>
      </c>
      <c r="F39" s="5">
        <v>64186</v>
      </c>
      <c r="G39" s="46">
        <v>1.9801829999999999E-3</v>
      </c>
      <c r="H39" s="9">
        <v>30.576034617424</v>
      </c>
      <c r="I39" s="6">
        <v>59493</v>
      </c>
      <c r="J39" s="10">
        <f t="shared" si="0"/>
        <v>-7.3115632692487456E-2</v>
      </c>
      <c r="K39" s="7">
        <v>59493</v>
      </c>
      <c r="L39" s="11">
        <f t="shared" si="1"/>
        <v>-7.3115632692487456E-2</v>
      </c>
      <c r="M39" s="8">
        <v>59493</v>
      </c>
      <c r="N39" s="37">
        <f t="shared" si="2"/>
        <v>-7.3115632692487456E-2</v>
      </c>
    </row>
    <row r="40" spans="1:14" ht="17" thickBot="1" x14ac:dyDescent="0.25">
      <c r="A40" s="19">
        <v>38</v>
      </c>
      <c r="B40" s="19" t="s">
        <v>54</v>
      </c>
      <c r="C40" s="19">
        <v>41</v>
      </c>
      <c r="D40" s="19">
        <v>11</v>
      </c>
      <c r="E40" s="19" t="s">
        <v>57</v>
      </c>
      <c r="F40" s="19">
        <v>74577</v>
      </c>
      <c r="G40" s="47">
        <v>0</v>
      </c>
      <c r="H40" s="20">
        <v>15.1852605342864</v>
      </c>
      <c r="I40" s="21">
        <v>64981</v>
      </c>
      <c r="J40" s="22">
        <f t="shared" si="0"/>
        <v>-0.12867237888357</v>
      </c>
      <c r="K40" s="23">
        <v>64981</v>
      </c>
      <c r="L40" s="24">
        <f t="shared" si="1"/>
        <v>-0.12867237888357</v>
      </c>
      <c r="M40" s="25">
        <v>64981</v>
      </c>
      <c r="N40" s="38">
        <f t="shared" si="2"/>
        <v>-0.12867237888357</v>
      </c>
    </row>
    <row r="41" spans="1:14" ht="17" thickTop="1" x14ac:dyDescent="0.2">
      <c r="A41" s="12">
        <v>39</v>
      </c>
      <c r="B41" s="12" t="s">
        <v>58</v>
      </c>
      <c r="C41" s="12">
        <v>45</v>
      </c>
      <c r="D41" s="12">
        <v>30</v>
      </c>
      <c r="E41" s="12" t="s">
        <v>59</v>
      </c>
      <c r="F41" s="12">
        <v>42224</v>
      </c>
      <c r="G41" s="48">
        <v>1.2400530999999999E-2</v>
      </c>
      <c r="H41" s="13">
        <v>18.110964965820301</v>
      </c>
      <c r="I41" s="14">
        <v>33548</v>
      </c>
      <c r="J41" s="15">
        <f t="shared" si="0"/>
        <v>-0.20547555892383479</v>
      </c>
      <c r="K41" s="16">
        <v>33548</v>
      </c>
      <c r="L41" s="17">
        <f t="shared" si="1"/>
        <v>-0.20547555892383479</v>
      </c>
      <c r="M41" s="18">
        <v>33548</v>
      </c>
      <c r="N41" s="39">
        <f t="shared" si="2"/>
        <v>-0.20547555892383479</v>
      </c>
    </row>
    <row r="42" spans="1:14" x14ac:dyDescent="0.2">
      <c r="A42" s="5">
        <v>40</v>
      </c>
      <c r="B42" s="5" t="s">
        <v>58</v>
      </c>
      <c r="C42" s="5">
        <v>45</v>
      </c>
      <c r="D42" s="5">
        <v>20</v>
      </c>
      <c r="E42" s="5" t="s">
        <v>60</v>
      </c>
      <c r="F42" s="5">
        <v>47230</v>
      </c>
      <c r="G42" s="46">
        <v>5.0472158000000003E-2</v>
      </c>
      <c r="H42" s="9">
        <v>32.928146362304602</v>
      </c>
      <c r="I42" s="6">
        <v>39786</v>
      </c>
      <c r="J42" s="10">
        <f t="shared" si="0"/>
        <v>-0.15761168748676688</v>
      </c>
      <c r="K42" s="7">
        <v>39786</v>
      </c>
      <c r="L42" s="11">
        <f t="shared" si="1"/>
        <v>-0.15761168748676688</v>
      </c>
      <c r="M42" s="8">
        <v>39786</v>
      </c>
      <c r="N42" s="37">
        <f t="shared" si="2"/>
        <v>-0.15761168748676688</v>
      </c>
    </row>
    <row r="43" spans="1:14" ht="17" thickBot="1" x14ac:dyDescent="0.25">
      <c r="A43" s="26">
        <v>41</v>
      </c>
      <c r="B43" s="26" t="s">
        <v>58</v>
      </c>
      <c r="C43" s="26">
        <v>45</v>
      </c>
      <c r="D43" s="26">
        <v>11</v>
      </c>
      <c r="E43" s="26" t="s">
        <v>61</v>
      </c>
      <c r="F43" s="26">
        <v>65446</v>
      </c>
      <c r="G43" s="49">
        <v>2.8825290999999999E-2</v>
      </c>
      <c r="H43" s="27">
        <v>15.708271455764701</v>
      </c>
      <c r="I43" s="28">
        <v>54392</v>
      </c>
      <c r="J43" s="10">
        <f t="shared" si="0"/>
        <v>-0.16890260672921187</v>
      </c>
      <c r="K43" s="30">
        <v>54392</v>
      </c>
      <c r="L43" s="11">
        <f t="shared" si="1"/>
        <v>-0.16890260672921187</v>
      </c>
      <c r="M43" s="32">
        <v>54392</v>
      </c>
      <c r="N43" s="37">
        <f t="shared" si="2"/>
        <v>-0.16890260672921187</v>
      </c>
    </row>
    <row r="44" spans="1:14" x14ac:dyDescent="0.2">
      <c r="A44" s="34" t="s">
        <v>99</v>
      </c>
      <c r="B44" s="33"/>
      <c r="C44" s="33"/>
      <c r="D44" s="33"/>
      <c r="E44" s="33"/>
      <c r="F44" s="33"/>
      <c r="G44" s="50">
        <f>AVERAGE(G3:G43)</f>
        <v>2.3007821658536588E-2</v>
      </c>
      <c r="H44" s="33"/>
      <c r="I44" s="33"/>
      <c r="J44" s="35">
        <f>AVERAGE(J3:J43)</f>
        <v>-0.10826698489715536</v>
      </c>
      <c r="K44" s="33"/>
      <c r="L44" s="35">
        <f>AVERAGE(L3:L43)</f>
        <v>-0.10826698489715536</v>
      </c>
      <c r="M44" s="33"/>
      <c r="N44" s="36">
        <f>AVERAGE(N3:N43)</f>
        <v>-0.10826698489715536</v>
      </c>
    </row>
  </sheetData>
  <mergeCells count="4">
    <mergeCell ref="A1:H1"/>
    <mergeCell ref="I1:J1"/>
    <mergeCell ref="K1:L1"/>
    <mergeCell ref="M1:N1"/>
  </mergeCells>
  <pageMargins left="0.7" right="0.7" top="0.75" bottom="0.75" header="0.3" footer="0.3"/>
  <pageSetup paperSize="9" orientation="landscape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151C99D5-FEF5-454C-BE5B-9AFA6CD52B42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J3:J43</xm:sqref>
        </x14:conditionalFormatting>
        <x14:conditionalFormatting xmlns:xm="http://schemas.microsoft.com/office/excel/2006/main">
          <x14:cfRule type="iconSet" priority="5" id="{EAC2AAA4-4EFC-B741-8192-D49985A850B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J44</xm:sqref>
        </x14:conditionalFormatting>
        <x14:conditionalFormatting xmlns:xm="http://schemas.microsoft.com/office/excel/2006/main">
          <x14:cfRule type="iconSet" priority="4" id="{3C6DD1D5-EA48-5B40-BC29-8A0BA99664E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L44</xm:sqref>
        </x14:conditionalFormatting>
        <x14:conditionalFormatting xmlns:xm="http://schemas.microsoft.com/office/excel/2006/main">
          <x14:cfRule type="iconSet" priority="3" id="{359B0DDB-366C-944E-9199-F4D6DCD04C4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L3:L43</xm:sqref>
        </x14:conditionalFormatting>
        <x14:conditionalFormatting xmlns:xm="http://schemas.microsoft.com/office/excel/2006/main">
          <x14:cfRule type="iconSet" priority="1" id="{E2EE5F9B-7D1B-F645-8D2D-7370F1DE7A8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2" id="{753C53D9-1647-EB42-8E9C-263DD554D3E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N3:N44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2F7FE-B6F3-E945-8E41-F3F728CF77BA}">
  <dimension ref="A1:Q24"/>
  <sheetViews>
    <sheetView zoomScale="75" zoomScaleNormal="80" workbookViewId="0">
      <selection activeCell="T29" sqref="T29"/>
    </sheetView>
  </sheetViews>
  <sheetFormatPr baseColWidth="10" defaultRowHeight="16" x14ac:dyDescent="0.2"/>
  <cols>
    <col min="1" max="1" width="11.33203125" bestFit="1" customWidth="1"/>
    <col min="2" max="2" width="14.6640625" bestFit="1" customWidth="1"/>
    <col min="3" max="3" width="13.83203125" bestFit="1" customWidth="1"/>
    <col min="4" max="4" width="16" bestFit="1" customWidth="1"/>
    <col min="5" max="5" width="26.1640625" hidden="1" customWidth="1"/>
    <col min="6" max="6" width="19.33203125" bestFit="1" customWidth="1"/>
    <col min="7" max="7" width="19" bestFit="1" customWidth="1"/>
    <col min="8" max="8" width="18.33203125" bestFit="1" customWidth="1"/>
    <col min="9" max="9" width="17" bestFit="1" customWidth="1"/>
    <col min="10" max="10" width="17.5" bestFit="1" customWidth="1"/>
    <col min="11" max="11" width="11.33203125" bestFit="1" customWidth="1"/>
    <col min="12" max="12" width="15.33203125" bestFit="1" customWidth="1"/>
    <col min="13" max="13" width="15.83203125" bestFit="1" customWidth="1"/>
    <col min="14" max="14" width="13.83203125" bestFit="1" customWidth="1"/>
    <col min="15" max="15" width="12.33203125" bestFit="1" customWidth="1"/>
    <col min="16" max="16" width="13.83203125" bestFit="1" customWidth="1"/>
    <col min="17" max="17" width="12.33203125" bestFit="1" customWidth="1"/>
  </cols>
  <sheetData>
    <row r="1" spans="1:17" x14ac:dyDescent="0.2">
      <c r="A1" s="55" t="s">
        <v>90</v>
      </c>
      <c r="B1" s="55"/>
      <c r="C1" s="55"/>
      <c r="D1" s="55"/>
      <c r="E1" s="55"/>
      <c r="F1" s="55"/>
      <c r="G1" s="55"/>
      <c r="H1" s="55"/>
      <c r="I1" s="56" t="s">
        <v>91</v>
      </c>
      <c r="J1" s="56"/>
      <c r="K1" s="56"/>
      <c r="L1" s="56"/>
      <c r="M1" s="56"/>
      <c r="N1" s="57" t="s">
        <v>93</v>
      </c>
      <c r="O1" s="57"/>
      <c r="P1" s="58" t="s">
        <v>98</v>
      </c>
      <c r="Q1" s="58"/>
    </row>
    <row r="2" spans="1:17" x14ac:dyDescent="0.2">
      <c r="A2" s="1" t="s">
        <v>0</v>
      </c>
      <c r="B2" s="1" t="s">
        <v>1</v>
      </c>
      <c r="C2" s="1" t="s">
        <v>92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94</v>
      </c>
      <c r="J2" s="2" t="s">
        <v>95</v>
      </c>
      <c r="K2" s="2" t="s">
        <v>96</v>
      </c>
      <c r="L2" s="43" t="s">
        <v>100</v>
      </c>
      <c r="M2" s="43" t="s">
        <v>101</v>
      </c>
      <c r="N2" s="3" t="s">
        <v>97</v>
      </c>
      <c r="O2" s="45" t="s">
        <v>102</v>
      </c>
      <c r="P2" s="4" t="s">
        <v>97</v>
      </c>
      <c r="Q2" s="52" t="s">
        <v>102</v>
      </c>
    </row>
    <row r="3" spans="1:17" x14ac:dyDescent="0.2">
      <c r="A3" s="5">
        <v>42</v>
      </c>
      <c r="B3" s="5" t="s">
        <v>62</v>
      </c>
      <c r="C3" s="5">
        <v>51</v>
      </c>
      <c r="D3" s="5">
        <v>30</v>
      </c>
      <c r="E3" s="5" t="s">
        <v>63</v>
      </c>
      <c r="F3" s="5">
        <v>55677</v>
      </c>
      <c r="G3" s="46">
        <v>4.0296710999999999E-2</v>
      </c>
      <c r="H3" s="9">
        <v>650.52497520446695</v>
      </c>
      <c r="I3" s="6">
        <v>51583</v>
      </c>
      <c r="J3" s="6">
        <v>51583</v>
      </c>
      <c r="K3" s="40">
        <f>ABS(I3-J3)/J3</f>
        <v>0</v>
      </c>
      <c r="L3" s="10">
        <f t="shared" ref="L3:L23" si="0">(I3-F3)/F3</f>
        <v>-7.3531260664188081E-2</v>
      </c>
      <c r="M3" s="10">
        <f t="shared" ref="M3:M23" si="1">(J3-F3)/F3</f>
        <v>-7.3531260664188081E-2</v>
      </c>
      <c r="N3" s="7">
        <v>51583</v>
      </c>
      <c r="O3" s="11">
        <f>(N3-F3)/F3</f>
        <v>-7.3531260664188081E-2</v>
      </c>
      <c r="P3" s="8">
        <v>51583</v>
      </c>
      <c r="Q3" s="37">
        <f>(P3-F3)/F3</f>
        <v>-7.3531260664188081E-2</v>
      </c>
    </row>
    <row r="4" spans="1:17" x14ac:dyDescent="0.2">
      <c r="A4" s="5">
        <v>43</v>
      </c>
      <c r="B4" s="5" t="s">
        <v>62</v>
      </c>
      <c r="C4" s="5">
        <v>51</v>
      </c>
      <c r="D4" s="5">
        <v>20</v>
      </c>
      <c r="E4" s="5" t="s">
        <v>64</v>
      </c>
      <c r="F4" s="5">
        <v>59183</v>
      </c>
      <c r="G4" s="46">
        <v>1.520707E-2</v>
      </c>
      <c r="H4" s="9">
        <v>527.11452474594103</v>
      </c>
      <c r="I4" s="6">
        <v>53465</v>
      </c>
      <c r="J4" s="6">
        <v>53465</v>
      </c>
      <c r="K4" s="40">
        <f t="shared" ref="K4:K23" si="2">ABS(I4-J4)/J4</f>
        <v>0</v>
      </c>
      <c r="L4" s="10">
        <f t="shared" si="0"/>
        <v>-9.6615582177314432E-2</v>
      </c>
      <c r="M4" s="10">
        <f t="shared" si="1"/>
        <v>-9.6615582177314432E-2</v>
      </c>
      <c r="N4" s="7">
        <v>53465</v>
      </c>
      <c r="O4" s="11">
        <f t="shared" ref="O4:O23" si="3">(N4-F4)/F4</f>
        <v>-9.6615582177314432E-2</v>
      </c>
      <c r="P4" s="8">
        <v>53465</v>
      </c>
      <c r="Q4" s="37">
        <f t="shared" ref="Q4:Q23" si="4">(P4-F4)/F4</f>
        <v>-9.6615582177314432E-2</v>
      </c>
    </row>
    <row r="5" spans="1:17" ht="17" thickBot="1" x14ac:dyDescent="0.25">
      <c r="A5" s="19">
        <v>44</v>
      </c>
      <c r="B5" s="19" t="s">
        <v>62</v>
      </c>
      <c r="C5" s="19">
        <v>51</v>
      </c>
      <c r="D5" s="19">
        <v>10</v>
      </c>
      <c r="E5" s="19" t="s">
        <v>65</v>
      </c>
      <c r="F5" s="19">
        <v>81739</v>
      </c>
      <c r="G5" s="47">
        <v>2.3830730000000001E-2</v>
      </c>
      <c r="H5" s="20">
        <v>619.62487716674798</v>
      </c>
      <c r="I5" s="21">
        <v>67459</v>
      </c>
      <c r="J5" s="21">
        <v>67459</v>
      </c>
      <c r="K5" s="41">
        <f t="shared" si="2"/>
        <v>0</v>
      </c>
      <c r="L5" s="22">
        <f t="shared" si="0"/>
        <v>-0.17470240644001028</v>
      </c>
      <c r="M5" s="22">
        <f t="shared" si="1"/>
        <v>-0.17470240644001028</v>
      </c>
      <c r="N5" s="23">
        <v>67459</v>
      </c>
      <c r="O5" s="24">
        <f>(N5-F5)/F5</f>
        <v>-0.17470240644001028</v>
      </c>
      <c r="P5" s="25">
        <v>67459</v>
      </c>
      <c r="Q5" s="38">
        <f t="shared" si="4"/>
        <v>-0.17470240644001028</v>
      </c>
    </row>
    <row r="6" spans="1:17" ht="17" thickTop="1" x14ac:dyDescent="0.2">
      <c r="A6" s="12">
        <v>45</v>
      </c>
      <c r="B6" s="12" t="s">
        <v>66</v>
      </c>
      <c r="C6" s="12">
        <v>55</v>
      </c>
      <c r="D6" s="12">
        <v>30</v>
      </c>
      <c r="E6" s="12" t="s">
        <v>67</v>
      </c>
      <c r="F6" s="12">
        <v>137936</v>
      </c>
      <c r="G6" s="48">
        <v>1.9396677000000001E-2</v>
      </c>
      <c r="H6" s="13">
        <v>675.53938415050504</v>
      </c>
      <c r="I6" s="14">
        <v>122547</v>
      </c>
      <c r="J6" s="14">
        <v>122547</v>
      </c>
      <c r="K6" s="42">
        <f t="shared" si="2"/>
        <v>0</v>
      </c>
      <c r="L6" s="15">
        <f t="shared" si="0"/>
        <v>-0.11156623361558984</v>
      </c>
      <c r="M6" s="15">
        <f t="shared" si="1"/>
        <v>-0.11156623361558984</v>
      </c>
      <c r="N6" s="16">
        <v>122547</v>
      </c>
      <c r="O6" s="17">
        <f t="shared" si="3"/>
        <v>-0.11156623361558984</v>
      </c>
      <c r="P6" s="18">
        <v>122547</v>
      </c>
      <c r="Q6" s="39">
        <f t="shared" si="4"/>
        <v>-0.11156623361558984</v>
      </c>
    </row>
    <row r="7" spans="1:17" x14ac:dyDescent="0.2">
      <c r="A7" s="5">
        <v>46</v>
      </c>
      <c r="B7" s="5" t="s">
        <v>66</v>
      </c>
      <c r="C7" s="5">
        <v>55</v>
      </c>
      <c r="D7" s="5">
        <v>20</v>
      </c>
      <c r="E7" s="5" t="s">
        <v>68</v>
      </c>
      <c r="F7" s="5">
        <v>194486</v>
      </c>
      <c r="G7" s="46">
        <v>1.3459581E-2</v>
      </c>
      <c r="H7" s="9">
        <v>600.36654634475701</v>
      </c>
      <c r="I7" s="6">
        <v>155446</v>
      </c>
      <c r="J7" s="6">
        <v>156140</v>
      </c>
      <c r="K7" s="40">
        <f t="shared" si="2"/>
        <v>4.4447290892788522E-3</v>
      </c>
      <c r="L7" s="10">
        <f t="shared" si="0"/>
        <v>-0.20073424308176424</v>
      </c>
      <c r="M7" s="10">
        <f t="shared" si="1"/>
        <v>-0.19716586283845625</v>
      </c>
      <c r="N7" s="7">
        <v>155517</v>
      </c>
      <c r="O7" s="11">
        <f t="shared" si="3"/>
        <v>-0.2003691782441924</v>
      </c>
      <c r="P7" s="8">
        <v>160991</v>
      </c>
      <c r="Q7" s="37">
        <f t="shared" si="4"/>
        <v>-0.17222319344322984</v>
      </c>
    </row>
    <row r="8" spans="1:17" ht="17" thickBot="1" x14ac:dyDescent="0.25">
      <c r="A8" s="19">
        <v>47</v>
      </c>
      <c r="B8" s="19" t="s">
        <v>66</v>
      </c>
      <c r="C8" s="19">
        <v>55</v>
      </c>
      <c r="D8" s="19">
        <v>10</v>
      </c>
      <c r="E8" s="19" t="s">
        <v>69</v>
      </c>
      <c r="F8" s="19">
        <v>300045</v>
      </c>
      <c r="G8" s="47">
        <v>3.68878E-3</v>
      </c>
      <c r="H8" s="20">
        <v>546.83595249652797</v>
      </c>
      <c r="I8" s="21">
        <v>253690</v>
      </c>
      <c r="J8" s="21">
        <v>259049</v>
      </c>
      <c r="K8" s="41">
        <f t="shared" si="2"/>
        <v>2.068720589540975E-2</v>
      </c>
      <c r="L8" s="22">
        <f t="shared" si="0"/>
        <v>-0.15449349264277026</v>
      </c>
      <c r="M8" s="22">
        <f t="shared" si="1"/>
        <v>-0.1366328384075722</v>
      </c>
      <c r="N8" s="23">
        <v>257147</v>
      </c>
      <c r="O8" s="24">
        <f t="shared" si="3"/>
        <v>-0.14297188755020079</v>
      </c>
      <c r="P8" s="25">
        <v>268665</v>
      </c>
      <c r="Q8" s="38">
        <f t="shared" si="4"/>
        <v>-0.10458431235314702</v>
      </c>
    </row>
    <row r="9" spans="1:17" ht="17" thickTop="1" x14ac:dyDescent="0.2">
      <c r="A9" s="12">
        <v>48</v>
      </c>
      <c r="B9" s="12" t="s">
        <v>70</v>
      </c>
      <c r="C9" s="12">
        <v>59</v>
      </c>
      <c r="D9" s="12">
        <v>30</v>
      </c>
      <c r="E9" s="12" t="s">
        <v>71</v>
      </c>
      <c r="F9" s="12">
        <v>88474</v>
      </c>
      <c r="G9" s="48">
        <v>3.0133146461107799E-3</v>
      </c>
      <c r="H9" s="13">
        <v>1049.1999638080499</v>
      </c>
      <c r="I9" s="14">
        <v>65669</v>
      </c>
      <c r="J9" s="14">
        <v>65669</v>
      </c>
      <c r="K9" s="42">
        <f t="shared" si="2"/>
        <v>0</v>
      </c>
      <c r="L9" s="15">
        <f t="shared" si="0"/>
        <v>-0.25775934172751319</v>
      </c>
      <c r="M9" s="15">
        <f t="shared" si="1"/>
        <v>-0.25775934172751319</v>
      </c>
      <c r="N9" s="16">
        <v>65669</v>
      </c>
      <c r="O9" s="17">
        <f t="shared" si="3"/>
        <v>-0.25775934172751319</v>
      </c>
      <c r="P9" s="18">
        <v>65669</v>
      </c>
      <c r="Q9" s="39">
        <f t="shared" si="4"/>
        <v>-0.25775934172751319</v>
      </c>
    </row>
    <row r="10" spans="1:17" x14ac:dyDescent="0.2">
      <c r="A10" s="5">
        <v>49</v>
      </c>
      <c r="B10" s="5" t="s">
        <v>70</v>
      </c>
      <c r="C10" s="5">
        <v>59</v>
      </c>
      <c r="D10" s="5">
        <v>20</v>
      </c>
      <c r="E10" s="5" t="s">
        <v>72</v>
      </c>
      <c r="F10" s="5">
        <v>99720</v>
      </c>
      <c r="G10" s="46">
        <v>0</v>
      </c>
      <c r="H10" s="9">
        <v>600.34569387435897</v>
      </c>
      <c r="I10" s="6">
        <v>71879</v>
      </c>
      <c r="J10" s="6">
        <v>71879</v>
      </c>
      <c r="K10" s="40">
        <f t="shared" si="2"/>
        <v>0</v>
      </c>
      <c r="L10" s="10">
        <f t="shared" si="0"/>
        <v>-0.27919173686321702</v>
      </c>
      <c r="M10" s="10">
        <f t="shared" si="1"/>
        <v>-0.27919173686321702</v>
      </c>
      <c r="N10" s="7">
        <v>71916</v>
      </c>
      <c r="O10" s="11">
        <f t="shared" si="3"/>
        <v>-0.27882069795427195</v>
      </c>
      <c r="P10" s="8">
        <v>71879</v>
      </c>
      <c r="Q10" s="37">
        <f t="shared" si="4"/>
        <v>-0.27919173686321702</v>
      </c>
    </row>
    <row r="11" spans="1:17" ht="17" thickBot="1" x14ac:dyDescent="0.25">
      <c r="A11" s="19">
        <v>50</v>
      </c>
      <c r="B11" s="19" t="s">
        <v>70</v>
      </c>
      <c r="C11" s="19">
        <v>59</v>
      </c>
      <c r="D11" s="19">
        <v>16</v>
      </c>
      <c r="E11" s="19" t="s">
        <v>73</v>
      </c>
      <c r="F11" s="19">
        <v>123369</v>
      </c>
      <c r="G11" s="47">
        <v>0</v>
      </c>
      <c r="H11" s="20">
        <v>601.29940152168194</v>
      </c>
      <c r="I11" s="21">
        <v>74790</v>
      </c>
      <c r="J11" s="21">
        <v>75065</v>
      </c>
      <c r="K11" s="41">
        <f t="shared" si="2"/>
        <v>3.6634916405781657E-3</v>
      </c>
      <c r="L11" s="22">
        <f t="shared" si="0"/>
        <v>-0.39376990978284659</v>
      </c>
      <c r="M11" s="22">
        <f t="shared" si="1"/>
        <v>-0.39154082468043028</v>
      </c>
      <c r="N11" s="23">
        <v>75085</v>
      </c>
      <c r="O11" s="24">
        <f t="shared" si="3"/>
        <v>-0.39137870940025454</v>
      </c>
      <c r="P11" s="25">
        <v>82373</v>
      </c>
      <c r="Q11" s="38">
        <f t="shared" si="4"/>
        <v>-0.33230390130421744</v>
      </c>
    </row>
    <row r="12" spans="1:17" ht="17" thickTop="1" x14ac:dyDescent="0.2">
      <c r="A12" s="12">
        <v>51</v>
      </c>
      <c r="B12" s="12" t="s">
        <v>74</v>
      </c>
      <c r="C12" s="12">
        <v>75</v>
      </c>
      <c r="D12" s="12">
        <v>30</v>
      </c>
      <c r="E12" s="12" t="s">
        <v>75</v>
      </c>
      <c r="F12" s="12">
        <v>64702</v>
      </c>
      <c r="G12" s="48">
        <v>0</v>
      </c>
      <c r="H12" s="13">
        <v>600.46607723236002</v>
      </c>
      <c r="I12" s="14">
        <v>47634</v>
      </c>
      <c r="J12" s="14">
        <v>47634</v>
      </c>
      <c r="K12" s="42">
        <f t="shared" si="2"/>
        <v>0</v>
      </c>
      <c r="L12" s="15">
        <f t="shared" si="0"/>
        <v>-0.26379400945874937</v>
      </c>
      <c r="M12" s="15">
        <f t="shared" si="1"/>
        <v>-0.26379400945874937</v>
      </c>
      <c r="N12" s="16">
        <v>47634</v>
      </c>
      <c r="O12" s="17">
        <f t="shared" si="3"/>
        <v>-0.26379400945874937</v>
      </c>
      <c r="P12" s="18">
        <v>50958</v>
      </c>
      <c r="Q12" s="39">
        <f t="shared" si="4"/>
        <v>-0.21242001792834841</v>
      </c>
    </row>
    <row r="13" spans="1:17" x14ac:dyDescent="0.2">
      <c r="A13" s="5">
        <v>52</v>
      </c>
      <c r="B13" s="5" t="s">
        <v>74</v>
      </c>
      <c r="C13" s="5">
        <v>75</v>
      </c>
      <c r="D13" s="5">
        <v>20</v>
      </c>
      <c r="E13" s="5" t="s">
        <v>76</v>
      </c>
      <c r="F13" s="5">
        <v>66651</v>
      </c>
      <c r="G13" s="46">
        <v>4.4197385999999998E-2</v>
      </c>
      <c r="H13" s="9">
        <v>757.00002124309503</v>
      </c>
      <c r="I13" s="6">
        <v>50204</v>
      </c>
      <c r="J13" s="6">
        <v>50204</v>
      </c>
      <c r="K13" s="40">
        <f t="shared" si="2"/>
        <v>0</v>
      </c>
      <c r="L13" s="10">
        <f t="shared" si="0"/>
        <v>-0.24676298930248608</v>
      </c>
      <c r="M13" s="10">
        <f t="shared" si="1"/>
        <v>-0.24676298930248608</v>
      </c>
      <c r="N13" s="7">
        <v>50438</v>
      </c>
      <c r="O13" s="11">
        <f t="shared" si="3"/>
        <v>-0.24325216425860077</v>
      </c>
      <c r="P13" s="8">
        <v>53849</v>
      </c>
      <c r="Q13" s="37">
        <f t="shared" si="4"/>
        <v>-0.19207513765734949</v>
      </c>
    </row>
    <row r="14" spans="1:17" ht="17" thickBot="1" x14ac:dyDescent="0.25">
      <c r="A14" s="19">
        <v>53</v>
      </c>
      <c r="B14" s="19" t="s">
        <v>74</v>
      </c>
      <c r="C14" s="19">
        <v>75</v>
      </c>
      <c r="D14" s="19">
        <v>10</v>
      </c>
      <c r="E14" s="19" t="s">
        <v>77</v>
      </c>
      <c r="F14" s="19">
        <v>81013</v>
      </c>
      <c r="G14" s="47">
        <v>1.1498154999999999E-2</v>
      </c>
      <c r="H14" s="20">
        <v>601.49154393672904</v>
      </c>
      <c r="I14" s="21">
        <v>58814</v>
      </c>
      <c r="J14" s="21">
        <v>64797</v>
      </c>
      <c r="K14" s="41">
        <f t="shared" si="2"/>
        <v>9.2334521659953386E-2</v>
      </c>
      <c r="L14" s="22">
        <f t="shared" si="0"/>
        <v>-0.27401775023761621</v>
      </c>
      <c r="M14" s="22">
        <f t="shared" si="1"/>
        <v>-0.20016540555219534</v>
      </c>
      <c r="N14" s="23">
        <v>61717</v>
      </c>
      <c r="O14" s="24">
        <f t="shared" si="3"/>
        <v>-0.23818399516127042</v>
      </c>
      <c r="P14" s="25">
        <v>64100</v>
      </c>
      <c r="Q14" s="38">
        <f t="shared" si="4"/>
        <v>-0.20876896300593731</v>
      </c>
    </row>
    <row r="15" spans="1:17" ht="17" thickTop="1" x14ac:dyDescent="0.2">
      <c r="A15" s="12">
        <v>54</v>
      </c>
      <c r="B15" s="12" t="s">
        <v>78</v>
      </c>
      <c r="C15" s="12">
        <v>80</v>
      </c>
      <c r="D15" s="12">
        <v>30</v>
      </c>
      <c r="E15" s="12" t="s">
        <v>79</v>
      </c>
      <c r="F15" s="12">
        <v>59293</v>
      </c>
      <c r="G15" s="48">
        <v>0</v>
      </c>
      <c r="H15" s="13">
        <v>600.27608442306496</v>
      </c>
      <c r="I15" s="14">
        <v>40794</v>
      </c>
      <c r="J15" s="14">
        <v>41549</v>
      </c>
      <c r="K15" s="42">
        <f t="shared" si="2"/>
        <v>1.8171315795807361E-2</v>
      </c>
      <c r="L15" s="15">
        <f t="shared" si="0"/>
        <v>-0.31199298399473802</v>
      </c>
      <c r="M15" s="15">
        <f t="shared" si="1"/>
        <v>-0.29925960906009141</v>
      </c>
      <c r="N15" s="16">
        <v>41390</v>
      </c>
      <c r="O15" s="17">
        <f t="shared" si="3"/>
        <v>-0.30194120722513618</v>
      </c>
      <c r="P15" s="18">
        <v>47495</v>
      </c>
      <c r="Q15" s="39">
        <f t="shared" si="4"/>
        <v>-0.19897795692577538</v>
      </c>
    </row>
    <row r="16" spans="1:17" x14ac:dyDescent="0.2">
      <c r="A16" s="5">
        <v>55</v>
      </c>
      <c r="B16" s="5" t="s">
        <v>78</v>
      </c>
      <c r="C16" s="5">
        <v>80</v>
      </c>
      <c r="D16" s="5">
        <v>20</v>
      </c>
      <c r="E16" s="5" t="s">
        <v>80</v>
      </c>
      <c r="F16" s="5">
        <v>66785</v>
      </c>
      <c r="G16" s="46">
        <v>0</v>
      </c>
      <c r="H16" s="9">
        <v>600.52998301982802</v>
      </c>
      <c r="I16" s="6">
        <v>42621</v>
      </c>
      <c r="J16" s="6">
        <v>47898</v>
      </c>
      <c r="K16" s="40">
        <f t="shared" si="2"/>
        <v>0.11017161468119754</v>
      </c>
      <c r="L16" s="10">
        <f t="shared" si="0"/>
        <v>-0.36181777345212246</v>
      </c>
      <c r="M16" s="10">
        <f t="shared" si="1"/>
        <v>-0.28280302463127949</v>
      </c>
      <c r="N16" s="7">
        <v>46631</v>
      </c>
      <c r="O16" s="11">
        <f t="shared" si="3"/>
        <v>-0.30177435052781315</v>
      </c>
      <c r="P16" s="8">
        <v>50351</v>
      </c>
      <c r="Q16" s="37">
        <f t="shared" si="4"/>
        <v>-0.24607322003443888</v>
      </c>
    </row>
    <row r="17" spans="1:17" ht="17" thickBot="1" x14ac:dyDescent="0.25">
      <c r="A17" s="19">
        <v>56</v>
      </c>
      <c r="B17" s="19" t="s">
        <v>78</v>
      </c>
      <c r="C17" s="19">
        <v>80</v>
      </c>
      <c r="D17" s="19">
        <v>12</v>
      </c>
      <c r="E17" s="19" t="s">
        <v>81</v>
      </c>
      <c r="F17" s="19">
        <v>75208</v>
      </c>
      <c r="G17" s="47">
        <v>0</v>
      </c>
      <c r="H17" s="20">
        <v>600.44367504119805</v>
      </c>
      <c r="I17" s="21">
        <v>54238</v>
      </c>
      <c r="J17" s="21">
        <v>60763</v>
      </c>
      <c r="K17" s="41">
        <f t="shared" si="2"/>
        <v>0.10738442802363281</v>
      </c>
      <c r="L17" s="22">
        <f t="shared" si="0"/>
        <v>-0.27882672056164237</v>
      </c>
      <c r="M17" s="22">
        <f t="shared" si="1"/>
        <v>-0.1920673332624189</v>
      </c>
      <c r="N17" s="23">
        <v>58539</v>
      </c>
      <c r="O17" s="24">
        <f t="shared" si="3"/>
        <v>-0.22163865546218486</v>
      </c>
      <c r="P17" s="25">
        <v>61658</v>
      </c>
      <c r="Q17" s="38">
        <f t="shared" si="4"/>
        <v>-0.18016700351026488</v>
      </c>
    </row>
    <row r="18" spans="1:17" ht="17" thickTop="1" x14ac:dyDescent="0.2">
      <c r="A18" s="12">
        <v>57</v>
      </c>
      <c r="B18" s="12" t="s">
        <v>82</v>
      </c>
      <c r="C18" s="12">
        <v>82</v>
      </c>
      <c r="D18" s="12">
        <v>30</v>
      </c>
      <c r="E18" s="12" t="s">
        <v>83</v>
      </c>
      <c r="F18" s="12">
        <v>158642</v>
      </c>
      <c r="G18" s="48">
        <v>9.7905979999999993E-3</v>
      </c>
      <c r="H18" s="13">
        <v>674.50327425003002</v>
      </c>
      <c r="I18" s="14">
        <v>152229</v>
      </c>
      <c r="J18" s="14">
        <v>156104</v>
      </c>
      <c r="K18" s="42">
        <f t="shared" si="2"/>
        <v>2.4823194793214778E-2</v>
      </c>
      <c r="L18" s="15">
        <f t="shared" si="0"/>
        <v>-4.0424351684925808E-2</v>
      </c>
      <c r="M18" s="15">
        <f t="shared" si="1"/>
        <v>-1.5998285447737674E-2</v>
      </c>
      <c r="N18" s="16">
        <v>154038</v>
      </c>
      <c r="O18" s="17">
        <f t="shared" si="3"/>
        <v>-2.902131844026172E-2</v>
      </c>
      <c r="P18" s="18">
        <v>155994</v>
      </c>
      <c r="Q18" s="39">
        <f t="shared" si="4"/>
        <v>-1.6691670553825595E-2</v>
      </c>
    </row>
    <row r="19" spans="1:17" x14ac:dyDescent="0.2">
      <c r="A19" s="5">
        <v>58</v>
      </c>
      <c r="B19" s="5" t="s">
        <v>82</v>
      </c>
      <c r="C19" s="5">
        <v>82</v>
      </c>
      <c r="D19" s="5">
        <v>20</v>
      </c>
      <c r="E19" s="5" t="s">
        <v>84</v>
      </c>
      <c r="F19" s="5">
        <v>221235</v>
      </c>
      <c r="G19" s="46">
        <v>1.0465342000000001E-2</v>
      </c>
      <c r="H19" s="9">
        <v>605.50144047737103</v>
      </c>
      <c r="I19" s="6">
        <v>209379</v>
      </c>
      <c r="J19" s="6">
        <v>229237</v>
      </c>
      <c r="K19" s="40">
        <f t="shared" si="2"/>
        <v>8.6626504447362335E-2</v>
      </c>
      <c r="L19" s="10">
        <f t="shared" si="0"/>
        <v>-5.359007390331548E-2</v>
      </c>
      <c r="M19" s="10">
        <f t="shared" si="1"/>
        <v>3.6169683820372001E-2</v>
      </c>
      <c r="N19" s="7">
        <v>214250</v>
      </c>
      <c r="O19" s="11">
        <f t="shared" si="3"/>
        <v>-3.1572761995163512E-2</v>
      </c>
      <c r="P19" s="8">
        <v>219710</v>
      </c>
      <c r="Q19" s="37">
        <f t="shared" si="4"/>
        <v>-6.8931226975840173E-3</v>
      </c>
    </row>
    <row r="20" spans="1:17" ht="17" thickBot="1" x14ac:dyDescent="0.25">
      <c r="A20" s="19">
        <v>59</v>
      </c>
      <c r="B20" s="19" t="s">
        <v>82</v>
      </c>
      <c r="C20" s="19">
        <v>82</v>
      </c>
      <c r="D20" s="19">
        <v>10</v>
      </c>
      <c r="E20" s="19" t="s">
        <v>85</v>
      </c>
      <c r="F20" s="19">
        <v>447407</v>
      </c>
      <c r="G20" s="47">
        <v>9.6124999999999995E-3</v>
      </c>
      <c r="H20" s="20">
        <v>775.61898674964903</v>
      </c>
      <c r="I20" s="21">
        <v>390536</v>
      </c>
      <c r="J20" s="21">
        <v>415762</v>
      </c>
      <c r="K20" s="41">
        <f t="shared" si="2"/>
        <v>6.0674135683395788E-2</v>
      </c>
      <c r="L20" s="22">
        <f t="shared" si="0"/>
        <v>-0.12711245018517814</v>
      </c>
      <c r="M20" s="22">
        <f t="shared" si="1"/>
        <v>-7.0729782949305667E-2</v>
      </c>
      <c r="N20" s="23">
        <v>397921</v>
      </c>
      <c r="O20" s="24">
        <f t="shared" si="3"/>
        <v>-0.11060622654540497</v>
      </c>
      <c r="P20" s="25">
        <v>429702</v>
      </c>
      <c r="Q20" s="38">
        <f t="shared" si="4"/>
        <v>-3.9572469809368203E-2</v>
      </c>
    </row>
    <row r="21" spans="1:17" ht="17" thickTop="1" x14ac:dyDescent="0.2">
      <c r="A21" s="12">
        <v>60</v>
      </c>
      <c r="B21" s="12" t="s">
        <v>86</v>
      </c>
      <c r="C21" s="12">
        <v>90</v>
      </c>
      <c r="D21" s="12">
        <v>30</v>
      </c>
      <c r="E21" s="12" t="s">
        <v>87</v>
      </c>
      <c r="F21" s="12">
        <v>107801</v>
      </c>
      <c r="G21" s="48">
        <v>2.9073014000000001E-2</v>
      </c>
      <c r="H21" s="13">
        <v>603.50814523696897</v>
      </c>
      <c r="I21" s="14">
        <v>67894</v>
      </c>
      <c r="J21" s="14">
        <v>88227</v>
      </c>
      <c r="K21" s="42">
        <f t="shared" si="2"/>
        <v>0.23046233012569847</v>
      </c>
      <c r="L21" s="15">
        <f t="shared" si="0"/>
        <v>-0.37019137113755901</v>
      </c>
      <c r="M21" s="15">
        <f t="shared" si="1"/>
        <v>-0.18157531006205879</v>
      </c>
      <c r="N21" s="16">
        <v>72279</v>
      </c>
      <c r="O21" s="17">
        <f t="shared" si="3"/>
        <v>-0.32951456851049621</v>
      </c>
      <c r="P21" s="18">
        <v>77473</v>
      </c>
      <c r="Q21" s="39">
        <f t="shared" si="4"/>
        <v>-0.28133319728017364</v>
      </c>
    </row>
    <row r="22" spans="1:17" x14ac:dyDescent="0.2">
      <c r="A22" s="5">
        <v>61</v>
      </c>
      <c r="B22" s="5" t="s">
        <v>86</v>
      </c>
      <c r="C22" s="5">
        <v>90</v>
      </c>
      <c r="D22" s="5">
        <v>20</v>
      </c>
      <c r="E22" s="5" t="s">
        <v>88</v>
      </c>
      <c r="F22" s="5">
        <v>124661</v>
      </c>
      <c r="G22" s="46">
        <v>1.7405604000000002E-2</v>
      </c>
      <c r="H22" s="9">
        <v>602.66951112747097</v>
      </c>
      <c r="I22" s="6">
        <v>88952</v>
      </c>
      <c r="J22" s="6">
        <v>116418</v>
      </c>
      <c r="K22" s="40">
        <f t="shared" si="2"/>
        <v>0.23592571595457748</v>
      </c>
      <c r="L22" s="10">
        <f t="shared" si="0"/>
        <v>-0.2864488492792453</v>
      </c>
      <c r="M22" s="10">
        <f t="shared" si="1"/>
        <v>-6.6123326461363222E-2</v>
      </c>
      <c r="N22" s="7">
        <v>94319</v>
      </c>
      <c r="O22" s="11">
        <f t="shared" si="3"/>
        <v>-0.24339609019661321</v>
      </c>
      <c r="P22" s="8">
        <v>95375</v>
      </c>
      <c r="Q22" s="37">
        <f t="shared" si="4"/>
        <v>-0.23492511691707912</v>
      </c>
    </row>
    <row r="23" spans="1:17" ht="17" thickBot="1" x14ac:dyDescent="0.25">
      <c r="A23" s="26">
        <v>62</v>
      </c>
      <c r="B23" s="26" t="s">
        <v>86</v>
      </c>
      <c r="C23" s="26">
        <v>90</v>
      </c>
      <c r="D23" s="26">
        <v>17</v>
      </c>
      <c r="E23" s="26" t="s">
        <v>89</v>
      </c>
      <c r="F23" s="26">
        <v>137392</v>
      </c>
      <c r="G23" s="49">
        <v>6.7150930000000001E-3</v>
      </c>
      <c r="H23" s="27">
        <v>601.61024458408303</v>
      </c>
      <c r="I23" s="28">
        <v>99714</v>
      </c>
      <c r="J23" s="28">
        <v>109573</v>
      </c>
      <c r="K23" s="40">
        <f t="shared" si="2"/>
        <v>8.9976545316820755E-2</v>
      </c>
      <c r="L23" s="29">
        <f t="shared" si="0"/>
        <v>-0.27423721905205545</v>
      </c>
      <c r="M23" s="29">
        <f t="shared" si="1"/>
        <v>-0.20247903808081985</v>
      </c>
      <c r="N23" s="30">
        <v>103658</v>
      </c>
      <c r="O23" s="11">
        <f t="shared" si="3"/>
        <v>-0.24553103528589729</v>
      </c>
      <c r="P23" s="32">
        <v>109332</v>
      </c>
      <c r="Q23" s="37">
        <f t="shared" si="4"/>
        <v>-0.20423314312332597</v>
      </c>
    </row>
    <row r="24" spans="1:17" x14ac:dyDescent="0.2">
      <c r="A24" s="34" t="s">
        <v>99</v>
      </c>
      <c r="B24" s="33"/>
      <c r="C24" s="33"/>
      <c r="D24" s="33"/>
      <c r="E24" s="33"/>
      <c r="F24" s="33"/>
      <c r="G24" s="50">
        <f>AVERAGE(G3:G23)</f>
        <v>1.2269074078386228E-2</v>
      </c>
      <c r="H24" s="33"/>
      <c r="I24" s="33"/>
      <c r="J24" s="35"/>
      <c r="K24" s="51">
        <f>AVERAGE(K3:K23)</f>
        <v>5.1683130147948925E-2</v>
      </c>
      <c r="L24" s="35">
        <f>AVERAGE(L3:L23)</f>
        <v>-0.22055146424975464</v>
      </c>
      <c r="M24" s="35">
        <f>AVERAGE(M3:M23)</f>
        <v>-0.17639497704106791</v>
      </c>
      <c r="N24" s="33"/>
      <c r="O24" s="35">
        <f>AVERAGE(O3:O23)</f>
        <v>-0.20418769908767279</v>
      </c>
      <c r="P24" s="33"/>
      <c r="Q24" s="53">
        <f>AVERAGE(Q3:Q23)</f>
        <v>-0.17260042800151895</v>
      </c>
    </row>
  </sheetData>
  <mergeCells count="4">
    <mergeCell ref="A1:H1"/>
    <mergeCell ref="I1:M1"/>
    <mergeCell ref="N1:O1"/>
    <mergeCell ref="P1:Q1"/>
  </mergeCell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" id="{07D153F2-1B6A-1943-9820-48CF6A6A3C4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L3:L23</xm:sqref>
        </x14:conditionalFormatting>
        <x14:conditionalFormatting xmlns:xm="http://schemas.microsoft.com/office/excel/2006/main">
          <x14:cfRule type="iconSet" priority="18" id="{493D4C42-6A46-B046-B0FB-2D917D30D44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M3:M23</xm:sqref>
        </x14:conditionalFormatting>
        <x14:conditionalFormatting xmlns:xm="http://schemas.microsoft.com/office/excel/2006/main">
          <x14:cfRule type="iconSet" priority="15" id="{59A93A8B-0144-F741-8A2F-89019FB7295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J24</xm:sqref>
        </x14:conditionalFormatting>
        <x14:conditionalFormatting xmlns:xm="http://schemas.microsoft.com/office/excel/2006/main">
          <x14:cfRule type="iconSet" priority="14" id="{D296D460-BDD9-C647-B251-EFF4F3EC692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L24:M24</xm:sqref>
        </x14:conditionalFormatting>
        <x14:conditionalFormatting xmlns:xm="http://schemas.microsoft.com/office/excel/2006/main">
          <x14:cfRule type="iconSet" priority="13" id="{727BA70D-03FC-CB4D-815C-7FEAE4D1BEE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O3:O23</xm:sqref>
        </x14:conditionalFormatting>
        <x14:conditionalFormatting xmlns:xm="http://schemas.microsoft.com/office/excel/2006/main">
          <x14:cfRule type="iconSet" priority="24" id="{0E805F92-C7B1-D54F-8FC8-860033E27A2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O24</xm:sqref>
        </x14:conditionalFormatting>
        <x14:conditionalFormatting xmlns:xm="http://schemas.microsoft.com/office/excel/2006/main">
          <x14:cfRule type="iconSet" priority="6" id="{7AFE43DD-79B0-9F43-A377-83DE94D5303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Q3:Q23</xm:sqref>
        </x14:conditionalFormatting>
        <x14:conditionalFormatting xmlns:xm="http://schemas.microsoft.com/office/excel/2006/main">
          <x14:cfRule type="iconSet" priority="7" id="{09C91FDC-1E89-BC41-A20D-67B700F721B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Q24</xm:sqref>
        </x14:conditionalFormatting>
        <x14:conditionalFormatting xmlns:xm="http://schemas.microsoft.com/office/excel/2006/main">
          <x14:cfRule type="iconSet" priority="4" id="{7B625190-3E23-4740-98FE-F52F4EDDA06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L2</xm:sqref>
        </x14:conditionalFormatting>
        <x14:conditionalFormatting xmlns:xm="http://schemas.microsoft.com/office/excel/2006/main">
          <x14:cfRule type="iconSet" priority="3" id="{F2A5A206-E534-934C-82A7-16DE784FBBE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M2</xm:sqref>
        </x14:conditionalFormatting>
        <x14:conditionalFormatting xmlns:xm="http://schemas.microsoft.com/office/excel/2006/main">
          <x14:cfRule type="iconSet" priority="2" id="{36B1CDED-ADD9-9E46-BDC4-AC3B5BF8109B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O2</xm:sqref>
        </x14:conditionalFormatting>
        <x14:conditionalFormatting xmlns:xm="http://schemas.microsoft.com/office/excel/2006/main">
          <x14:cfRule type="iconSet" priority="1" id="{652EC046-9FA9-E944-BC11-708332AAB0E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DAE34-BAC9-8E46-9D4C-18BE570C14B9}">
  <dimension ref="A1:Q6"/>
  <sheetViews>
    <sheetView tabSelected="1" zoomScale="80" zoomScaleNormal="80" workbookViewId="0">
      <selection activeCell="S14" sqref="S14"/>
    </sheetView>
  </sheetViews>
  <sheetFormatPr baseColWidth="10" defaultRowHeight="16" x14ac:dyDescent="0.2"/>
  <cols>
    <col min="1" max="1" width="11.33203125" bestFit="1" customWidth="1"/>
    <col min="2" max="2" width="7.1640625" bestFit="1" customWidth="1"/>
    <col min="3" max="3" width="13.83203125" bestFit="1" customWidth="1"/>
    <col min="4" max="4" width="16" bestFit="1" customWidth="1"/>
    <col min="5" max="5" width="26.33203125" hidden="1" customWidth="1"/>
    <col min="6" max="6" width="19.5" bestFit="1" customWidth="1"/>
    <col min="7" max="7" width="19.1640625" bestFit="1" customWidth="1"/>
    <col min="8" max="8" width="18.5" bestFit="1" customWidth="1"/>
    <col min="9" max="9" width="17" bestFit="1" customWidth="1"/>
    <col min="10" max="10" width="17.5" bestFit="1" customWidth="1"/>
    <col min="11" max="11" width="11.33203125" bestFit="1" customWidth="1"/>
    <col min="12" max="12" width="15.5" bestFit="1" customWidth="1"/>
    <col min="13" max="13" width="15.83203125" bestFit="1" customWidth="1"/>
    <col min="14" max="14" width="14" bestFit="1" customWidth="1"/>
    <col min="15" max="15" width="12.6640625" bestFit="1" customWidth="1"/>
    <col min="16" max="16" width="14" bestFit="1" customWidth="1"/>
    <col min="17" max="17" width="12.6640625" bestFit="1" customWidth="1"/>
  </cols>
  <sheetData>
    <row r="1" spans="1:17" x14ac:dyDescent="0.2">
      <c r="A1" s="59" t="s">
        <v>90</v>
      </c>
      <c r="B1" s="60"/>
      <c r="C1" s="60"/>
      <c r="D1" s="60"/>
      <c r="E1" s="60"/>
      <c r="F1" s="60"/>
      <c r="G1" s="60"/>
      <c r="H1" s="61"/>
      <c r="I1" s="56" t="s">
        <v>91</v>
      </c>
      <c r="J1" s="56"/>
      <c r="K1" s="56"/>
      <c r="L1" s="56"/>
      <c r="M1" s="56"/>
      <c r="N1" s="57" t="s">
        <v>93</v>
      </c>
      <c r="O1" s="57"/>
      <c r="P1" s="58" t="s">
        <v>98</v>
      </c>
      <c r="Q1" s="58"/>
    </row>
    <row r="2" spans="1:17" x14ac:dyDescent="0.2">
      <c r="A2" s="1" t="s">
        <v>0</v>
      </c>
      <c r="B2" s="1" t="s">
        <v>1</v>
      </c>
      <c r="C2" s="1" t="s">
        <v>92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94</v>
      </c>
      <c r="J2" s="2" t="s">
        <v>95</v>
      </c>
      <c r="K2" s="2" t="s">
        <v>96</v>
      </c>
      <c r="L2" s="43" t="s">
        <v>100</v>
      </c>
      <c r="M2" s="43" t="s">
        <v>101</v>
      </c>
      <c r="N2" s="3" t="s">
        <v>97</v>
      </c>
      <c r="O2" s="45" t="s">
        <v>102</v>
      </c>
      <c r="P2" s="4" t="s">
        <v>97</v>
      </c>
      <c r="Q2" s="52" t="s">
        <v>102</v>
      </c>
    </row>
    <row r="3" spans="1:17" x14ac:dyDescent="0.2">
      <c r="A3" s="5">
        <v>42</v>
      </c>
      <c r="B3" s="5" t="s">
        <v>62</v>
      </c>
      <c r="C3" s="5">
        <v>116</v>
      </c>
      <c r="D3" s="5">
        <v>30</v>
      </c>
      <c r="E3" s="5" t="s">
        <v>63</v>
      </c>
      <c r="F3" s="5">
        <v>168861</v>
      </c>
      <c r="G3" s="46">
        <v>1.315638306E-2</v>
      </c>
      <c r="H3" s="9">
        <v>4045.9156419999999</v>
      </c>
      <c r="I3" s="6">
        <v>136148</v>
      </c>
      <c r="J3" s="6">
        <v>137843</v>
      </c>
      <c r="K3" s="40">
        <f>ABS(I3-J3)/J3</f>
        <v>1.2296598303867444E-2</v>
      </c>
      <c r="L3" s="10">
        <f>(I3-F3)/F3</f>
        <v>-0.19372738524585309</v>
      </c>
      <c r="M3" s="10">
        <f>(J3-F3)/F3</f>
        <v>-0.18368954347066521</v>
      </c>
      <c r="N3" s="7">
        <v>138467</v>
      </c>
      <c r="O3" s="11">
        <f>(N3-F3)/F3</f>
        <v>-0.17999419641006509</v>
      </c>
      <c r="P3" s="8">
        <v>156620</v>
      </c>
      <c r="Q3" s="37">
        <f>(P3-F3)/F3</f>
        <v>-7.2491575911548548E-2</v>
      </c>
    </row>
    <row r="4" spans="1:17" x14ac:dyDescent="0.2">
      <c r="A4" s="5">
        <v>43</v>
      </c>
      <c r="B4" s="5" t="s">
        <v>62</v>
      </c>
      <c r="C4" s="5">
        <v>116</v>
      </c>
      <c r="D4" s="5">
        <v>20</v>
      </c>
      <c r="E4" s="5" t="s">
        <v>64</v>
      </c>
      <c r="F4" s="5">
        <v>204185</v>
      </c>
      <c r="G4" s="46">
        <v>0</v>
      </c>
      <c r="H4" s="9">
        <v>1800.9385560000001</v>
      </c>
      <c r="I4" s="6">
        <v>157736</v>
      </c>
      <c r="J4" s="6">
        <v>186449</v>
      </c>
      <c r="K4" s="40">
        <f t="shared" ref="K4:K5" si="0">ABS(I4-J4)/J4</f>
        <v>0.15399921694404367</v>
      </c>
      <c r="L4" s="10">
        <f>(I4-F4)/F4</f>
        <v>-0.22748487890883268</v>
      </c>
      <c r="M4" s="10">
        <f>(J4-F4)/F4</f>
        <v>-8.6862404192276615E-2</v>
      </c>
      <c r="N4" s="7">
        <v>166150</v>
      </c>
      <c r="O4" s="11">
        <f t="shared" ref="O4" si="1">(N4-F4)/F4</f>
        <v>-0.18627715062320935</v>
      </c>
      <c r="P4" s="8">
        <v>175905</v>
      </c>
      <c r="Q4" s="37">
        <f t="shared" ref="Q4:Q5" si="2">(P4-F4)/F4</f>
        <v>-0.13850184881357591</v>
      </c>
    </row>
    <row r="5" spans="1:17" ht="17" thickBot="1" x14ac:dyDescent="0.25">
      <c r="A5" s="26">
        <v>44</v>
      </c>
      <c r="B5" s="26" t="s">
        <v>62</v>
      </c>
      <c r="C5" s="26">
        <v>116</v>
      </c>
      <c r="D5" s="26">
        <v>10</v>
      </c>
      <c r="E5" s="26" t="s">
        <v>65</v>
      </c>
      <c r="F5" s="26">
        <v>296617</v>
      </c>
      <c r="G5" s="49">
        <v>5.1534470400000001E-3</v>
      </c>
      <c r="H5" s="27">
        <v>1803.1578340000001</v>
      </c>
      <c r="I5" s="28">
        <v>246133</v>
      </c>
      <c r="J5" s="28">
        <v>298886</v>
      </c>
      <c r="K5" s="44">
        <f t="shared" si="0"/>
        <v>0.17649873195800406</v>
      </c>
      <c r="L5" s="29">
        <f>(I5-F5)/F5</f>
        <v>-0.17019928055371067</v>
      </c>
      <c r="M5" s="29">
        <f>(J5-F5)/F5</f>
        <v>7.6495952693203693E-3</v>
      </c>
      <c r="N5" s="30">
        <v>262936</v>
      </c>
      <c r="O5" s="31">
        <f>(N5-F5)/F5</f>
        <v>-0.11355047080915794</v>
      </c>
      <c r="P5" s="32">
        <v>279382</v>
      </c>
      <c r="Q5" s="54">
        <f t="shared" si="2"/>
        <v>-5.8105233348054897E-2</v>
      </c>
    </row>
    <row r="6" spans="1:17" x14ac:dyDescent="0.2">
      <c r="A6" s="34" t="s">
        <v>99</v>
      </c>
      <c r="B6" s="33"/>
      <c r="C6" s="33"/>
      <c r="D6" s="33"/>
      <c r="E6" s="33"/>
      <c r="F6" s="33"/>
      <c r="G6" s="50">
        <f>AVERAGE(G3:G5)</f>
        <v>6.1032767000000002E-3</v>
      </c>
      <c r="H6" s="33"/>
      <c r="I6" s="33"/>
      <c r="J6" s="35"/>
      <c r="K6" s="51">
        <f>AVERAGE(K3:K5)</f>
        <v>0.11426484906863839</v>
      </c>
      <c r="L6" s="35">
        <f>AVERAGE(L3:L5)</f>
        <v>-0.19713718156946547</v>
      </c>
      <c r="M6" s="35">
        <f>AVERAGE(M3:M5)</f>
        <v>-8.7634117464540487E-2</v>
      </c>
      <c r="N6" s="33"/>
      <c r="O6" s="35">
        <f>AVERAGE(O3:O5)</f>
        <v>-0.15994060594747747</v>
      </c>
      <c r="P6" s="33"/>
      <c r="Q6" s="53">
        <f>AVERAGE(Q3:Q5)</f>
        <v>-8.9699552691059781E-2</v>
      </c>
    </row>
  </sheetData>
  <mergeCells count="4">
    <mergeCell ref="A1:H1"/>
    <mergeCell ref="I1:M1"/>
    <mergeCell ref="N1:O1"/>
    <mergeCell ref="P1:Q1"/>
  </mergeCell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69812989-3FF6-6E4B-8D04-E2AB438817F3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L3:L5</xm:sqref>
        </x14:conditionalFormatting>
        <x14:conditionalFormatting xmlns:xm="http://schemas.microsoft.com/office/excel/2006/main">
          <x14:cfRule type="iconSet" priority="11" id="{DBCD4969-724F-BD4A-9E8F-028CF5D2C5A3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L2</xm:sqref>
        </x14:conditionalFormatting>
        <x14:conditionalFormatting xmlns:xm="http://schemas.microsoft.com/office/excel/2006/main">
          <x14:cfRule type="iconSet" priority="10" id="{FA1D5F5A-6B4F-BF41-9B83-D5E44A73938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M3:M5</xm:sqref>
        </x14:conditionalFormatting>
        <x14:conditionalFormatting xmlns:xm="http://schemas.microsoft.com/office/excel/2006/main">
          <x14:cfRule type="iconSet" priority="9" id="{798984A9-DF21-9045-B59B-E6325044F68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M2</xm:sqref>
        </x14:conditionalFormatting>
        <x14:conditionalFormatting xmlns:xm="http://schemas.microsoft.com/office/excel/2006/main">
          <x14:cfRule type="iconSet" priority="8" id="{8B6A8935-ED0B-4B49-88E4-D39C5BBE9943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O3:O5</xm:sqref>
        </x14:conditionalFormatting>
        <x14:conditionalFormatting xmlns:xm="http://schemas.microsoft.com/office/excel/2006/main">
          <x14:cfRule type="iconSet" priority="7" id="{C9F66D0D-EDD0-BF40-9C1D-EC37C93465AE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O2</xm:sqref>
        </x14:conditionalFormatting>
        <x14:conditionalFormatting xmlns:xm="http://schemas.microsoft.com/office/excel/2006/main">
          <x14:cfRule type="iconSet" priority="6" id="{EDAC8A50-F9C6-9E47-A6AD-8D0B6A84B69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Q3:Q5</xm:sqref>
        </x14:conditionalFormatting>
        <x14:conditionalFormatting xmlns:xm="http://schemas.microsoft.com/office/excel/2006/main">
          <x14:cfRule type="iconSet" priority="5" id="{75626E12-32C1-3541-9AE6-C91F33F6CDA3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Q2</xm:sqref>
        </x14:conditionalFormatting>
        <x14:conditionalFormatting xmlns:xm="http://schemas.microsoft.com/office/excel/2006/main">
          <x14:cfRule type="iconSet" priority="3" id="{45F851B1-158B-BF4B-8A88-0D629438413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J6</xm:sqref>
        </x14:conditionalFormatting>
        <x14:conditionalFormatting xmlns:xm="http://schemas.microsoft.com/office/excel/2006/main">
          <x14:cfRule type="iconSet" priority="2" id="{68814092-59D2-EB40-9D17-94D0CC2D41E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L6:M6</xm:sqref>
        </x14:conditionalFormatting>
        <x14:conditionalFormatting xmlns:xm="http://schemas.microsoft.com/office/excel/2006/main">
          <x14:cfRule type="iconSet" priority="4" id="{9E14C08F-7301-9341-BB52-FA019843376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O6</xm:sqref>
        </x14:conditionalFormatting>
        <x14:conditionalFormatting xmlns:xm="http://schemas.microsoft.com/office/excel/2006/main">
          <x14:cfRule type="iconSet" priority="1" id="{8F1F5503-E201-D446-B333-C88AEF15B76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small</vt:lpstr>
      <vt:lpstr>medium</vt:lpstr>
      <vt:lpstr>large</vt:lpstr>
      <vt:lpstr>small!vns_global_results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GAMBINI</dc:creator>
  <cp:lastModifiedBy>NICOLA GAMBINI</cp:lastModifiedBy>
  <cp:lastPrinted>2021-02-07T15:14:04Z</cp:lastPrinted>
  <dcterms:created xsi:type="dcterms:W3CDTF">2021-01-29T10:05:38Z</dcterms:created>
  <dcterms:modified xsi:type="dcterms:W3CDTF">2021-02-07T15:32:30Z</dcterms:modified>
</cp:coreProperties>
</file>