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Jksf9HLWq2JiNpLIBuCMWgpjk+eXcvtNPLyyFhxBdk="/>
    </ext>
  </extLst>
</workbook>
</file>

<file path=xl/sharedStrings.xml><?xml version="1.0" encoding="utf-8"?>
<sst xmlns="http://schemas.openxmlformats.org/spreadsheetml/2006/main" count="45" uniqueCount="43">
  <si>
    <t>Formato de Planeación Individual</t>
  </si>
  <si>
    <t>Nombre:</t>
  </si>
  <si>
    <t>Juan Jose</t>
  </si>
  <si>
    <t>Rol:</t>
  </si>
  <si>
    <t>Desarrollo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</si>
  <si>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</si>
  <si>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</si>
  <si>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</si>
  <si>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</si>
  <si>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</si>
  <si>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</si>
  <si>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</si>
  <si>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</si>
  <si>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</si>
  <si>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</si>
  <si>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</si>
  <si>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</si>
  <si>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Semana  terminación</t>
  </si>
  <si>
    <t>Valor ganado (VG)</t>
  </si>
  <si>
    <t>Reunión de coordinación semana 3</t>
  </si>
  <si>
    <t>Actualizacion documento de lanzamiento</t>
  </si>
  <si>
    <t>actualizacion de las historias de usuario</t>
  </si>
  <si>
    <t>...</t>
  </si>
  <si>
    <t>CASO DE USO: Registrar nuevo enfermero</t>
  </si>
  <si>
    <t>Gestion de requisitos</t>
  </si>
  <si>
    <t>Obtencion de requerimientos funcionales y no funcionales detallados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</si>
  <si>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</si>
  <si>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</si>
  <si>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</si>
  <si>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</si>
  <si>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</si>
  <si>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</si>
  <si>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</si>
  <si>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</si>
  <si>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General</t>
  </si>
  <si>
    <t>diagrama de despliegue</t>
  </si>
  <si>
    <t>diagrama de paquete</t>
  </si>
  <si>
    <t>Integracion de pruebas</t>
  </si>
  <si>
    <t>pruebas unitarias</t>
  </si>
  <si>
    <t>verificacion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</si>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</sst>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26">
    <border/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</border>
    <border>
      <left style="medium">
        <color rgb="FFCCCCCC"/>
      </left>
      <top style="thick">
        <color rgb="FFCCCCCC"/>
      </top>
      <bottom style="thick">
        <color rgb="FFCCCCCC"/>
      </bottom>
    </border>
    <border>
      <top style="thick">
        <color rgb="FFCCCCCC"/>
      </top>
      <bottom style="thick">
        <color rgb="FFCCCCCC"/>
      </bottom>
    </border>
    <border>
      <right style="thick">
        <color rgb="FFCCCCCC"/>
      </right>
      <top style="thick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</border>
    <border>
      <left style="thick">
        <color rgb="FFCCCCCC"/>
      </left>
      <right style="thick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</border>
    <border>
      <left style="medium">
        <color rgb="FFCCCCCC"/>
      </left>
      <top style="medium">
        <color rgb="FFCCCCCC"/>
      </top>
      <bottom style="thick">
        <color rgb="FFCCCCCC"/>
      </bottom>
    </border>
    <border>
      <top style="medium">
        <color rgb="FFCCCCCC"/>
      </top>
      <bottom style="thick">
        <color rgb="FFCCCCCC"/>
      </bottom>
    </border>
    <border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bottom style="thick">
        <color rgb="FFCCCCCC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shrinkToFit="0" vertical="bottom" wrapText="1"/>
    </xf>
    <xf borderId="2" fillId="0" fontId="2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1" numFmtId="0" xfId="0" applyAlignment="1" applyBorder="1" applyFont="1">
      <alignment horizontal="left" readingOrder="1" shrinkToFit="0" vertical="bottom" wrapText="1"/>
    </xf>
    <xf borderId="6" fillId="0" fontId="1" numFmtId="0" xfId="0" applyAlignment="1" applyBorder="1" applyFont="1">
      <alignment horizontal="left" readingOrder="1" shrinkToFit="0" vertical="bottom" wrapText="1"/>
    </xf>
    <xf borderId="5" fillId="0" fontId="4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center" readingOrder="1" shrinkToFit="0" vertical="bottom" wrapText="1"/>
    </xf>
    <xf borderId="8" fillId="0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1" shrinkToFit="0" vertical="bottom" wrapText="1"/>
    </xf>
    <xf borderId="7" fillId="2" fontId="1" numFmtId="0" xfId="0" applyAlignment="1" applyBorder="1" applyFill="1" applyFont="1">
      <alignment horizontal="center" readingOrder="1" shrinkToFit="0" vertical="bottom" wrapText="1"/>
    </xf>
    <xf borderId="8" fillId="0" fontId="1" numFmtId="0" xfId="0" applyAlignment="1" applyBorder="1" applyFont="1">
      <alignment horizontal="left" readingOrder="1" shrinkToFit="0" vertical="bottom" wrapText="1"/>
    </xf>
    <xf borderId="6" fillId="0" fontId="4" numFmtId="0" xfId="0" applyAlignment="1" applyBorder="1" applyFont="1">
      <alignment horizontal="left" readingOrder="1" shrinkToFit="0" vertical="bottom" wrapText="1"/>
    </xf>
    <xf borderId="9" fillId="0" fontId="1" numFmtId="0" xfId="0" applyAlignment="1" applyBorder="1" applyFont="1">
      <alignment horizontal="left" readingOrder="1" shrinkToFit="0" vertical="bottom" wrapText="1"/>
    </xf>
    <xf borderId="10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left" readingOrder="1" shrinkToFit="0" vertical="bottom" wrapText="1"/>
    </xf>
    <xf borderId="12" fillId="3" fontId="5" numFmtId="0" xfId="0" applyAlignment="1" applyBorder="1" applyFill="1" applyFont="1">
      <alignment horizontal="center" readingOrder="1" shrinkToFit="0" vertical="bottom" wrapText="1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2" fillId="4" fontId="5" numFmtId="0" xfId="0" applyAlignment="1" applyBorder="1" applyFill="1" applyFont="1">
      <alignment horizontal="center" readingOrder="1" shrinkToFit="0" vertical="bottom" wrapText="1"/>
    </xf>
    <xf borderId="15" fillId="0" fontId="5" numFmtId="0" xfId="0" applyAlignment="1" applyBorder="1" applyFont="1">
      <alignment horizontal="center" readingOrder="1" shrinkToFit="0" vertical="bottom" wrapText="1"/>
    </xf>
    <xf borderId="16" fillId="0" fontId="1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vertical="bottom"/>
    </xf>
    <xf borderId="15" fillId="0" fontId="6" numFmtId="0" xfId="0" applyAlignment="1" applyBorder="1" applyFont="1">
      <alignment horizontal="right" readingOrder="1" shrinkToFit="0" vertical="bottom" wrapText="1"/>
    </xf>
    <xf borderId="15" fillId="0" fontId="6" numFmtId="10" xfId="0" applyAlignment="1" applyBorder="1" applyFont="1" applyNumberFormat="1">
      <alignment horizontal="right" readingOrder="1" shrinkToFit="0" vertical="bottom" wrapText="1"/>
    </xf>
    <xf borderId="15" fillId="0" fontId="6" numFmtId="0" xfId="0" applyAlignment="1" applyBorder="1" applyFont="1">
      <alignment horizontal="left" readingOrder="1" shrinkToFit="0" vertical="bottom" wrapText="1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ill="1" applyFont="1">
      <alignment horizontal="right" readingOrder="1" shrinkToFit="0" vertical="bottom" wrapText="1"/>
    </xf>
    <xf borderId="15" fillId="5" fontId="1" numFmtId="0" xfId="0" applyAlignment="1" applyBorder="1" applyFont="1">
      <alignment horizontal="right" readingOrder="1" shrinkToFit="0" vertical="bottom" wrapText="1"/>
    </xf>
    <xf borderId="15" fillId="5" fontId="1" numFmtId="10" xfId="0" applyAlignment="1" applyBorder="1" applyFont="1" applyNumberFormat="1">
      <alignment horizontal="righ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0" fontId="1" numFmtId="0" xfId="0" applyAlignment="1" applyBorder="1" applyFont="1">
      <alignment horizontal="left" readingOrder="1" shrinkToFit="0" vertical="center" wrapText="1"/>
    </xf>
    <xf borderId="15" fillId="0" fontId="1" numFmtId="10" xfId="0" applyAlignment="1" applyBorder="1" applyFont="1" applyNumberFormat="1">
      <alignment horizontal="right" readingOrder="1" shrinkToFit="0" vertical="bottom" wrapText="1"/>
    </xf>
    <xf borderId="15" fillId="6" fontId="1" numFmtId="0" xfId="0" applyAlignment="1" applyBorder="1" applyFill="1" applyFont="1">
      <alignment horizontal="center" readingOrder="1" shrinkToFit="0" vertical="center" wrapText="1"/>
    </xf>
    <xf borderId="15" fillId="5" fontId="7" numFmtId="0" xfId="0" applyAlignment="1" applyBorder="1" applyFont="1">
      <alignment horizontal="center" readingOrder="1" shrinkToFit="0" vertical="bottom" wrapText="1"/>
    </xf>
    <xf borderId="15" fillId="0" fontId="1" numFmtId="0" xfId="0" applyAlignment="1" applyBorder="1" applyFont="1">
      <alignment horizontal="left" readingOrder="1" shrinkToFit="0" vertical="bottom" wrapText="1"/>
    </xf>
    <xf borderId="15" fillId="5" fontId="7" numFmtId="0" xfId="0" applyAlignment="1" applyBorder="1" applyFont="1">
      <alignment horizontal="center" readingOrder="1" shrinkToFit="0" vertical="center" wrapText="1"/>
    </xf>
    <xf borderId="15" fillId="7" fontId="7" numFmtId="0" xfId="0" applyAlignment="1" applyBorder="1" applyFill="1" applyFont="1">
      <alignment horizontal="center" shrinkToFit="0" vertical="center" wrapText="1"/>
    </xf>
    <xf borderId="15" fillId="8" fontId="1" numFmtId="0" xfId="0" applyAlignment="1" applyBorder="1" applyFill="1" applyFont="1">
      <alignment horizontal="left" readingOrder="1" shrinkToFit="0" vertical="bottom" wrapText="1"/>
    </xf>
    <xf borderId="15" fillId="8" fontId="1" numFmtId="10" xfId="0" applyAlignment="1" applyBorder="1" applyFont="1" applyNumberFormat="1">
      <alignment horizontal="right" readingOrder="1" shrinkToFit="0" vertical="bottom" wrapText="1"/>
    </xf>
    <xf borderId="18" fillId="8" fontId="7" numFmtId="0" xfId="0" applyAlignment="1" applyBorder="1" applyFont="1">
      <alignment horizontal="center" shrinkToFit="0" vertical="center" wrapText="1"/>
    </xf>
    <xf borderId="15" fillId="7" fontId="7" numFmtId="0" xfId="0" applyAlignment="1" applyBorder="1" applyFont="1">
      <alignment horizontal="center" readingOrder="1" shrinkToFit="0" vertical="center" wrapText="1"/>
    </xf>
    <xf borderId="18" fillId="0" fontId="3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shrinkToFit="0" vertical="bottom" wrapText="1"/>
    </xf>
    <xf borderId="19" fillId="0" fontId="1" numFmtId="0" xfId="0" applyAlignment="1" applyBorder="1" applyFont="1">
      <alignment horizontal="left" readingOrder="1" shrinkToFit="0" vertical="bottom" wrapText="1"/>
    </xf>
    <xf borderId="20" fillId="0" fontId="1" numFmtId="0" xfId="0" applyAlignment="1" applyBorder="1" applyFont="1">
      <alignment horizontal="left" readingOrder="1" shrinkToFit="0" vertical="bottom" wrapText="1"/>
    </xf>
    <xf borderId="21" fillId="0" fontId="1" numFmtId="0" xfId="0" applyAlignment="1" applyBorder="1" applyFont="1">
      <alignment horizontal="left" readingOrder="1" shrinkToFit="0" vertical="bottom" wrapText="1"/>
    </xf>
    <xf borderId="22" fillId="0" fontId="1" numFmtId="0" xfId="0" applyAlignment="1" applyBorder="1" applyFont="1">
      <alignment horizontal="right" readingOrder="1" shrinkToFit="0" vertical="bottom" wrapText="1"/>
    </xf>
    <xf borderId="15" fillId="2" fontId="1" numFmtId="0" xfId="0" applyAlignment="1" applyBorder="1" applyFont="1">
      <alignment horizontal="right" readingOrder="1" shrinkToFit="0" vertical="bottom" wrapText="1"/>
    </xf>
    <xf borderId="23" fillId="0" fontId="1" numFmtId="0" xfId="0" applyAlignment="1" applyBorder="1" applyFont="1">
      <alignment horizontal="left" readingOrder="1" shrinkToFit="0" vertical="bottom" wrapText="1"/>
    </xf>
    <xf borderId="15" fillId="2" fontId="1" numFmtId="9" xfId="0" applyAlignment="1" applyBorder="1" applyFont="1" applyNumberFormat="1">
      <alignment horizontal="right" readingOrder="1" shrinkToFit="0" vertical="bottom" wrapText="1"/>
    </xf>
    <xf borderId="15" fillId="2" fontId="1" numFmtId="10" xfId="0" applyAlignment="1" applyBorder="1" applyFont="1" applyNumberFormat="1">
      <alignment horizontal="right" readingOrder="1" shrinkToFit="0" vertical="bottom" wrapText="1"/>
    </xf>
    <xf borderId="24" fillId="0" fontId="1" numFmtId="0" xfId="0" applyAlignment="1" applyBorder="1" applyFont="1">
      <alignment horizontal="left" readingOrder="1" shrinkToFit="0" vertical="bottom" wrapText="1"/>
    </xf>
    <xf borderId="25" fillId="0" fontId="1" numFmtId="0" xfId="0" applyAlignment="1" applyBorder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7.71"/>
    <col customWidth="1" min="3" max="3" width="13.43"/>
    <col customWidth="1" min="4" max="4" width="16.0"/>
    <col customWidth="1" min="5" max="5" width="12.57"/>
    <col customWidth="1" min="6" max="6" width="15.14"/>
    <col customWidth="1" min="7" max="7" width="12.14"/>
    <col customWidth="1" min="8" max="8" width="10.86"/>
    <col customWidth="1" min="9" max="26" width="8.86"/>
  </cols>
  <sheetData>
    <row r="1" ht="28.5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5"/>
      <c r="B2" s="6"/>
      <c r="C2" s="6"/>
      <c r="D2" s="6"/>
      <c r="E2" s="6"/>
      <c r="F2" s="6"/>
      <c r="G2" s="6"/>
      <c r="H2" s="6"/>
    </row>
    <row r="3">
      <c r="A3" s="5"/>
      <c r="B3" s="6"/>
      <c r="C3" s="6"/>
      <c r="D3" s="6"/>
      <c r="E3" s="6"/>
      <c r="F3" s="6"/>
      <c r="G3" s="6"/>
      <c r="H3" s="6"/>
    </row>
    <row r="4">
      <c r="A4" s="5"/>
      <c r="B4" s="6"/>
      <c r="C4" s="6"/>
      <c r="D4" s="6"/>
      <c r="E4" s="6"/>
      <c r="F4" s="6"/>
      <c r="G4" s="6"/>
      <c r="H4" s="6"/>
    </row>
    <row r="5">
      <c r="A5" s="7" t="s">
        <v>1</v>
      </c>
      <c r="B5" s="8" t="s">
        <v>2</v>
      </c>
      <c r="C5" s="6"/>
      <c r="D5" s="6"/>
      <c r="E5" s="6"/>
      <c r="F5" s="6"/>
      <c r="G5" s="6"/>
      <c r="H5" s="6"/>
    </row>
    <row r="6">
      <c r="A6" s="7" t="s">
        <v>3</v>
      </c>
      <c r="B6" s="8" t="s">
        <v>4</v>
      </c>
      <c r="C6" s="6"/>
      <c r="D6" s="6"/>
      <c r="E6" s="6"/>
      <c r="F6" s="6"/>
      <c r="G6" s="6"/>
      <c r="H6" s="6"/>
    </row>
    <row r="7">
      <c r="A7" s="7" t="s">
        <v>5</v>
      </c>
      <c r="B7" s="9">
        <v>1.0</v>
      </c>
      <c r="C7" s="6"/>
      <c r="D7" s="10" t="s">
        <v>6</v>
      </c>
      <c r="E7" s="6"/>
      <c r="F7" s="6"/>
      <c r="G7" s="9">
        <v>4.0</v>
      </c>
      <c r="H7" s="6"/>
    </row>
    <row r="8" ht="18.75" customHeight="1">
      <c r="A8" s="7" t="s">
        <v>7</v>
      </c>
      <c r="B8" s="11">
        <v>2.0</v>
      </c>
      <c r="C8" s="6"/>
      <c r="D8" s="10" t="s">
        <v>8</v>
      </c>
      <c r="E8" s="6"/>
      <c r="F8" s="6"/>
      <c r="G8" s="12">
        <v>40.0</v>
      </c>
      <c r="H8" s="6"/>
    </row>
    <row r="9">
      <c r="A9" s="7"/>
      <c r="B9" s="6"/>
      <c r="C9" s="6"/>
      <c r="D9" s="10" t="s">
        <v>9</v>
      </c>
      <c r="E9" s="13"/>
      <c r="F9" s="6"/>
      <c r="G9" s="11">
        <v>8.0</v>
      </c>
      <c r="H9" s="6"/>
    </row>
    <row r="10">
      <c r="A10" s="7"/>
      <c r="B10" s="6"/>
      <c r="C10" s="6"/>
      <c r="D10" s="14"/>
      <c r="E10" s="6"/>
      <c r="F10" s="6"/>
      <c r="G10" s="6"/>
      <c r="H10" s="6"/>
    </row>
    <row r="11">
      <c r="A11" s="5"/>
      <c r="B11" s="6"/>
      <c r="C11" s="15"/>
      <c r="D11" s="15"/>
      <c r="E11" s="15"/>
      <c r="F11" s="15"/>
      <c r="G11" s="15"/>
      <c r="H11" s="15"/>
    </row>
    <row r="12" ht="18.0" customHeight="1">
      <c r="A12" s="16"/>
      <c r="B12" s="17"/>
      <c r="C12" s="18" t="s">
        <v>10</v>
      </c>
      <c r="D12" s="19"/>
      <c r="E12" s="20"/>
      <c r="F12" s="21" t="s">
        <v>11</v>
      </c>
      <c r="G12" s="19"/>
      <c r="H12" s="20"/>
    </row>
    <row r="13">
      <c r="A13" s="22" t="s">
        <v>12</v>
      </c>
      <c r="B13" s="22" t="s">
        <v>13</v>
      </c>
      <c r="C13" s="22" t="s">
        <v>14</v>
      </c>
      <c r="D13" s="22" t="s">
        <v>15</v>
      </c>
      <c r="E13" s="22" t="s">
        <v>16</v>
      </c>
      <c r="F13" s="22" t="s">
        <v>14</v>
      </c>
      <c r="G13" s="22" t="s">
        <v>17</v>
      </c>
      <c r="H13" s="22" t="s">
        <v>18</v>
      </c>
    </row>
    <row r="14" ht="28.5" customHeight="1">
      <c r="A14" s="23"/>
      <c r="B14" s="24" t="s">
        <v>19</v>
      </c>
      <c r="C14" s="25">
        <v>60.0</v>
      </c>
      <c r="D14" s="25">
        <v>3.0</v>
      </c>
      <c r="E14" s="26">
        <f t="shared" ref="E14:E16" si="1">C14/$C$38</f>
        <v>0.125</v>
      </c>
      <c r="F14" s="27">
        <v>60.0</v>
      </c>
      <c r="G14" s="27">
        <v>3.0</v>
      </c>
      <c r="H14" s="26">
        <f t="shared" ref="H14:H16" si="2">IF(D14=G14,E14,0)</f>
        <v>0.125</v>
      </c>
    </row>
    <row r="15" ht="24.75" customHeight="1">
      <c r="A15" s="28"/>
      <c r="B15" s="29" t="s">
        <v>20</v>
      </c>
      <c r="C15" s="30">
        <v>15.0</v>
      </c>
      <c r="D15" s="31">
        <v>3.0</v>
      </c>
      <c r="E15" s="32">
        <f t="shared" si="1"/>
        <v>0.03125</v>
      </c>
      <c r="F15" s="33">
        <v>18.0</v>
      </c>
      <c r="G15" s="34">
        <v>3.0</v>
      </c>
      <c r="H15" s="32">
        <f t="shared" si="2"/>
        <v>0.03125</v>
      </c>
    </row>
    <row r="16">
      <c r="A16" s="28"/>
      <c r="B16" s="35" t="s">
        <v>21</v>
      </c>
      <c r="C16" s="30">
        <v>20.0</v>
      </c>
      <c r="D16" s="31">
        <v>3.0</v>
      </c>
      <c r="E16" s="32">
        <f t="shared" si="1"/>
        <v>0.04166666667</v>
      </c>
      <c r="F16" s="33">
        <v>17.0</v>
      </c>
      <c r="G16" s="34">
        <v>3.0</v>
      </c>
      <c r="H16" s="32">
        <f t="shared" si="2"/>
        <v>0.04166666667</v>
      </c>
    </row>
    <row r="17">
      <c r="A17" s="28"/>
      <c r="B17" s="29" t="s">
        <v>22</v>
      </c>
      <c r="C17" s="29"/>
      <c r="D17" s="29"/>
      <c r="E17" s="26"/>
      <c r="F17" s="29"/>
      <c r="G17" s="29"/>
      <c r="H17" s="36"/>
    </row>
    <row r="18">
      <c r="A18" s="28"/>
      <c r="B18" s="37" t="s">
        <v>23</v>
      </c>
      <c r="C18" s="29"/>
      <c r="D18" s="29"/>
      <c r="E18" s="26"/>
      <c r="F18" s="29"/>
      <c r="G18" s="29"/>
      <c r="H18" s="36"/>
    </row>
    <row r="19" ht="36.0" customHeight="1">
      <c r="A19" s="28"/>
      <c r="B19" s="38" t="s">
        <v>24</v>
      </c>
      <c r="C19" s="29"/>
      <c r="D19" s="29"/>
      <c r="E19" s="26"/>
      <c r="F19" s="29"/>
      <c r="G19" s="29"/>
      <c r="H19" s="36"/>
    </row>
    <row r="20" ht="34.5" customHeight="1">
      <c r="A20" s="28"/>
      <c r="B20" s="39" t="s">
        <v>25</v>
      </c>
      <c r="C20" s="30">
        <v>20.0</v>
      </c>
      <c r="D20" s="31">
        <v>3.0</v>
      </c>
      <c r="E20" s="32">
        <f t="shared" ref="E20:E21" si="3">C20/$C$38</f>
        <v>0.04166666667</v>
      </c>
      <c r="F20" s="33">
        <v>30.0</v>
      </c>
      <c r="G20" s="34">
        <v>3.0</v>
      </c>
      <c r="H20" s="32">
        <f t="shared" ref="H20:H21" si="4">IF(D20=G20,E20,0)</f>
        <v>0.04166666667</v>
      </c>
    </row>
    <row r="21" ht="15.75" customHeight="1">
      <c r="A21" s="28"/>
      <c r="B21" s="29" t="s">
        <v>26</v>
      </c>
      <c r="C21" s="30">
        <v>60.0</v>
      </c>
      <c r="D21" s="31">
        <v>3.0</v>
      </c>
      <c r="E21" s="32">
        <f t="shared" si="3"/>
        <v>0.125</v>
      </c>
      <c r="F21" s="33">
        <v>70.0</v>
      </c>
      <c r="G21" s="34">
        <v>3.0</v>
      </c>
      <c r="H21" s="32">
        <f t="shared" si="4"/>
        <v>0.125</v>
      </c>
    </row>
    <row r="22" ht="15.75" customHeight="1">
      <c r="A22" s="28"/>
      <c r="B22" s="40" t="s">
        <v>27</v>
      </c>
      <c r="C22" s="29"/>
      <c r="D22" s="29"/>
      <c r="E22" s="26"/>
      <c r="F22" s="29"/>
      <c r="G22" s="29"/>
      <c r="H22" s="36"/>
    </row>
    <row r="23" ht="18.0" customHeight="1">
      <c r="A23" s="28"/>
      <c r="B23" s="29" t="s">
        <v>28</v>
      </c>
      <c r="C23" s="30">
        <v>15.0</v>
      </c>
      <c r="D23" s="31">
        <v>3.0</v>
      </c>
      <c r="E23" s="32">
        <f t="shared" ref="E23:E24" si="5">C23/$C$38</f>
        <v>0.03125</v>
      </c>
      <c r="F23" s="33">
        <v>10.0</v>
      </c>
      <c r="G23" s="34">
        <v>3.0</v>
      </c>
      <c r="H23" s="32">
        <f t="shared" ref="H23:H24" si="6">IF(D23=G23,E23,0)</f>
        <v>0.03125</v>
      </c>
    </row>
    <row r="24" ht="15.75" customHeight="1">
      <c r="A24" s="28"/>
      <c r="B24" s="29" t="s">
        <v>29</v>
      </c>
      <c r="C24" s="30">
        <v>45.0</v>
      </c>
      <c r="D24" s="31">
        <v>3.0</v>
      </c>
      <c r="E24" s="32">
        <f t="shared" si="5"/>
        <v>0.09375</v>
      </c>
      <c r="F24" s="33">
        <v>30.0</v>
      </c>
      <c r="G24" s="34">
        <v>3.0</v>
      </c>
      <c r="H24" s="32">
        <f t="shared" si="6"/>
        <v>0.09375</v>
      </c>
    </row>
    <row r="25" ht="15.75" customHeight="1">
      <c r="A25" s="28"/>
      <c r="B25" s="40" t="s">
        <v>30</v>
      </c>
      <c r="C25" s="29"/>
      <c r="D25" s="29"/>
      <c r="E25" s="26"/>
      <c r="F25" s="29"/>
      <c r="G25" s="29"/>
      <c r="H25" s="36"/>
    </row>
    <row r="26" ht="15.75" customHeight="1">
      <c r="A26" s="28"/>
      <c r="B26" s="29" t="s">
        <v>31</v>
      </c>
      <c r="C26" s="30">
        <v>10.0</v>
      </c>
      <c r="D26" s="31">
        <v>4.0</v>
      </c>
      <c r="E26" s="32">
        <f t="shared" ref="E26:E27" si="7">C26/$C$38</f>
        <v>0.02083333333</v>
      </c>
      <c r="F26" s="33">
        <v>10.0</v>
      </c>
      <c r="G26" s="34">
        <v>4.0</v>
      </c>
      <c r="H26" s="32">
        <f t="shared" ref="H26:H27" si="8">IF(D26=G26,E26,0)</f>
        <v>0.02083333333</v>
      </c>
    </row>
    <row r="27" ht="22.5" customHeight="1">
      <c r="A27" s="28"/>
      <c r="B27" s="35" t="s">
        <v>32</v>
      </c>
      <c r="C27" s="30">
        <v>90.0</v>
      </c>
      <c r="D27" s="31">
        <v>4.0</v>
      </c>
      <c r="E27" s="32">
        <f t="shared" si="7"/>
        <v>0.1875</v>
      </c>
      <c r="F27" s="33">
        <v>150.0</v>
      </c>
      <c r="G27" s="34">
        <v>4.0</v>
      </c>
      <c r="H27" s="32">
        <f t="shared" si="8"/>
        <v>0.1875</v>
      </c>
    </row>
    <row r="28" ht="15.75" customHeight="1">
      <c r="A28" s="28"/>
      <c r="B28" s="35" t="s">
        <v>22</v>
      </c>
      <c r="C28" s="29"/>
      <c r="D28" s="29"/>
      <c r="E28" s="26"/>
      <c r="F28" s="29"/>
      <c r="G28" s="29"/>
      <c r="H28" s="36"/>
    </row>
    <row r="29" ht="33.0" customHeight="1">
      <c r="A29" s="28"/>
      <c r="B29" s="29" t="s">
        <v>33</v>
      </c>
      <c r="C29" s="33">
        <v>15.0</v>
      </c>
      <c r="D29" s="34">
        <v>4.0</v>
      </c>
      <c r="E29" s="32">
        <f>C29/$C$38</f>
        <v>0.03125</v>
      </c>
      <c r="F29" s="33">
        <v>15.0</v>
      </c>
      <c r="G29" s="34">
        <v>4.0</v>
      </c>
      <c r="H29" s="32">
        <f>IF(D29=G29,E29,0)</f>
        <v>0.03125</v>
      </c>
    </row>
    <row r="30" ht="15.75" customHeight="1">
      <c r="A30" s="28"/>
      <c r="B30" s="41" t="s">
        <v>34</v>
      </c>
      <c r="C30" s="42"/>
      <c r="D30" s="42"/>
      <c r="E30" s="43"/>
      <c r="F30" s="42"/>
      <c r="G30" s="42"/>
      <c r="H30" s="43"/>
    </row>
    <row r="31" ht="15.75" customHeight="1">
      <c r="A31" s="28"/>
      <c r="B31" s="44" t="s">
        <v>35</v>
      </c>
      <c r="C31" s="33">
        <v>30.0</v>
      </c>
      <c r="D31" s="34">
        <v>4.0</v>
      </c>
      <c r="E31" s="32">
        <f t="shared" ref="E31:E32" si="9">C31/$C$38</f>
        <v>0.0625</v>
      </c>
      <c r="F31" s="33">
        <v>30.0</v>
      </c>
      <c r="G31" s="34">
        <v>4.0</v>
      </c>
      <c r="H31" s="32">
        <f t="shared" ref="H31:H32" si="10">IF(D31=G31,E31,0)</f>
        <v>0.0625</v>
      </c>
    </row>
    <row r="32" ht="15.75" customHeight="1">
      <c r="A32" s="28"/>
      <c r="B32" s="44" t="s">
        <v>36</v>
      </c>
      <c r="C32" s="33">
        <v>30.0</v>
      </c>
      <c r="D32" s="34">
        <v>4.0</v>
      </c>
      <c r="E32" s="32">
        <f t="shared" si="9"/>
        <v>0.0625</v>
      </c>
      <c r="F32" s="33">
        <v>30.0</v>
      </c>
      <c r="G32" s="34">
        <v>4.0</v>
      </c>
      <c r="H32" s="32">
        <f t="shared" si="10"/>
        <v>0.0625</v>
      </c>
    </row>
    <row r="33" ht="39.75" customHeight="1">
      <c r="A33" s="28"/>
      <c r="B33" s="45" t="s">
        <v>37</v>
      </c>
      <c r="C33" s="27"/>
      <c r="D33" s="27"/>
      <c r="E33" s="26"/>
      <c r="F33" s="27"/>
      <c r="G33" s="27"/>
      <c r="H33" s="36"/>
    </row>
    <row r="34" ht="15.75" customHeight="1">
      <c r="A34" s="28"/>
      <c r="B34" s="29" t="s">
        <v>38</v>
      </c>
      <c r="C34" s="33">
        <v>30.0</v>
      </c>
      <c r="D34" s="33">
        <v>4.0</v>
      </c>
      <c r="E34" s="32">
        <f t="shared" ref="E34:E36" si="11">C34/$C$38</f>
        <v>0.0625</v>
      </c>
      <c r="F34" s="33">
        <v>45.0</v>
      </c>
      <c r="G34" s="33">
        <v>4.0</v>
      </c>
      <c r="H34" s="32">
        <f t="shared" ref="H34:H36" si="12">IF(D34=G34,E34,0)</f>
        <v>0.0625</v>
      </c>
    </row>
    <row r="35" ht="15.75" customHeight="1">
      <c r="A35" s="28"/>
      <c r="B35" s="29" t="s">
        <v>39</v>
      </c>
      <c r="C35" s="33">
        <v>30.0</v>
      </c>
      <c r="D35" s="33">
        <v>4.0</v>
      </c>
      <c r="E35" s="32">
        <f t="shared" si="11"/>
        <v>0.0625</v>
      </c>
      <c r="F35" s="33">
        <v>30.0</v>
      </c>
      <c r="G35" s="33">
        <v>4.0</v>
      </c>
      <c r="H35" s="32">
        <f t="shared" si="12"/>
        <v>0.0625</v>
      </c>
    </row>
    <row r="36" ht="15.75" customHeight="1">
      <c r="A36" s="46"/>
      <c r="B36" s="27" t="s">
        <v>40</v>
      </c>
      <c r="C36" s="47">
        <v>10.0</v>
      </c>
      <c r="D36" s="47">
        <v>4.0</v>
      </c>
      <c r="E36" s="26">
        <f t="shared" si="11"/>
        <v>0.02083333333</v>
      </c>
      <c r="F36" s="47">
        <v>20.0</v>
      </c>
      <c r="G36" s="47">
        <v>4.0</v>
      </c>
      <c r="H36" s="26">
        <f t="shared" si="12"/>
        <v>0.02083333333</v>
      </c>
    </row>
    <row r="37" ht="15.75" customHeight="1">
      <c r="A37" s="48"/>
      <c r="B37" s="49"/>
      <c r="C37" s="50"/>
      <c r="D37" s="49"/>
      <c r="E37" s="50"/>
      <c r="F37" s="50"/>
      <c r="G37" s="49"/>
      <c r="H37" s="50"/>
    </row>
    <row r="38" ht="15.75" customHeight="1">
      <c r="A38" s="5"/>
      <c r="B38" s="51" t="s">
        <v>41</v>
      </c>
      <c r="C38" s="52">
        <f>SUM(C14:C36)</f>
        <v>480</v>
      </c>
      <c r="D38" s="53"/>
      <c r="E38" s="54">
        <f t="shared" ref="E38:F38" si="13">SUM(E14:E36)</f>
        <v>1</v>
      </c>
      <c r="F38" s="52">
        <f t="shared" si="13"/>
        <v>565</v>
      </c>
      <c r="G38" s="53"/>
      <c r="H38" s="55">
        <f>SUM(H14:H37)</f>
        <v>1</v>
      </c>
    </row>
    <row r="39" ht="15.75" customHeight="1">
      <c r="A39" s="5"/>
      <c r="B39" s="51" t="s">
        <v>42</v>
      </c>
      <c r="C39" s="52">
        <f>C38/60</f>
        <v>8</v>
      </c>
      <c r="D39" s="56"/>
      <c r="E39" s="57"/>
      <c r="F39" s="52">
        <f>F38/60</f>
        <v>9.416666667</v>
      </c>
      <c r="G39" s="56"/>
      <c r="H39" s="4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H1"/>
    <mergeCell ref="C12:E12"/>
    <mergeCell ref="F12:H12"/>
    <mergeCell ref="A14:A3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2023-05-04T19:27:00Z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