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  <sheet state="visible" name="Assignees and Status" sheetId="2" r:id="rId5"/>
    <sheet state="visible" name="Calculo de esfuerzo" sheetId="3" r:id="rId6"/>
  </sheets>
  <definedNames/>
  <calcPr/>
</workbook>
</file>

<file path=xl/sharedStrings.xml><?xml version="1.0" encoding="utf-8"?>
<sst xmlns="http://schemas.openxmlformats.org/spreadsheetml/2006/main" count="204" uniqueCount="75">
  <si>
    <t>Nombre de la tarea</t>
  </si>
  <si>
    <t>Días</t>
  </si>
  <si>
    <t xml:space="preserve">
Fecha de inicio</t>
  </si>
  <si>
    <t>Fecha de finalización</t>
  </si>
  <si>
    <t>Asignado</t>
  </si>
  <si>
    <t>Estado</t>
  </si>
  <si>
    <t>Fase 1: Inicio del Proyecto</t>
  </si>
  <si>
    <r>
      <rPr>
        <rFont val="&quot;Google Sans&quot;, Roboto, sans-serif"/>
        <color rgb="FF1F1F1F"/>
        <sz val="9.0"/>
      </rPr>
      <t>DIAS</t>
    </r>
  </si>
  <si>
    <t>Nicolás</t>
  </si>
  <si>
    <t>Abierto</t>
  </si>
  <si>
    <t>Kick Off</t>
  </si>
  <si>
    <t>Acta de Constitución de proyecto</t>
  </si>
  <si>
    <t>Aprobación del Acta</t>
  </si>
  <si>
    <t>Definición de requerimientos Generales del proyecto</t>
  </si>
  <si>
    <t>Organización del equipo</t>
  </si>
  <si>
    <t>Fase 2: Análisis y diseño</t>
  </si>
  <si>
    <r>
      <rPr>
        <rFont val="&quot;Google Sans&quot;, Roboto, sans-serif"/>
        <color rgb="FF1F1F1F"/>
        <sz val="9.0"/>
      </rPr>
      <t>DIAS</t>
    </r>
  </si>
  <si>
    <t>Captura de requerimientos específicos</t>
  </si>
  <si>
    <t>Análisis de requerimientos</t>
  </si>
  <si>
    <t>Diseño de la solución. Modelamientos</t>
  </si>
  <si>
    <t>Propuesta ERS</t>
  </si>
  <si>
    <t>Plan de proyecto</t>
  </si>
  <si>
    <t>Fase 3: Desarrollo</t>
  </si>
  <si>
    <t>DIAS</t>
  </si>
  <si>
    <t>Desarrollo Aplicación Web Responsiva</t>
  </si>
  <si>
    <t>Desarrollo Gestión de usuarios, eventos y documentos</t>
  </si>
  <si>
    <t>Desarrollo Gestión de Eventos con Calendario</t>
  </si>
  <si>
    <t>Desarrollo Gestión de Documentos</t>
  </si>
  <si>
    <t>Desarrollo Base de Datos</t>
  </si>
  <si>
    <t>Desarrollo Autenticación y Seguridad</t>
  </si>
  <si>
    <t>Hosting y Escalabilidad</t>
  </si>
  <si>
    <t>Fase 4: Implementación y cierre</t>
  </si>
  <si>
    <t>Pruebas unitarias base de datos</t>
  </si>
  <si>
    <t>Pruebas unitarias intranet</t>
  </si>
  <si>
    <t>Pruebas unitarias conexión autentificación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</si>
  <si>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</si>
  <si>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</si>
  <si>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</si>
  <si>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</si>
  <si>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</si>
  <si>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</si>
  <si>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Assignees</t>
  </si>
  <si>
    <t>Status</t>
  </si>
  <si>
    <t>En progreso</t>
  </si>
  <si>
    <t>Cerrado</t>
  </si>
  <si>
    <t>Terminado</t>
  </si>
  <si>
    <t xml:space="preserve">ACTIVIDADES </t>
  </si>
  <si>
    <t>CANT. DIAS</t>
  </si>
  <si>
    <t>HORAS POR ACTIVIDAD O ENTREGABLE</t>
  </si>
  <si>
    <t>TAREAS</t>
  </si>
  <si>
    <r>
      <rPr>
        <rFont val="&quot;Google Sans&quot;, Roboto, sans-serif"/>
        <color rgb="FF1F1F1F"/>
        <sz val="9.0"/>
      </rPr>
      <t>DIAS</t>
    </r>
  </si>
  <si>
    <t>JP</t>
  </si>
  <si>
    <t>AF</t>
  </si>
  <si>
    <t>PG</t>
  </si>
  <si>
    <t>DBA</t>
  </si>
  <si>
    <t>TS</t>
  </si>
  <si>
    <t>DI</t>
  </si>
  <si>
    <t>SIGLA</t>
  </si>
  <si>
    <t>ROL</t>
  </si>
  <si>
    <t>NOMBRE</t>
  </si>
  <si>
    <t>VALOR HH</t>
  </si>
  <si>
    <t>FASE PLANIFICACION</t>
  </si>
  <si>
    <t>1.1</t>
  </si>
  <si>
    <t>Jefe de Proyecto</t>
  </si>
  <si>
    <t>1.2</t>
  </si>
  <si>
    <t>Analista Funcional</t>
  </si>
  <si>
    <t>1.3</t>
  </si>
  <si>
    <t>Programador</t>
  </si>
  <si>
    <t>1.4</t>
  </si>
  <si>
    <t>Desarrollador BD</t>
  </si>
  <si>
    <t>1.5</t>
  </si>
  <si>
    <t>TESTING</t>
  </si>
  <si>
    <t xml:space="preserve">TOTAL HORAS / DIAS * FASE </t>
  </si>
  <si>
    <t>Diseñador</t>
  </si>
  <si>
    <r>
      <rPr>
        <rFont val="&quot;Google Sans&quot;, Roboto, sans-serif"/>
        <color rgb="FF1F1F1F"/>
        <sz val="9.0"/>
      </rPr>
      <t>DIAS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</si>
</sst>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.mm\.yyyy"/>
    <numFmt numFmtId="165" formatCode="dd.mm.yyyy"/>
    <numFmt numFmtId="166" formatCode="_ &quot;$&quot;* #,##0_ ;_ &quot;$&quot;* \-#,##0_ ;_ &quot;$&quot;* &quot;-&quot;_ ;_ @_ "/>
    <numFmt numFmtId="167" formatCode="d.m"/>
  </numFmts>
  <fonts count="11">
    <font>
      <sz val="10.0"/>
      <color rgb="FF000000"/>
      <name val="Calibri"/>
      <scheme val="minor"/>
    </font>
    <font>
      <sz val="10.0"/>
      <color theme="1"/>
      <name val="Verdana"/>
    </font>
    <font>
      <b/>
      <sz val="12.0"/>
      <color rgb="FF000000"/>
      <name val="Verdana"/>
    </font>
    <font>
      <sz val="10.0"/>
      <color rgb="FFFFFFFF"/>
      <name val="Verdana"/>
    </font>
    <font>
      <sz val="10.0"/>
      <color rgb="FF000000"/>
      <name val="Verdana"/>
    </font>
    <font>
      <b/>
      <sz val="10.0"/>
      <color theme="1"/>
      <name val="Verdana"/>
    </font>
    <font>
      <color theme="1"/>
      <name val="Calibri"/>
    </font>
    <font>
      <sz val="10.0"/>
      <color theme="1"/>
      <name val="Arial"/>
    </font>
    <font>
      <sz val="16.0"/>
      <color theme="1"/>
      <name val="Calibri"/>
    </font>
    <font/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78DBFE"/>
        <bgColor rgb="FF78DBFE"/>
      </patternFill>
    </fill>
    <fill>
      <patternFill patternType="solid">
        <fgColor rgb="FF66FF66"/>
        <bgColor rgb="FF66FF66"/>
      </patternFill>
    </fill>
    <fill>
      <patternFill patternType="solid">
        <fgColor rgb="FFFF99FF"/>
        <bgColor rgb="FFFF99FF"/>
      </patternFill>
    </fill>
    <fill>
      <patternFill patternType="solid">
        <fgColor rgb="FFCCFFFF"/>
        <bgColor rgb="FFCCFFFF"/>
      </patternFill>
    </fill>
    <fill>
      <patternFill patternType="solid">
        <fgColor rgb="FFBFBFBF"/>
        <bgColor rgb="FFBFBFBF"/>
      </patternFill>
    </fill>
    <fill>
      <patternFill patternType="solid">
        <fgColor rgb="FFD6DCE4"/>
        <bgColor rgb="FFD6DCE4"/>
      </patternFill>
    </fill>
    <fill>
      <patternFill patternType="solid">
        <fgColor rgb="FF00FF00"/>
        <bgColor rgb="FF00FF00"/>
      </patternFill>
    </fill>
  </fills>
  <borders count="11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center" textRotation="90"/>
    </xf>
    <xf borderId="0" fillId="0" fontId="4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164" xfId="0" applyAlignment="1" applyBorder="1" applyFont="1" applyNumberFormat="1">
      <alignment horizontal="center" readingOrder="0" textRotation="90"/>
    </xf>
    <xf borderId="2" fillId="3" fontId="5" numFmtId="0" xfId="0" applyAlignment="1" applyBorder="1" applyFill="1" applyFont="1">
      <alignment readingOrder="0" shrinkToFit="0" wrapText="1"/>
    </xf>
    <xf borderId="1" fillId="3" fontId="1" numFmtId="0" xfId="0" applyAlignment="1" applyBorder="1" applyFont="1">
      <alignment horizontal="center" readingOrder="0" shrinkToFit="0" wrapText="1"/>
    </xf>
    <xf borderId="1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6" numFmtId="0" xfId="0" applyAlignment="1" applyBorder="1" applyFont="1">
      <alignment vertical="bottom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right" readingOrder="0" shrinkToFit="0" wrapText="1"/>
    </xf>
    <xf borderId="1" fillId="0" fontId="1" numFmtId="165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 readingOrder="0"/>
    </xf>
    <xf borderId="4" fillId="4" fontId="7" numFmtId="0" xfId="0" applyBorder="1" applyFill="1" applyFont="1"/>
    <xf borderId="0" fillId="0" fontId="7" numFmtId="0" xfId="0" applyFont="1"/>
    <xf borderId="5" fillId="5" fontId="8" numFmtId="0" xfId="0" applyAlignment="1" applyBorder="1" applyFill="1" applyFont="1">
      <alignment horizontal="center" vertical="bottom"/>
    </xf>
    <xf borderId="6" fillId="0" fontId="9" numFmtId="0" xfId="0" applyBorder="1" applyFont="1"/>
    <xf borderId="7" fillId="6" fontId="10" numFmtId="0" xfId="0" applyBorder="1" applyFill="1" applyFont="1"/>
    <xf borderId="5" fillId="7" fontId="10" numFmtId="0" xfId="0" applyAlignment="1" applyBorder="1" applyFill="1" applyFont="1">
      <alignment horizontal="center" vertical="bottom"/>
    </xf>
    <xf borderId="8" fillId="0" fontId="9" numFmtId="0" xfId="0" applyBorder="1" applyFont="1"/>
    <xf borderId="7" fillId="5" fontId="10" numFmtId="0" xfId="0" applyBorder="1" applyFont="1"/>
    <xf borderId="9" fillId="8" fontId="10" numFmtId="0" xfId="0" applyAlignment="1" applyBorder="1" applyFill="1" applyFont="1">
      <alignment horizontal="center" vertical="bottom"/>
    </xf>
    <xf borderId="7" fillId="9" fontId="10" numFmtId="0" xfId="0" applyAlignment="1" applyBorder="1" applyFill="1" applyFont="1">
      <alignment horizontal="center" vertical="bottom"/>
    </xf>
    <xf borderId="7" fillId="10" fontId="10" numFmtId="0" xfId="0" applyAlignment="1" applyBorder="1" applyFill="1" applyFont="1">
      <alignment vertical="bottom"/>
    </xf>
    <xf borderId="7" fillId="0" fontId="10" numFmtId="0" xfId="0" applyAlignment="1" applyBorder="1" applyFont="1">
      <alignment readingOrder="0" vertical="bottom"/>
    </xf>
    <xf borderId="7" fillId="0" fontId="10" numFmtId="0" xfId="0" applyAlignment="1" applyBorder="1" applyFont="1">
      <alignment vertical="bottom"/>
    </xf>
    <xf borderId="7" fillId="0" fontId="10" numFmtId="166" xfId="0" applyAlignment="1" applyBorder="1" applyFont="1" applyNumberFormat="1">
      <alignment vertical="bottom"/>
    </xf>
    <xf borderId="7" fillId="10" fontId="10" numFmtId="0" xfId="0" applyAlignment="1" applyBorder="1" applyFont="1">
      <alignment horizontal="left" vertical="bottom"/>
    </xf>
    <xf borderId="7" fillId="5" fontId="10" numFmtId="0" xfId="0" applyAlignment="1" applyBorder="1" applyFont="1">
      <alignment horizontal="right" vertical="bottom"/>
    </xf>
    <xf borderId="10" fillId="11" fontId="10" numFmtId="0" xfId="0" applyAlignment="1" applyBorder="1" applyFill="1" applyFont="1">
      <alignment readingOrder="0" vertical="bottom"/>
    </xf>
    <xf borderId="7" fillId="7" fontId="10" numFmtId="0" xfId="0" applyAlignment="1" applyBorder="1" applyFont="1">
      <alignment vertical="bottom"/>
    </xf>
    <xf borderId="7" fillId="10" fontId="10" numFmtId="167" xfId="0" applyAlignment="1" applyBorder="1" applyFont="1" applyNumberFormat="1">
      <alignment horizontal="left" readingOrder="0" vertical="bottom"/>
    </xf>
    <xf borderId="10" fillId="11" fontId="10" numFmtId="0" xfId="0" applyAlignment="1" applyBorder="1" applyFont="1">
      <alignment vertical="bottom"/>
    </xf>
    <xf borderId="7" fillId="5" fontId="10" numFmtId="0" xfId="0" applyAlignment="1" applyBorder="1" applyFont="1">
      <alignment horizontal="right" vertical="bottom"/>
    </xf>
    <xf borderId="10" fillId="11" fontId="10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3" width="29.29"/>
    <col customWidth="1" min="4" max="4" width="11.86"/>
    <col customWidth="1" min="5" max="5" width="11.71"/>
    <col customWidth="1" min="6" max="6" width="12.43"/>
    <col customWidth="1" min="7" max="7" width="15.86"/>
    <col customWidth="1" min="8" max="72" width="4.57"/>
    <col customWidth="1" min="73" max="97" width="3.43"/>
  </cols>
  <sheetData>
    <row r="1" ht="91.5" customHeight="1">
      <c r="A1" s="1"/>
      <c r="B1" s="2"/>
      <c r="M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</row>
    <row r="2" ht="75.0" customHeight="1">
      <c r="A2" s="4"/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7">
        <v>45536.0</v>
      </c>
      <c r="I2" s="7">
        <v>45537.0</v>
      </c>
      <c r="J2" s="7">
        <v>45538.0</v>
      </c>
      <c r="K2" s="7">
        <v>45539.0</v>
      </c>
      <c r="L2" s="7">
        <v>45540.0</v>
      </c>
      <c r="M2" s="7">
        <v>45541.0</v>
      </c>
      <c r="N2" s="7">
        <v>45542.0</v>
      </c>
      <c r="O2" s="7">
        <v>45543.0</v>
      </c>
      <c r="P2" s="7">
        <v>45544.0</v>
      </c>
      <c r="Q2" s="7">
        <v>45545.0</v>
      </c>
      <c r="R2" s="7">
        <v>45546.0</v>
      </c>
      <c r="S2" s="7">
        <v>45547.0</v>
      </c>
      <c r="T2" s="7">
        <v>45548.0</v>
      </c>
      <c r="U2" s="7">
        <v>45549.0</v>
      </c>
      <c r="V2" s="7">
        <v>45550.0</v>
      </c>
      <c r="W2" s="7">
        <v>45551.0</v>
      </c>
      <c r="X2" s="7">
        <v>45552.0</v>
      </c>
      <c r="Y2" s="7">
        <v>45553.0</v>
      </c>
      <c r="Z2" s="7">
        <v>45554.0</v>
      </c>
      <c r="AA2" s="7">
        <v>45555.0</v>
      </c>
      <c r="AB2" s="7">
        <v>45556.0</v>
      </c>
      <c r="AC2" s="7">
        <v>45557.0</v>
      </c>
      <c r="AD2" s="7">
        <v>45558.0</v>
      </c>
      <c r="AE2" s="7">
        <v>45559.0</v>
      </c>
      <c r="AF2" s="7">
        <v>45560.0</v>
      </c>
      <c r="AG2" s="7">
        <v>45561.0</v>
      </c>
      <c r="AH2" s="7">
        <v>45562.0</v>
      </c>
      <c r="AI2" s="7">
        <v>45563.0</v>
      </c>
      <c r="AJ2" s="7">
        <v>45564.0</v>
      </c>
      <c r="AK2" s="7">
        <v>45565.0</v>
      </c>
      <c r="AL2" s="7">
        <v>45566.0</v>
      </c>
      <c r="AM2" s="7">
        <v>45567.0</v>
      </c>
      <c r="AN2" s="7">
        <v>45568.0</v>
      </c>
      <c r="AO2" s="7">
        <v>45569.0</v>
      </c>
      <c r="AP2" s="7">
        <v>45570.0</v>
      </c>
      <c r="AQ2" s="7">
        <v>45571.0</v>
      </c>
      <c r="AR2" s="7">
        <v>45572.0</v>
      </c>
      <c r="AS2" s="7">
        <v>45573.0</v>
      </c>
      <c r="AT2" s="7">
        <v>45574.0</v>
      </c>
      <c r="AU2" s="7">
        <v>45575.0</v>
      </c>
      <c r="AV2" s="7">
        <v>45576.0</v>
      </c>
      <c r="AW2" s="7">
        <v>45577.0</v>
      </c>
      <c r="AX2" s="7">
        <v>45578.0</v>
      </c>
      <c r="AY2" s="7">
        <v>45579.0</v>
      </c>
      <c r="AZ2" s="7">
        <v>45580.0</v>
      </c>
      <c r="BA2" s="7">
        <v>45581.0</v>
      </c>
      <c r="BB2" s="7">
        <v>45582.0</v>
      </c>
      <c r="BC2" s="7">
        <v>45583.0</v>
      </c>
      <c r="BD2" s="7">
        <v>45584.0</v>
      </c>
      <c r="BE2" s="7">
        <v>45585.0</v>
      </c>
      <c r="BF2" s="7">
        <v>45586.0</v>
      </c>
      <c r="BG2" s="7">
        <v>45587.0</v>
      </c>
      <c r="BH2" s="7">
        <v>45588.0</v>
      </c>
      <c r="BI2" s="7">
        <v>45589.0</v>
      </c>
      <c r="BJ2" s="7">
        <v>45590.0</v>
      </c>
      <c r="BK2" s="7">
        <v>45591.0</v>
      </c>
      <c r="BL2" s="7">
        <v>45592.0</v>
      </c>
      <c r="BM2" s="7">
        <v>45593.0</v>
      </c>
      <c r="BN2" s="7">
        <v>45594.0</v>
      </c>
      <c r="BO2" s="7">
        <v>45595.0</v>
      </c>
      <c r="BP2" s="7">
        <v>45596.0</v>
      </c>
      <c r="BQ2" s="7">
        <v>45597.0</v>
      </c>
      <c r="BR2" s="7">
        <v>45598.0</v>
      </c>
      <c r="BS2" s="7">
        <v>45599.0</v>
      </c>
      <c r="BT2" s="7">
        <v>45600.0</v>
      </c>
      <c r="BU2" s="7">
        <v>45601.0</v>
      </c>
      <c r="BV2" s="7">
        <v>45602.0</v>
      </c>
      <c r="BW2" s="7">
        <v>45603.0</v>
      </c>
      <c r="BX2" s="7">
        <v>45604.0</v>
      </c>
      <c r="BY2" s="7">
        <v>45605.0</v>
      </c>
      <c r="BZ2" s="7">
        <v>45606.0</v>
      </c>
      <c r="CA2" s="7">
        <v>45607.0</v>
      </c>
      <c r="CB2" s="7">
        <v>45608.0</v>
      </c>
      <c r="CC2" s="7">
        <v>45609.0</v>
      </c>
      <c r="CD2" s="7">
        <v>45610.0</v>
      </c>
      <c r="CE2" s="7">
        <v>45611.0</v>
      </c>
      <c r="CF2" s="7">
        <v>45612.0</v>
      </c>
      <c r="CG2" s="7">
        <v>45613.0</v>
      </c>
      <c r="CH2" s="7">
        <v>45614.0</v>
      </c>
      <c r="CI2" s="7">
        <v>45615.0</v>
      </c>
      <c r="CJ2" s="7">
        <v>45616.0</v>
      </c>
      <c r="CK2" s="7">
        <v>45617.0</v>
      </c>
      <c r="CL2" s="7">
        <v>45618.0</v>
      </c>
      <c r="CM2" s="7">
        <v>45619.0</v>
      </c>
      <c r="CN2" s="7">
        <v>45620.0</v>
      </c>
      <c r="CO2" s="7">
        <v>45621.0</v>
      </c>
      <c r="CP2" s="7">
        <v>45622.0</v>
      </c>
      <c r="CQ2" s="7">
        <v>45623.0</v>
      </c>
      <c r="CR2" s="7">
        <v>45624.0</v>
      </c>
      <c r="CS2" s="7">
        <v>45625.0</v>
      </c>
    </row>
    <row r="3" ht="15.75" customHeight="1">
      <c r="A3" s="1"/>
      <c r="B3" s="8" t="s">
        <v>6</v>
      </c>
      <c r="C3" s="9" t="s">
        <v>7</v>
      </c>
      <c r="D3" s="10">
        <v>45536.0</v>
      </c>
      <c r="E3" s="11">
        <v>45544.0</v>
      </c>
      <c r="F3" s="12" t="s">
        <v>8</v>
      </c>
      <c r="G3" s="13" t="s">
        <v>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</row>
    <row r="4" ht="15.75" customHeight="1">
      <c r="A4" s="1"/>
      <c r="B4" s="16" t="s">
        <v>10</v>
      </c>
      <c r="C4" s="17">
        <v>1.0</v>
      </c>
      <c r="D4" s="18">
        <v>45536.0</v>
      </c>
      <c r="E4" s="11">
        <v>45536.0</v>
      </c>
      <c r="F4" s="12" t="s">
        <v>8</v>
      </c>
      <c r="G4" s="13" t="s">
        <v>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</row>
    <row r="5" ht="15.75" customHeight="1">
      <c r="A5" s="1"/>
      <c r="B5" s="16" t="s">
        <v>11</v>
      </c>
      <c r="C5" s="17">
        <v>2.0</v>
      </c>
      <c r="D5" s="11">
        <v>45537.0</v>
      </c>
      <c r="E5" s="11">
        <v>45538.0</v>
      </c>
      <c r="F5" s="12" t="s">
        <v>8</v>
      </c>
      <c r="G5" s="13" t="s">
        <v>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</row>
    <row r="6" ht="15.75" customHeight="1">
      <c r="A6" s="1"/>
      <c r="B6" s="16" t="s">
        <v>12</v>
      </c>
      <c r="C6" s="17">
        <v>1.0</v>
      </c>
      <c r="D6" s="10">
        <v>45539.0</v>
      </c>
      <c r="E6" s="11">
        <v>45539.0</v>
      </c>
      <c r="F6" s="12" t="s">
        <v>8</v>
      </c>
      <c r="G6" s="13" t="s">
        <v>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</row>
    <row r="7" ht="15.75" customHeight="1">
      <c r="A7" s="1"/>
      <c r="B7" s="16" t="s">
        <v>13</v>
      </c>
      <c r="C7" s="17">
        <v>4.0</v>
      </c>
      <c r="D7" s="10">
        <v>45540.0</v>
      </c>
      <c r="E7" s="11">
        <v>45543.0</v>
      </c>
      <c r="F7" s="12" t="s">
        <v>8</v>
      </c>
      <c r="G7" s="13" t="s">
        <v>9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</row>
    <row r="8" ht="15.75" customHeight="1">
      <c r="A8" s="1"/>
      <c r="B8" s="16" t="s">
        <v>14</v>
      </c>
      <c r="C8" s="17">
        <v>1.0</v>
      </c>
      <c r="D8" s="11">
        <v>45544.0</v>
      </c>
      <c r="E8" s="11">
        <v>45544.0</v>
      </c>
      <c r="F8" s="12" t="s">
        <v>8</v>
      </c>
      <c r="G8" s="13" t="s">
        <v>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</row>
    <row r="9" ht="15.75" customHeight="1">
      <c r="A9" s="1"/>
      <c r="B9" s="8" t="s">
        <v>15</v>
      </c>
      <c r="C9" s="9" t="s">
        <v>16</v>
      </c>
      <c r="D9" s="11">
        <v>45545.0</v>
      </c>
      <c r="E9" s="11">
        <v>45556.0</v>
      </c>
      <c r="F9" s="12" t="s">
        <v>8</v>
      </c>
      <c r="G9" s="13" t="s">
        <v>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</row>
    <row r="10" ht="15.75" customHeight="1">
      <c r="A10" s="1"/>
      <c r="B10" s="16" t="s">
        <v>17</v>
      </c>
      <c r="C10" s="17">
        <v>4.0</v>
      </c>
      <c r="D10" s="11">
        <v>45545.0</v>
      </c>
      <c r="E10" s="11">
        <v>45548.0</v>
      </c>
      <c r="F10" s="12" t="s">
        <v>8</v>
      </c>
      <c r="G10" s="13" t="s">
        <v>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</row>
    <row r="11" ht="15.75" customHeight="1">
      <c r="A11" s="1"/>
      <c r="B11" s="16" t="s">
        <v>18</v>
      </c>
      <c r="C11" s="17">
        <v>5.0</v>
      </c>
      <c r="D11" s="11">
        <v>45549.0</v>
      </c>
      <c r="E11" s="11">
        <v>45553.0</v>
      </c>
      <c r="F11" s="12" t="s">
        <v>8</v>
      </c>
      <c r="G11" s="13" t="s">
        <v>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</row>
    <row r="12" ht="15.75" customHeight="1">
      <c r="A12" s="1"/>
      <c r="B12" s="16" t="s">
        <v>19</v>
      </c>
      <c r="C12" s="17">
        <v>3.0</v>
      </c>
      <c r="D12" s="11">
        <v>45557.0</v>
      </c>
      <c r="E12" s="11">
        <v>45559.0</v>
      </c>
      <c r="F12" s="12" t="s">
        <v>8</v>
      </c>
      <c r="G12" s="13" t="s">
        <v>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</row>
    <row r="13" ht="15.75" customHeight="1">
      <c r="A13" s="1"/>
      <c r="B13" s="16" t="s">
        <v>20</v>
      </c>
      <c r="C13" s="17">
        <v>1.0</v>
      </c>
      <c r="D13" s="11">
        <v>45560.0</v>
      </c>
      <c r="E13" s="11">
        <v>45560.0</v>
      </c>
      <c r="F13" s="12" t="s">
        <v>8</v>
      </c>
      <c r="G13" s="13" t="s">
        <v>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</row>
    <row r="14" ht="15.75" customHeight="1">
      <c r="A14" s="1"/>
      <c r="B14" s="16" t="s">
        <v>21</v>
      </c>
      <c r="C14" s="17">
        <v>2.0</v>
      </c>
      <c r="D14" s="11">
        <v>45561.0</v>
      </c>
      <c r="E14" s="11">
        <v>45562.0</v>
      </c>
      <c r="F14" s="12" t="s">
        <v>8</v>
      </c>
      <c r="G14" s="13" t="s">
        <v>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</row>
    <row r="15" ht="15.75" customHeight="1">
      <c r="A15" s="1"/>
      <c r="B15" s="8" t="s">
        <v>22</v>
      </c>
      <c r="C15" s="9" t="s">
        <v>23</v>
      </c>
      <c r="D15" s="11">
        <v>45563.0</v>
      </c>
      <c r="E15" s="11">
        <v>45596.0</v>
      </c>
      <c r="F15" s="12" t="s">
        <v>8</v>
      </c>
      <c r="G15" s="13" t="s">
        <v>9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</row>
    <row r="16" ht="15.75" customHeight="1">
      <c r="A16" s="1"/>
      <c r="B16" s="16" t="s">
        <v>24</v>
      </c>
      <c r="C16" s="17">
        <v>20.0</v>
      </c>
      <c r="D16" s="11">
        <v>45565.0</v>
      </c>
      <c r="E16" s="11">
        <v>45596.0</v>
      </c>
      <c r="F16" s="12" t="s">
        <v>8</v>
      </c>
      <c r="G16" s="13" t="s">
        <v>9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</row>
    <row r="17" ht="15.75" customHeight="1">
      <c r="A17" s="1"/>
      <c r="B17" s="16" t="s">
        <v>25</v>
      </c>
      <c r="C17" s="17">
        <v>5.0</v>
      </c>
      <c r="D17" s="11">
        <v>45565.0</v>
      </c>
      <c r="E17" s="11">
        <v>45569.0</v>
      </c>
      <c r="F17" s="12" t="s">
        <v>8</v>
      </c>
      <c r="G17" s="13" t="s">
        <v>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ht="15.75" customHeight="1">
      <c r="A18" s="1"/>
      <c r="B18" s="16" t="s">
        <v>26</v>
      </c>
      <c r="C18" s="17">
        <v>5.0</v>
      </c>
      <c r="D18" s="11">
        <v>45572.0</v>
      </c>
      <c r="E18" s="11">
        <v>45576.0</v>
      </c>
      <c r="F18" s="12" t="s">
        <v>8</v>
      </c>
      <c r="G18" s="13" t="s">
        <v>9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ht="15.75" customHeight="1">
      <c r="A19" s="1"/>
      <c r="B19" s="16" t="s">
        <v>27</v>
      </c>
      <c r="C19" s="17">
        <v>10.0</v>
      </c>
      <c r="D19" s="11">
        <v>45579.0</v>
      </c>
      <c r="E19" s="11">
        <v>45590.0</v>
      </c>
      <c r="F19" s="12" t="s">
        <v>8</v>
      </c>
      <c r="G19" s="13" t="s">
        <v>9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ht="15.75" customHeight="1">
      <c r="A20" s="1"/>
      <c r="B20" s="16" t="s">
        <v>28</v>
      </c>
      <c r="C20" s="17">
        <v>20.0</v>
      </c>
      <c r="D20" s="11">
        <v>45563.0</v>
      </c>
      <c r="E20" s="11">
        <v>45590.0</v>
      </c>
      <c r="F20" s="12" t="s">
        <v>8</v>
      </c>
      <c r="G20" s="13" t="s">
        <v>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</row>
    <row r="21" ht="15.75" customHeight="1">
      <c r="A21" s="1"/>
      <c r="B21" s="16" t="s">
        <v>29</v>
      </c>
      <c r="C21" s="17">
        <v>20.0</v>
      </c>
      <c r="D21" s="11">
        <v>45563.0</v>
      </c>
      <c r="E21" s="11">
        <v>45590.0</v>
      </c>
      <c r="F21" s="12" t="s">
        <v>8</v>
      </c>
      <c r="G21" s="13" t="s">
        <v>9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ht="15.75" customHeight="1">
      <c r="A22" s="1"/>
      <c r="B22" s="16" t="s">
        <v>30</v>
      </c>
      <c r="C22" s="17">
        <v>10.0</v>
      </c>
      <c r="D22" s="19">
        <v>45583.0</v>
      </c>
      <c r="E22" s="11">
        <v>45596.0</v>
      </c>
      <c r="F22" s="12" t="s">
        <v>8</v>
      </c>
      <c r="G22" s="13" t="s">
        <v>9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</row>
    <row r="23" ht="15.75" customHeight="1">
      <c r="A23" s="1"/>
      <c r="B23" s="16" t="s">
        <v>29</v>
      </c>
      <c r="C23" s="17">
        <v>5.0</v>
      </c>
      <c r="D23" s="19">
        <v>45590.0</v>
      </c>
      <c r="E23" s="11">
        <v>45596.0</v>
      </c>
      <c r="F23" s="12" t="s">
        <v>8</v>
      </c>
      <c r="G23" s="13" t="s">
        <v>9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ht="15.75" customHeight="1">
      <c r="A24" s="1"/>
      <c r="B24" s="8" t="s">
        <v>31</v>
      </c>
      <c r="C24" s="9" t="s">
        <v>23</v>
      </c>
      <c r="D24" s="19">
        <v>45597.0</v>
      </c>
      <c r="E24" s="11">
        <v>45625.0</v>
      </c>
      <c r="F24" s="12" t="s">
        <v>8</v>
      </c>
      <c r="G24" s="13" t="s">
        <v>9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ht="15.75" customHeight="1">
      <c r="A25" s="1"/>
      <c r="B25" s="16" t="s">
        <v>32</v>
      </c>
      <c r="C25" s="17">
        <v>2.0</v>
      </c>
      <c r="D25" s="11">
        <v>45597.0</v>
      </c>
      <c r="E25" s="11">
        <v>45600.0</v>
      </c>
      <c r="F25" s="12" t="s">
        <v>8</v>
      </c>
      <c r="G25" s="13" t="s">
        <v>9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</row>
    <row r="26" ht="15.75" customHeight="1">
      <c r="A26" s="1"/>
      <c r="B26" s="16" t="s">
        <v>33</v>
      </c>
      <c r="C26" s="17">
        <v>2.0</v>
      </c>
      <c r="D26" s="11">
        <v>45601.0</v>
      </c>
      <c r="E26" s="11">
        <v>45602.0</v>
      </c>
      <c r="F26" s="12" t="s">
        <v>8</v>
      </c>
      <c r="G26" s="13" t="s">
        <v>9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</row>
    <row r="27" ht="15.75" customHeight="1">
      <c r="A27" s="1"/>
      <c r="B27" s="16" t="s">
        <v>34</v>
      </c>
      <c r="C27" s="17">
        <v>2.0</v>
      </c>
      <c r="D27" s="11">
        <v>45603.0</v>
      </c>
      <c r="E27" s="11">
        <v>45604.0</v>
      </c>
      <c r="F27" s="12" t="s">
        <v>8</v>
      </c>
      <c r="G27" s="13" t="s">
        <v>9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</row>
    <row r="28" ht="15.75" customHeight="1">
      <c r="A28" s="1"/>
      <c r="B28" s="16" t="s">
        <v>35</v>
      </c>
      <c r="C28" s="17">
        <v>10.0</v>
      </c>
      <c r="D28" s="11">
        <v>45607.0</v>
      </c>
      <c r="E28" s="11">
        <v>45618.0</v>
      </c>
      <c r="F28" s="12" t="s">
        <v>8</v>
      </c>
      <c r="G28" s="13" t="s">
        <v>9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</row>
    <row r="29" ht="15.75" customHeight="1">
      <c r="A29" s="1"/>
      <c r="B29" s="16" t="s">
        <v>36</v>
      </c>
      <c r="C29" s="17">
        <v>8.0</v>
      </c>
      <c r="D29" s="11">
        <v>45609.0</v>
      </c>
      <c r="E29" s="11">
        <v>45618.0</v>
      </c>
      <c r="F29" s="12" t="s">
        <v>8</v>
      </c>
      <c r="G29" s="13" t="s">
        <v>9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</row>
    <row r="30" ht="15.75" customHeight="1">
      <c r="A30" s="1"/>
      <c r="B30" s="16" t="s">
        <v>37</v>
      </c>
      <c r="C30" s="17">
        <v>5.0</v>
      </c>
      <c r="D30" s="11">
        <v>45614.0</v>
      </c>
      <c r="E30" s="11">
        <v>45618.0</v>
      </c>
      <c r="F30" s="12" t="s">
        <v>8</v>
      </c>
      <c r="G30" s="13" t="s">
        <v>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</row>
    <row r="31" ht="15.75" customHeight="1">
      <c r="A31" s="1"/>
      <c r="B31" s="16" t="s">
        <v>38</v>
      </c>
      <c r="C31" s="17">
        <v>10.0</v>
      </c>
      <c r="D31" s="11">
        <v>45609.0</v>
      </c>
      <c r="E31" s="11">
        <v>45557.0</v>
      </c>
      <c r="F31" s="12" t="s">
        <v>8</v>
      </c>
      <c r="G31" s="13" t="s">
        <v>9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</row>
    <row r="32" ht="15.75" customHeight="1">
      <c r="A32" s="1"/>
      <c r="B32" s="16" t="s">
        <v>39</v>
      </c>
      <c r="C32" s="17">
        <v>4.0</v>
      </c>
      <c r="D32" s="11">
        <v>45621.0</v>
      </c>
      <c r="E32" s="11">
        <v>45624.0</v>
      </c>
      <c r="F32" s="12" t="s">
        <v>8</v>
      </c>
      <c r="G32" s="13" t="s">
        <v>9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</row>
    <row r="33" ht="15.75" customHeight="1">
      <c r="A33" s="1"/>
      <c r="B33" s="16" t="s">
        <v>40</v>
      </c>
      <c r="C33" s="17">
        <v>1.0</v>
      </c>
      <c r="D33" s="11">
        <v>45625.0</v>
      </c>
      <c r="E33" s="11">
        <v>45625.0</v>
      </c>
      <c r="F33" s="12" t="s">
        <v>8</v>
      </c>
      <c r="G33" s="13" t="s">
        <v>9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M1:AI1"/>
  </mergeCells>
  <conditionalFormatting sqref="H3:CS1000">
    <cfRule type="notContainsBlanks" dxfId="0" priority="1">
      <formula>LEN(TRIM(H3))&gt;0</formula>
    </cfRule>
  </conditionalFormatting>
  <conditionalFormatting sqref="H3:CS1000">
    <cfRule type="expression" dxfId="1" priority="2">
      <formula>AND($D3&lt;=H$2,$E3&gt;=H$2)</formula>
    </cfRule>
  </conditionalFormatting>
  <dataValidations>
    <dataValidation type="list" allowBlank="1" sqref="F4:F33">
      <formula1>'Assignees and Status'!$A$2:$A$6</formula1>
    </dataValidation>
    <dataValidation type="list" allowBlank="1" sqref="G3:G33">
      <formula1>'Assignees and Status'!$B$2:$B$5</formula1>
    </dataValidation>
    <dataValidation type="list" allowBlank="1" sqref="F3">
      <formula1>'Assignees and Status'!$A$2:$A$35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9.14"/>
    <col customWidth="1" min="3" max="6" width="14.43"/>
  </cols>
  <sheetData>
    <row r="1" ht="15.75" customHeight="1">
      <c r="A1" s="20" t="s">
        <v>41</v>
      </c>
      <c r="B1" s="20" t="s">
        <v>42</v>
      </c>
    </row>
    <row r="2" ht="15.75" customHeight="1">
      <c r="A2" s="21" t="s">
        <v>8</v>
      </c>
      <c r="B2" s="21" t="s">
        <v>9</v>
      </c>
    </row>
    <row r="3" ht="15.75" customHeight="1">
      <c r="A3" s="21" t="s">
        <v>8</v>
      </c>
      <c r="B3" s="21" t="s">
        <v>43</v>
      </c>
    </row>
    <row r="4" ht="15.75" customHeight="1">
      <c r="A4" s="21" t="s">
        <v>8</v>
      </c>
      <c r="B4" s="21" t="s">
        <v>44</v>
      </c>
    </row>
    <row r="5" ht="15.75" customHeight="1">
      <c r="A5" s="21" t="s">
        <v>8</v>
      </c>
      <c r="B5" s="21" t="s">
        <v>45</v>
      </c>
    </row>
    <row r="6" ht="15.75" customHeight="1">
      <c r="A6" s="21" t="s">
        <v>8</v>
      </c>
    </row>
    <row r="7" ht="15.75" customHeight="1">
      <c r="A7" s="21" t="s">
        <v>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3.57"/>
    <col customWidth="1" min="14" max="14" width="16.57"/>
  </cols>
  <sheetData>
    <row r="3">
      <c r="A3" s="22" t="s">
        <v>46</v>
      </c>
      <c r="B3" s="23"/>
      <c r="C3" s="24" t="s">
        <v>47</v>
      </c>
      <c r="D3" s="25" t="s">
        <v>48</v>
      </c>
      <c r="E3" s="26"/>
      <c r="F3" s="26"/>
      <c r="G3" s="26"/>
      <c r="H3" s="26"/>
      <c r="I3" s="23"/>
    </row>
    <row r="4">
      <c r="A4" s="27" t="s">
        <v>49</v>
      </c>
      <c r="B4" s="8" t="s">
        <v>6</v>
      </c>
      <c r="C4" s="9" t="s">
        <v>50</v>
      </c>
      <c r="D4" s="28" t="s">
        <v>51</v>
      </c>
      <c r="E4" s="28" t="s">
        <v>52</v>
      </c>
      <c r="F4" s="28" t="s">
        <v>53</v>
      </c>
      <c r="G4" s="28" t="s">
        <v>54</v>
      </c>
      <c r="H4" s="28" t="s">
        <v>55</v>
      </c>
      <c r="I4" s="28" t="s">
        <v>56</v>
      </c>
      <c r="M4" s="29" t="s">
        <v>57</v>
      </c>
      <c r="N4" s="29" t="s">
        <v>58</v>
      </c>
      <c r="O4" s="29" t="s">
        <v>59</v>
      </c>
      <c r="P4" s="29" t="s">
        <v>60</v>
      </c>
      <c r="Q4" s="29" t="s">
        <v>61</v>
      </c>
    </row>
    <row r="5">
      <c r="A5" s="30" t="s">
        <v>62</v>
      </c>
      <c r="B5" s="16" t="s">
        <v>10</v>
      </c>
      <c r="C5" s="17">
        <v>1.0</v>
      </c>
      <c r="D5" s="31">
        <v>8.0</v>
      </c>
      <c r="E5" s="32"/>
      <c r="F5" s="32"/>
      <c r="G5" s="32"/>
      <c r="H5" s="32"/>
      <c r="I5" s="32"/>
      <c r="M5" s="32" t="s">
        <v>51</v>
      </c>
      <c r="N5" s="32" t="s">
        <v>63</v>
      </c>
      <c r="O5" s="32"/>
      <c r="P5" s="33"/>
      <c r="Q5" s="33"/>
    </row>
    <row r="6">
      <c r="A6" s="30" t="s">
        <v>64</v>
      </c>
      <c r="B6" s="16" t="s">
        <v>11</v>
      </c>
      <c r="C6" s="17">
        <v>2.0</v>
      </c>
      <c r="D6" s="31">
        <v>8.0</v>
      </c>
      <c r="E6" s="31">
        <v>8.0</v>
      </c>
      <c r="F6" s="32"/>
      <c r="G6" s="32"/>
      <c r="H6" s="32"/>
      <c r="I6" s="32"/>
      <c r="M6" s="32" t="s">
        <v>52</v>
      </c>
      <c r="N6" s="32" t="s">
        <v>65</v>
      </c>
      <c r="O6" s="32"/>
      <c r="P6" s="32"/>
      <c r="Q6" s="32"/>
    </row>
    <row r="7">
      <c r="A7" s="30" t="s">
        <v>66</v>
      </c>
      <c r="B7" s="16" t="s">
        <v>12</v>
      </c>
      <c r="C7" s="17">
        <v>1.0</v>
      </c>
      <c r="D7" s="31">
        <v>8.0</v>
      </c>
      <c r="E7" s="32"/>
      <c r="F7" s="32"/>
      <c r="G7" s="32"/>
      <c r="H7" s="32"/>
      <c r="I7" s="32"/>
      <c r="M7" s="32" t="s">
        <v>53</v>
      </c>
      <c r="N7" s="32" t="s">
        <v>67</v>
      </c>
      <c r="O7" s="32"/>
      <c r="P7" s="32"/>
      <c r="Q7" s="32"/>
    </row>
    <row r="8">
      <c r="A8" s="30" t="s">
        <v>68</v>
      </c>
      <c r="B8" s="16" t="s">
        <v>13</v>
      </c>
      <c r="C8" s="17">
        <v>4.0</v>
      </c>
      <c r="D8" s="31">
        <v>8.0</v>
      </c>
      <c r="E8" s="31">
        <v>8.0</v>
      </c>
      <c r="F8" s="32"/>
      <c r="G8" s="32"/>
      <c r="H8" s="32"/>
      <c r="I8" s="32"/>
      <c r="M8" s="32" t="s">
        <v>54</v>
      </c>
      <c r="N8" s="32" t="s">
        <v>69</v>
      </c>
      <c r="O8" s="32"/>
      <c r="P8" s="32"/>
      <c r="Q8" s="32"/>
    </row>
    <row r="9">
      <c r="A9" s="30" t="s">
        <v>70</v>
      </c>
      <c r="B9" s="16" t="s">
        <v>14</v>
      </c>
      <c r="C9" s="17">
        <v>1.0</v>
      </c>
      <c r="D9" s="31">
        <v>8.0</v>
      </c>
      <c r="E9" s="32"/>
      <c r="F9" s="32"/>
      <c r="G9" s="32"/>
      <c r="H9" s="32"/>
      <c r="I9" s="32"/>
      <c r="M9" s="32" t="s">
        <v>55</v>
      </c>
      <c r="N9" s="32" t="s">
        <v>71</v>
      </c>
      <c r="O9" s="32"/>
      <c r="P9" s="32"/>
      <c r="Q9" s="32"/>
    </row>
    <row r="10">
      <c r="A10" s="34"/>
      <c r="B10" s="35" t="s">
        <v>72</v>
      </c>
      <c r="C10" s="36">
        <f t="shared" ref="C10:I10" si="1">sum(C5:C9)</f>
        <v>9</v>
      </c>
      <c r="D10" s="37">
        <f t="shared" si="1"/>
        <v>40</v>
      </c>
      <c r="E10" s="37">
        <f t="shared" si="1"/>
        <v>16</v>
      </c>
      <c r="F10" s="37">
        <f t="shared" si="1"/>
        <v>0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M10" s="32" t="s">
        <v>56</v>
      </c>
      <c r="N10" s="32" t="s">
        <v>73</v>
      </c>
      <c r="O10" s="32"/>
      <c r="P10" s="32"/>
      <c r="Q10" s="32"/>
    </row>
    <row r="11">
      <c r="A11" s="34">
        <v>2.0</v>
      </c>
      <c r="B11" s="8" t="s">
        <v>15</v>
      </c>
      <c r="C11" s="9" t="s">
        <v>74</v>
      </c>
      <c r="D11" s="28" t="s">
        <v>51</v>
      </c>
      <c r="E11" s="28" t="s">
        <v>52</v>
      </c>
      <c r="F11" s="28" t="s">
        <v>53</v>
      </c>
      <c r="G11" s="28" t="s">
        <v>54</v>
      </c>
      <c r="H11" s="28" t="s">
        <v>55</v>
      </c>
      <c r="I11" s="28" t="s">
        <v>56</v>
      </c>
    </row>
    <row r="12">
      <c r="A12" s="38">
        <v>45293.0</v>
      </c>
      <c r="B12" s="16" t="s">
        <v>17</v>
      </c>
      <c r="C12" s="17">
        <v>4.0</v>
      </c>
      <c r="D12" s="31">
        <v>8.0</v>
      </c>
      <c r="E12" s="31">
        <v>8.0</v>
      </c>
      <c r="F12" s="32"/>
      <c r="G12" s="32"/>
      <c r="H12" s="32"/>
      <c r="I12" s="32"/>
    </row>
    <row r="13">
      <c r="A13" s="38">
        <v>45324.0</v>
      </c>
      <c r="B13" s="16" t="s">
        <v>18</v>
      </c>
      <c r="C13" s="17">
        <v>5.0</v>
      </c>
      <c r="D13" s="32"/>
      <c r="E13" s="31">
        <v>8.0</v>
      </c>
      <c r="F13" s="32"/>
      <c r="G13" s="32"/>
      <c r="H13" s="32"/>
      <c r="I13" s="32"/>
    </row>
    <row r="14">
      <c r="A14" s="38">
        <v>45353.0</v>
      </c>
      <c r="B14" s="16" t="s">
        <v>19</v>
      </c>
      <c r="C14" s="17">
        <v>3.0</v>
      </c>
      <c r="D14" s="32"/>
      <c r="E14" s="31">
        <v>8.0</v>
      </c>
      <c r="F14" s="32"/>
      <c r="G14" s="32"/>
      <c r="H14" s="32"/>
      <c r="I14" s="32"/>
    </row>
    <row r="15">
      <c r="A15" s="38">
        <v>45384.0</v>
      </c>
      <c r="B15" s="16" t="s">
        <v>20</v>
      </c>
      <c r="C15" s="17">
        <v>1.0</v>
      </c>
      <c r="D15" s="31">
        <v>8.0</v>
      </c>
      <c r="E15" s="31">
        <v>8.0</v>
      </c>
      <c r="F15" s="32"/>
      <c r="G15" s="32"/>
      <c r="H15" s="32"/>
      <c r="I15" s="32"/>
    </row>
    <row r="16">
      <c r="A16" s="38">
        <v>45414.0</v>
      </c>
      <c r="B16" s="16" t="s">
        <v>21</v>
      </c>
      <c r="C16" s="17">
        <v>2.0</v>
      </c>
      <c r="D16" s="31">
        <v>8.0</v>
      </c>
      <c r="E16" s="31">
        <v>8.0</v>
      </c>
      <c r="F16" s="32"/>
      <c r="G16" s="32"/>
      <c r="H16" s="32"/>
      <c r="I16" s="32"/>
    </row>
    <row r="17">
      <c r="A17" s="34"/>
      <c r="B17" s="35" t="s">
        <v>72</v>
      </c>
      <c r="C17" s="39">
        <f t="shared" ref="C17:I17" si="2">sum(C12:C16)</f>
        <v>15</v>
      </c>
      <c r="D17" s="37">
        <f t="shared" si="2"/>
        <v>24</v>
      </c>
      <c r="E17" s="37">
        <f t="shared" si="2"/>
        <v>40</v>
      </c>
      <c r="F17" s="37">
        <f t="shared" si="2"/>
        <v>0</v>
      </c>
      <c r="G17" s="37">
        <f t="shared" si="2"/>
        <v>0</v>
      </c>
      <c r="H17" s="37">
        <f t="shared" si="2"/>
        <v>0</v>
      </c>
      <c r="I17" s="37">
        <f t="shared" si="2"/>
        <v>0</v>
      </c>
    </row>
    <row r="18">
      <c r="A18" s="34">
        <v>3.0</v>
      </c>
      <c r="B18" s="8" t="s">
        <v>22</v>
      </c>
      <c r="C18" s="9" t="s">
        <v>23</v>
      </c>
      <c r="D18" s="28" t="s">
        <v>51</v>
      </c>
      <c r="E18" s="28" t="s">
        <v>52</v>
      </c>
      <c r="F18" s="28" t="s">
        <v>53</v>
      </c>
      <c r="G18" s="28" t="s">
        <v>54</v>
      </c>
      <c r="H18" s="28" t="s">
        <v>55</v>
      </c>
      <c r="I18" s="28" t="s">
        <v>56</v>
      </c>
    </row>
    <row r="19">
      <c r="A19" s="38">
        <v>45294.0</v>
      </c>
      <c r="B19" s="16" t="s">
        <v>24</v>
      </c>
      <c r="C19" s="17">
        <v>20.0</v>
      </c>
      <c r="D19" s="32"/>
      <c r="E19" s="32"/>
      <c r="F19" s="31">
        <f>8*$C$19</f>
        <v>160</v>
      </c>
      <c r="G19" s="31"/>
      <c r="H19" s="32"/>
      <c r="I19" s="31">
        <f>8*$C$19</f>
        <v>160</v>
      </c>
    </row>
    <row r="20">
      <c r="A20" s="38">
        <v>45325.0</v>
      </c>
      <c r="B20" s="16" t="s">
        <v>25</v>
      </c>
      <c r="C20" s="17">
        <v>5.0</v>
      </c>
      <c r="D20" s="32"/>
      <c r="E20" s="32"/>
      <c r="F20" s="31">
        <f t="shared" ref="F20:F26" si="3">8*C20</f>
        <v>40</v>
      </c>
      <c r="G20" s="31"/>
      <c r="H20" s="32"/>
      <c r="I20" s="31">
        <f t="shared" ref="I20:I21" si="4">5*8</f>
        <v>40</v>
      </c>
    </row>
    <row r="21">
      <c r="A21" s="38">
        <v>45354.0</v>
      </c>
      <c r="B21" s="16" t="s">
        <v>26</v>
      </c>
      <c r="C21" s="17">
        <v>5.0</v>
      </c>
      <c r="D21" s="32"/>
      <c r="E21" s="32"/>
      <c r="F21" s="31">
        <f t="shared" si="3"/>
        <v>40</v>
      </c>
      <c r="G21" s="31"/>
      <c r="H21" s="32"/>
      <c r="I21" s="31">
        <f t="shared" si="4"/>
        <v>40</v>
      </c>
    </row>
    <row r="22">
      <c r="A22" s="38">
        <v>45385.0</v>
      </c>
      <c r="B22" s="16" t="s">
        <v>27</v>
      </c>
      <c r="C22" s="17">
        <v>10.0</v>
      </c>
      <c r="D22" s="32"/>
      <c r="E22" s="32"/>
      <c r="F22" s="31">
        <f t="shared" si="3"/>
        <v>80</v>
      </c>
      <c r="G22" s="31"/>
      <c r="H22" s="32"/>
      <c r="I22" s="31">
        <f>10*8</f>
        <v>80</v>
      </c>
    </row>
    <row r="23">
      <c r="A23" s="38">
        <v>45415.0</v>
      </c>
      <c r="B23" s="16" t="s">
        <v>28</v>
      </c>
      <c r="C23" s="17">
        <v>20.0</v>
      </c>
      <c r="D23" s="32"/>
      <c r="E23" s="32"/>
      <c r="F23" s="31">
        <f t="shared" si="3"/>
        <v>160</v>
      </c>
      <c r="G23" s="31">
        <f t="shared" ref="G23:G24" si="5">8*C23</f>
        <v>160</v>
      </c>
      <c r="H23" s="32"/>
      <c r="I23" s="32"/>
    </row>
    <row r="24">
      <c r="A24" s="38">
        <v>45446.0</v>
      </c>
      <c r="B24" s="16" t="s">
        <v>29</v>
      </c>
      <c r="C24" s="17">
        <v>20.0</v>
      </c>
      <c r="D24" s="32"/>
      <c r="E24" s="32"/>
      <c r="F24" s="31">
        <f t="shared" si="3"/>
        <v>160</v>
      </c>
      <c r="G24" s="31">
        <f t="shared" si="5"/>
        <v>160</v>
      </c>
      <c r="H24" s="32"/>
      <c r="I24" s="32"/>
    </row>
    <row r="25">
      <c r="A25" s="38">
        <v>45476.0</v>
      </c>
      <c r="B25" s="16" t="s">
        <v>30</v>
      </c>
      <c r="C25" s="17">
        <v>10.0</v>
      </c>
      <c r="D25" s="31">
        <f t="shared" ref="D25:E25" si="6">10*8</f>
        <v>80</v>
      </c>
      <c r="E25" s="31">
        <f t="shared" si="6"/>
        <v>80</v>
      </c>
      <c r="F25" s="31">
        <f t="shared" si="3"/>
        <v>80</v>
      </c>
      <c r="G25" s="32"/>
      <c r="H25" s="31">
        <f>10*8</f>
        <v>80</v>
      </c>
      <c r="I25" s="32"/>
    </row>
    <row r="26">
      <c r="A26" s="38">
        <v>45507.0</v>
      </c>
      <c r="B26" s="16" t="s">
        <v>29</v>
      </c>
      <c r="C26" s="17">
        <v>5.0</v>
      </c>
      <c r="D26" s="32"/>
      <c r="E26" s="31">
        <f>5*8</f>
        <v>40</v>
      </c>
      <c r="F26" s="31">
        <f t="shared" si="3"/>
        <v>40</v>
      </c>
      <c r="G26" s="32"/>
      <c r="H26" s="31">
        <f>5*8</f>
        <v>40</v>
      </c>
      <c r="I26" s="32"/>
    </row>
    <row r="27">
      <c r="A27" s="34"/>
      <c r="B27" s="35" t="s">
        <v>72</v>
      </c>
      <c r="C27" s="39">
        <f t="shared" ref="C27:I27" si="7">sum(C19:C26)</f>
        <v>95</v>
      </c>
      <c r="D27" s="37">
        <f t="shared" si="7"/>
        <v>80</v>
      </c>
      <c r="E27" s="37">
        <f t="shared" si="7"/>
        <v>120</v>
      </c>
      <c r="F27" s="37">
        <f t="shared" si="7"/>
        <v>760</v>
      </c>
      <c r="G27" s="37">
        <f t="shared" si="7"/>
        <v>320</v>
      </c>
      <c r="H27" s="37">
        <f t="shared" si="7"/>
        <v>120</v>
      </c>
      <c r="I27" s="37">
        <f t="shared" si="7"/>
        <v>320</v>
      </c>
    </row>
    <row r="28">
      <c r="A28" s="34">
        <v>4.0</v>
      </c>
      <c r="B28" s="8" t="s">
        <v>31</v>
      </c>
      <c r="C28" s="9" t="s">
        <v>23</v>
      </c>
      <c r="D28" s="28" t="s">
        <v>51</v>
      </c>
      <c r="E28" s="28" t="s">
        <v>52</v>
      </c>
      <c r="F28" s="28" t="s">
        <v>53</v>
      </c>
      <c r="G28" s="28" t="s">
        <v>54</v>
      </c>
      <c r="H28" s="28" t="s">
        <v>55</v>
      </c>
      <c r="I28" s="28" t="s">
        <v>56</v>
      </c>
    </row>
    <row r="29">
      <c r="A29" s="38">
        <v>45295.0</v>
      </c>
      <c r="B29" s="16" t="s">
        <v>32</v>
      </c>
      <c r="C29" s="17">
        <v>2.0</v>
      </c>
      <c r="D29" s="32"/>
      <c r="E29" s="32"/>
      <c r="F29" s="32"/>
      <c r="G29" s="32"/>
      <c r="H29" s="31">
        <v>8.0</v>
      </c>
      <c r="I29" s="32"/>
    </row>
    <row r="30">
      <c r="A30" s="38">
        <v>45326.0</v>
      </c>
      <c r="B30" s="16" t="s">
        <v>33</v>
      </c>
      <c r="C30" s="17">
        <v>2.0</v>
      </c>
      <c r="D30" s="32"/>
      <c r="E30" s="32"/>
      <c r="F30" s="32"/>
      <c r="G30" s="32"/>
      <c r="H30" s="31">
        <v>8.0</v>
      </c>
      <c r="I30" s="32"/>
    </row>
    <row r="31">
      <c r="A31" s="38">
        <v>45355.0</v>
      </c>
      <c r="B31" s="16" t="s">
        <v>34</v>
      </c>
      <c r="C31" s="17">
        <v>2.0</v>
      </c>
      <c r="D31" s="32"/>
      <c r="E31" s="32"/>
      <c r="F31" s="32"/>
      <c r="G31" s="32"/>
      <c r="H31" s="31">
        <v>8.0</v>
      </c>
      <c r="I31" s="32"/>
    </row>
    <row r="32">
      <c r="A32" s="38">
        <v>45386.0</v>
      </c>
      <c r="B32" s="16" t="s">
        <v>35</v>
      </c>
      <c r="C32" s="17">
        <v>10.0</v>
      </c>
      <c r="D32" s="32"/>
      <c r="E32" s="32"/>
      <c r="F32" s="32"/>
      <c r="G32" s="32"/>
      <c r="H32" s="31">
        <v>8.0</v>
      </c>
      <c r="I32" s="32"/>
    </row>
    <row r="33">
      <c r="A33" s="38">
        <v>45416.0</v>
      </c>
      <c r="B33" s="16" t="s">
        <v>36</v>
      </c>
      <c r="C33" s="17">
        <v>8.0</v>
      </c>
      <c r="D33" s="32"/>
      <c r="E33" s="31">
        <v>8.0</v>
      </c>
      <c r="F33" s="32"/>
      <c r="G33" s="32"/>
      <c r="H33" s="31">
        <v>8.0</v>
      </c>
      <c r="I33" s="32"/>
    </row>
    <row r="34">
      <c r="A34" s="38">
        <v>45447.0</v>
      </c>
      <c r="B34" s="16" t="s">
        <v>37</v>
      </c>
      <c r="C34" s="17">
        <v>5.0</v>
      </c>
      <c r="D34" s="32"/>
      <c r="E34" s="31">
        <v>8.0</v>
      </c>
      <c r="F34" s="32"/>
      <c r="G34" s="32"/>
      <c r="H34" s="31">
        <v>8.0</v>
      </c>
      <c r="I34" s="32"/>
    </row>
    <row r="35">
      <c r="A35" s="38">
        <v>45477.0</v>
      </c>
      <c r="B35" s="16" t="s">
        <v>38</v>
      </c>
      <c r="C35" s="17">
        <v>10.0</v>
      </c>
      <c r="D35" s="31">
        <v>8.0</v>
      </c>
      <c r="E35" s="32"/>
      <c r="F35" s="32"/>
      <c r="G35" s="32"/>
      <c r="H35" s="31">
        <v>8.0</v>
      </c>
      <c r="I35" s="32"/>
    </row>
    <row r="36">
      <c r="A36" s="38">
        <v>45508.0</v>
      </c>
      <c r="B36" s="16" t="s">
        <v>39</v>
      </c>
      <c r="C36" s="17">
        <v>4.0</v>
      </c>
      <c r="D36" s="31">
        <v>8.0</v>
      </c>
      <c r="E36" s="32"/>
      <c r="F36" s="32"/>
      <c r="G36" s="32"/>
      <c r="H36" s="31">
        <v>8.0</v>
      </c>
      <c r="I36" s="32"/>
    </row>
    <row r="37">
      <c r="A37" s="38">
        <v>45539.0</v>
      </c>
      <c r="B37" s="16" t="s">
        <v>40</v>
      </c>
      <c r="C37" s="17">
        <v>1.0</v>
      </c>
      <c r="D37" s="31">
        <v>8.0</v>
      </c>
      <c r="E37" s="31">
        <v>8.0</v>
      </c>
      <c r="F37" s="32"/>
      <c r="G37" s="32"/>
      <c r="H37" s="31">
        <v>8.0</v>
      </c>
      <c r="I37" s="32"/>
    </row>
    <row r="38">
      <c r="A38" s="34"/>
      <c r="B38" s="40" t="s">
        <v>72</v>
      </c>
      <c r="C38" s="41">
        <f t="shared" ref="C38:I38" si="8">sum(C29:C37)</f>
        <v>44</v>
      </c>
      <c r="D38" s="37">
        <f t="shared" si="8"/>
        <v>24</v>
      </c>
      <c r="E38" s="37">
        <f t="shared" si="8"/>
        <v>24</v>
      </c>
      <c r="F38" s="37">
        <f t="shared" si="8"/>
        <v>0</v>
      </c>
      <c r="G38" s="37">
        <f t="shared" si="8"/>
        <v>0</v>
      </c>
      <c r="H38" s="37">
        <f t="shared" si="8"/>
        <v>72</v>
      </c>
      <c r="I38" s="37">
        <f t="shared" si="8"/>
        <v>0</v>
      </c>
    </row>
  </sheetData>
  <mergeCells count="2">
    <mergeCell ref="A3:B3"/>
    <mergeCell ref="D3:I3"/>
  </mergeCells>
  <drawing r:id="rId1"/>
</worksheet>
</file>