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2280" windowHeight="6615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4" i="1" l="1"/>
  <c r="A87" i="1"/>
  <c r="A80" i="1" l="1"/>
  <c r="A65" i="1"/>
  <c r="A72" i="1"/>
  <c r="G26" i="1" l="1"/>
  <c r="A62" i="1"/>
  <c r="G6" i="1"/>
  <c r="G8" i="1" s="1"/>
  <c r="A60" i="1" l="1"/>
  <c r="A53" i="1" l="1"/>
  <c r="A45" i="1" l="1"/>
  <c r="A38" i="1" l="1"/>
  <c r="A34" i="1" l="1"/>
  <c r="A23" i="1" l="1"/>
  <c r="A4" i="1" l="1"/>
  <c r="A16" i="1" l="1"/>
  <c r="A11" i="1"/>
  <c r="A9" i="1" l="1"/>
  <c r="G29" i="1"/>
  <c r="G24" i="1"/>
  <c r="G27" i="1"/>
  <c r="G25" i="1"/>
  <c r="G28" i="1"/>
</calcChain>
</file>

<file path=xl/sharedStrings.xml><?xml version="1.0" encoding="utf-8"?>
<sst xmlns="http://schemas.openxmlformats.org/spreadsheetml/2006/main" count="206" uniqueCount="108">
  <si>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</si>
  <si>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</si>
  <si>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</si>
  <si>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</si>
  <si>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</si>
  <si>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</si>
  <si>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</si>
  <si>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</si>
  <si>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</si>
  <si>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</si>
  <si>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</si>
  <si>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</si>
  <si>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</si>
  <si>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</si>
  <si>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</si>
  <si>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</si>
  <si>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</si>
  <si>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</si>
  <si>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</si>
  <si>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</si>
  <si>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</si>
  <si>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</si>
  <si>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</si>
  <si>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</si>
  <si>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</si>
  <si>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</si>
  <si>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</si>
  <si>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</si>
  <si>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</si>
  <si>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</si>
  <si>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</si>
  <si>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</si>
  <si>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</si>
  <si>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</si>
  <si>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</si>
  <si>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</si>
  <si>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</si>
  <si>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</si>
  <si>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</si>
  <si>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</si>
  <si>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</si>
  <si>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</si>
  <si>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</si>
  <si>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</si>
  <si>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</si>
  <si>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</si>
  <si>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</si>
  <si>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</si>
  <si>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</si>
  <si>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</si>
  <si>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</si>
  <si>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</si>
  <si>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</si>
  <si>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</si>
  <si>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</si>
  <si>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</si>
  <si>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</si>
  <si>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</si>
  <si>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</si>
  <si>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</si>
  <si>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</si>
  <si>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</si>
  <si>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 xml:space="preserve">Modification des styles au niveau de l'affichage des groupes. </t>
  </si>
  <si>
    <t>Visite d'expert n°2. L'amélioriation de la documentation est la priorité.</t>
  </si>
  <si>
    <t>Ajout des changements réalisés dans le cahier des charges.</t>
  </si>
  <si>
    <t>Tentative de réalisation de l'analyse-conception-implémentation pour l'API.</t>
  </si>
  <si>
    <t>Mise à jour du design de la page "messaging".</t>
  </si>
  <si>
    <t>Affichage de la liste des groupes.</t>
  </si>
  <si>
    <t>Création de l'analyse de la story "répondre à un message".</t>
  </si>
  <si>
    <t>Autres</t>
  </si>
  <si>
    <t>Réalisation</t>
  </si>
  <si>
    <t>Aide au TPI à un camarade. Agrégation de données.</t>
  </si>
  <si>
    <t>Conception de la story "répondre à un message".</t>
  </si>
  <si>
    <t>Réalisation de la conception de la story 1 + API.</t>
  </si>
  <si>
    <t>Temps souhaité</t>
  </si>
  <si>
    <t>Heures non justifiées</t>
  </si>
  <si>
    <t>heures</t>
  </si>
  <si>
    <t>Aide à des camarades. CSS et persistance de connexion.</t>
  </si>
  <si>
    <t>Ecriture de l'email aux experts. (et au chef de projet!)</t>
  </si>
  <si>
    <t>Remplissage du journal de travail.</t>
  </si>
  <si>
    <t>Comparaison des technologies pour l'API.</t>
  </si>
  <si>
    <t>Ajout et mise à du diagramme de séquence "instant messages flow".</t>
  </si>
  <si>
    <t>Ajout d'issues dans le repository git.</t>
  </si>
  <si>
    <t>Ajout d'un séparateur de dates dans l'affichage des messages.</t>
  </si>
  <si>
    <t>Ajout d'un système de traduction pour afficher correctement le nom des mois.</t>
  </si>
  <si>
    <t>Développement de la fonctionnalité de détection des liens.</t>
  </si>
  <si>
    <t>Ajout d'un système de cache d'utilisateurs.</t>
  </si>
  <si>
    <t>Conception de la story 3 (Ajout d'éléments spéciaux)</t>
  </si>
  <si>
    <t>Réalisation d'une partie de la story 3.</t>
  </si>
  <si>
    <t>Début de l'implémentation de l'ajout d'images.</t>
  </si>
  <si>
    <t>Entretien avec M. Glassey.</t>
  </si>
  <si>
    <t>Remplissage du journal de travail et trello.</t>
  </si>
  <si>
    <t>Réalisation de la section "Contexte"</t>
  </si>
  <si>
    <t>Ajout de css pour changer la taille de la fenêtre.</t>
  </si>
  <si>
    <t>Conception de la FilesAPI</t>
  </si>
  <si>
    <t>Création de la FilesAPI: endpoint + default data</t>
  </si>
  <si>
    <t>Résolution d'un souci lors d'un merge sur git</t>
  </si>
  <si>
    <t>Envoi d'un email aux experts (+Nicolas Glassey)</t>
  </si>
  <si>
    <t>Aide à un camarade, requête sql sur deux tables séparées par deux tables intermédiaires. Utile pour la résupération des utilisateurs de l'application.</t>
  </si>
  <si>
    <t>Création du résumé du TPI.</t>
  </si>
  <si>
    <t>Création de la fenêtre de création de groupes.</t>
  </si>
  <si>
    <t>Création de l'endpoint "getUsers" dans l'API</t>
  </si>
  <si>
    <t>Création de la liste des users dans la fenêtre de création de groupe</t>
  </si>
  <si>
    <t>Création de l'action "addGroup" dans le WebSocket (serveur)</t>
  </si>
  <si>
    <t>Création de l'action "newGroup" dans le WebSocket (client)</t>
  </si>
  <si>
    <t>Remplissage du journal de bord</t>
  </si>
  <si>
    <t>Correction de bugs dans l'ajout de groupes</t>
  </si>
  <si>
    <t>Mise à jour des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</si>
</sst>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  <xf numFmtId="2" fontId="0" fillId="0" borderId="0" xfId="0" applyNumberFormat="1" applyBorder="1" applyAlignment="1">
      <alignment horizontal="left"/>
    </xf>
    <xf numFmtId="2" fontId="3" fillId="0" borderId="28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3-437F-AF92-7144444D1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E4-4B1B-B399-5DCB718AC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Feuil1!$F$24:$F$29</c:f>
              <c:strCache>
                <c:ptCount val="6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  <c:pt idx="4">
                  <c:v>Réalisation</c:v>
                </c:pt>
                <c:pt idx="5">
                  <c:v>Autres</c:v>
                </c:pt>
              </c:strCache>
            </c:strRef>
          </c:cat>
          <c:val>
            <c:numRef>
              <c:f>Feuil1!$G$24:$G$29</c:f>
              <c:numCache>
                <c:formatCode>General</c:formatCode>
                <c:ptCount val="6"/>
                <c:pt idx="0">
                  <c:v>11</c:v>
                </c:pt>
                <c:pt idx="1">
                  <c:v>22.25</c:v>
                </c:pt>
                <c:pt idx="2">
                  <c:v>37</c:v>
                </c:pt>
                <c:pt idx="3">
                  <c:v>11.5</c:v>
                </c:pt>
                <c:pt idx="4">
                  <c:v>0.25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22756</xdr:colOff>
      <xdr:row>8</xdr:row>
      <xdr:rowOff>103119</xdr:rowOff>
    </xdr:from>
    <xdr:to>
      <xdr:col>8</xdr:col>
      <xdr:colOff>91111</xdr:colOff>
      <xdr:row>22</xdr:row>
      <xdr:rowOff>17955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56"/>
  <sheetViews>
    <sheetView tabSelected="1" topLeftCell="A69" zoomScale="115" zoomScaleNormal="115" workbookViewId="0">
      <selection activeCell="C97" sqref="C97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1" customWidth="1"/>
    <col min="4" max="4" width="72.140625" style="6" customWidth="1"/>
    <col min="5" max="5" width="11.42578125" style="3"/>
    <col min="6" max="6" width="21" style="3" customWidth="1"/>
    <col min="7" max="7" width="13.5703125" style="3" customWidth="1"/>
    <col min="8" max="9" width="21" style="3" customWidth="1"/>
    <col min="10" max="28" width="4.7109375" style="3" customWidth="1"/>
    <col min="29" max="1025" width="11.42578125" style="3"/>
    <col min="1026" max="16384" width="9.140625" style="4"/>
  </cols>
  <sheetData>
    <row r="1" spans="1:24" ht="28.5" customHeight="1" thickBot="1" x14ac:dyDescent="0.3">
      <c r="A1" s="11" t="s">
        <v>7</v>
      </c>
      <c r="B1" s="29"/>
      <c r="C1" s="30"/>
      <c r="D1" s="9" t="s">
        <v>0</v>
      </c>
    </row>
    <row r="2" spans="1:24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24" x14ac:dyDescent="0.25">
      <c r="A3" s="42">
        <v>43592</v>
      </c>
      <c r="B3" s="12">
        <v>1</v>
      </c>
      <c r="C3" s="13" t="s">
        <v>9</v>
      </c>
      <c r="D3" s="14" t="s">
        <v>10</v>
      </c>
    </row>
    <row r="4" spans="1:24" x14ac:dyDescent="0.25">
      <c r="A4" s="43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24" ht="15.75" thickBot="1" x14ac:dyDescent="0.3">
      <c r="A5" s="32"/>
      <c r="B5" s="15">
        <v>0.75</v>
      </c>
      <c r="C5" s="16" t="s">
        <v>9</v>
      </c>
      <c r="D5" s="17" t="s">
        <v>12</v>
      </c>
    </row>
    <row r="6" spans="1:24" ht="19.5" thickBot="1" x14ac:dyDescent="0.3">
      <c r="A6" s="32"/>
      <c r="B6" s="15">
        <v>0.5</v>
      </c>
      <c r="C6" s="16" t="s">
        <v>9</v>
      </c>
      <c r="D6" s="17" t="s">
        <v>14</v>
      </c>
      <c r="F6" s="28" t="s">
        <v>6</v>
      </c>
      <c r="G6" s="55">
        <f>SUM(B3:B146)</f>
        <v>83.5</v>
      </c>
      <c r="H6" s="56" t="s">
        <v>76</v>
      </c>
    </row>
    <row r="7" spans="1:24" x14ac:dyDescent="0.25">
      <c r="A7" s="33"/>
      <c r="B7" s="34">
        <v>1</v>
      </c>
      <c r="C7" s="35" t="s">
        <v>8</v>
      </c>
      <c r="D7" s="36" t="s">
        <v>15</v>
      </c>
      <c r="F7" s="3" t="s">
        <v>74</v>
      </c>
      <c r="G7" s="3">
        <v>90</v>
      </c>
      <c r="H7" s="3" t="s">
        <v>76</v>
      </c>
    </row>
    <row r="8" spans="1:24" x14ac:dyDescent="0.25">
      <c r="A8" s="41">
        <v>43593</v>
      </c>
      <c r="B8" s="37">
        <v>1.5</v>
      </c>
      <c r="C8" s="38" t="s">
        <v>8</v>
      </c>
      <c r="D8" s="39" t="s">
        <v>16</v>
      </c>
      <c r="F8" s="3" t="s">
        <v>75</v>
      </c>
      <c r="G8" s="54">
        <f>G7-G6</f>
        <v>6.5</v>
      </c>
      <c r="H8" s="3" t="s">
        <v>76</v>
      </c>
    </row>
    <row r="9" spans="1:24" x14ac:dyDescent="0.25">
      <c r="A9" s="44" t="str">
        <f>CONCATENATE(SUM(B8:B9), " heures")</f>
        <v>3,5 heures</v>
      </c>
      <c r="B9" s="34">
        <v>2</v>
      </c>
      <c r="C9" s="35" t="s">
        <v>13</v>
      </c>
      <c r="D9" s="36" t="s">
        <v>17</v>
      </c>
      <c r="E9" s="27"/>
    </row>
    <row r="10" spans="1:24" ht="30" x14ac:dyDescent="0.25">
      <c r="A10" s="41">
        <v>43594</v>
      </c>
      <c r="B10" s="37">
        <v>2</v>
      </c>
      <c r="C10" s="38" t="s">
        <v>13</v>
      </c>
      <c r="D10" s="39" t="s">
        <v>18</v>
      </c>
    </row>
    <row r="11" spans="1:24" x14ac:dyDescent="0.25">
      <c r="A11" s="43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24" x14ac:dyDescent="0.25">
      <c r="A12" s="32"/>
      <c r="B12" s="15">
        <v>0.5</v>
      </c>
      <c r="C12" s="16" t="s">
        <v>8</v>
      </c>
      <c r="D12" s="17" t="s">
        <v>20</v>
      </c>
    </row>
    <row r="13" spans="1:24" x14ac:dyDescent="0.25">
      <c r="A13" s="32"/>
      <c r="B13" s="15">
        <v>1</v>
      </c>
      <c r="C13" s="16" t="s">
        <v>8</v>
      </c>
      <c r="D13" s="17" t="s">
        <v>21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x14ac:dyDescent="0.25">
      <c r="A14" s="33"/>
      <c r="B14" s="34">
        <v>2</v>
      </c>
      <c r="C14" s="35" t="s">
        <v>13</v>
      </c>
      <c r="D14" s="36" t="s">
        <v>22</v>
      </c>
      <c r="E14" s="2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 x14ac:dyDescent="0.25">
      <c r="A15" s="40">
        <v>43595</v>
      </c>
      <c r="B15" s="24">
        <v>0.75</v>
      </c>
      <c r="C15" s="25" t="s">
        <v>13</v>
      </c>
      <c r="D15" s="26" t="s">
        <v>23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 spans="1:24" x14ac:dyDescent="0.25">
      <c r="A16" s="43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 spans="1:24" x14ac:dyDescent="0.25">
      <c r="A17" s="32"/>
      <c r="B17" s="15">
        <v>0.75</v>
      </c>
      <c r="C17" s="16" t="s">
        <v>13</v>
      </c>
      <c r="D17" s="17" t="s">
        <v>25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 spans="1:24" x14ac:dyDescent="0.25">
      <c r="A18" s="32"/>
      <c r="B18" s="15">
        <v>2.5</v>
      </c>
      <c r="C18" s="16" t="s">
        <v>4</v>
      </c>
      <c r="D18" s="17" t="s">
        <v>26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spans="1:24" x14ac:dyDescent="0.25">
      <c r="A19" s="32"/>
      <c r="B19" s="45">
        <v>0.5</v>
      </c>
      <c r="C19" s="16" t="s">
        <v>4</v>
      </c>
      <c r="D19" s="17" t="s">
        <v>27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4" x14ac:dyDescent="0.25">
      <c r="A20" s="32"/>
      <c r="B20" s="15">
        <v>0.25</v>
      </c>
      <c r="C20" s="16" t="s">
        <v>13</v>
      </c>
      <c r="D20" s="17" t="s">
        <v>28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 x14ac:dyDescent="0.25">
      <c r="A21" s="33"/>
      <c r="B21" s="34">
        <v>0.5</v>
      </c>
      <c r="C21" s="35" t="s">
        <v>9</v>
      </c>
      <c r="D21" s="36" t="s">
        <v>29</v>
      </c>
      <c r="E21" s="2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 x14ac:dyDescent="0.25">
      <c r="A22" s="40">
        <v>43599</v>
      </c>
      <c r="B22" s="24">
        <v>0.25</v>
      </c>
      <c r="C22" s="25" t="s">
        <v>8</v>
      </c>
      <c r="D22" s="26" t="s">
        <v>30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spans="1:24" x14ac:dyDescent="0.25">
      <c r="A23" s="43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spans="1:24" x14ac:dyDescent="0.25">
      <c r="A24" s="32"/>
      <c r="B24" s="15">
        <v>1</v>
      </c>
      <c r="C24" s="16" t="s">
        <v>4</v>
      </c>
      <c r="D24" s="17" t="s">
        <v>32</v>
      </c>
      <c r="F24" s="3" t="s">
        <v>8</v>
      </c>
      <c r="G24" s="3">
        <f>SUMIF(C$3:C$1048576,F24,B$3:B$1048576)</f>
        <v>11</v>
      </c>
    </row>
    <row r="25" spans="1:24" x14ac:dyDescent="0.25">
      <c r="A25" s="32"/>
      <c r="B25" s="45">
        <v>0.25</v>
      </c>
      <c r="C25" s="16" t="s">
        <v>9</v>
      </c>
      <c r="D25" s="17" t="s">
        <v>33</v>
      </c>
      <c r="F25" s="3" t="s">
        <v>4</v>
      </c>
      <c r="G25" s="3">
        <f>SUMIF(C$3:C$1048576,F25,B$3:B$1048576)</f>
        <v>22.25</v>
      </c>
      <c r="K25"/>
      <c r="L25"/>
    </row>
    <row r="26" spans="1:24" x14ac:dyDescent="0.25">
      <c r="A26" s="32"/>
      <c r="B26" s="15">
        <v>1</v>
      </c>
      <c r="C26" s="16" t="s">
        <v>4</v>
      </c>
      <c r="D26" s="17" t="s">
        <v>34</v>
      </c>
      <c r="F26" s="3" t="s">
        <v>13</v>
      </c>
      <c r="G26" s="3">
        <f>SUMIF(C$3:C$1048576,F26,B$3:B$1048576) +N("Rien n'est truqué absolument pas du tout")</f>
        <v>37</v>
      </c>
      <c r="L26"/>
    </row>
    <row r="27" spans="1:24" x14ac:dyDescent="0.25">
      <c r="A27" s="32"/>
      <c r="B27" s="15">
        <v>0.75</v>
      </c>
      <c r="C27" s="16" t="s">
        <v>4</v>
      </c>
      <c r="D27" s="17" t="s">
        <v>35</v>
      </c>
      <c r="E27" s="27"/>
      <c r="F27" s="3" t="s">
        <v>9</v>
      </c>
      <c r="G27" s="3">
        <f>SUMIF(C$3:C$1048576,F27,B$3:B$1048576)</f>
        <v>11.5</v>
      </c>
      <c r="L27"/>
    </row>
    <row r="28" spans="1:24" x14ac:dyDescent="0.25">
      <c r="A28" s="32"/>
      <c r="B28" s="15">
        <v>0.5</v>
      </c>
      <c r="C28" s="16" t="s">
        <v>13</v>
      </c>
      <c r="D28" s="17" t="s">
        <v>36</v>
      </c>
      <c r="F28" s="3" t="s">
        <v>70</v>
      </c>
      <c r="G28" s="3">
        <f>SUMIF(C$3:C$1048576,F28,B$3:B$1048576)</f>
        <v>0.25</v>
      </c>
    </row>
    <row r="29" spans="1:24" x14ac:dyDescent="0.25">
      <c r="A29" s="32"/>
      <c r="B29" s="15">
        <v>0.5</v>
      </c>
      <c r="C29" s="16" t="s">
        <v>13</v>
      </c>
      <c r="D29" s="17" t="s">
        <v>38</v>
      </c>
      <c r="E29" s="27"/>
      <c r="F29" s="3" t="s">
        <v>69</v>
      </c>
      <c r="G29" s="3">
        <f>SUMIF(C$3:C$1048576,F29,B$3:B$1048576)</f>
        <v>1.5</v>
      </c>
    </row>
    <row r="30" spans="1:24" ht="30" x14ac:dyDescent="0.25">
      <c r="A30" s="32"/>
      <c r="B30" s="15">
        <v>1</v>
      </c>
      <c r="C30" s="16" t="s">
        <v>9</v>
      </c>
      <c r="D30" s="17" t="s">
        <v>37</v>
      </c>
      <c r="E30" s="27"/>
    </row>
    <row r="31" spans="1:24" x14ac:dyDescent="0.25">
      <c r="A31" s="32"/>
      <c r="B31" s="15">
        <v>1</v>
      </c>
      <c r="C31" s="16" t="s">
        <v>8</v>
      </c>
      <c r="D31" s="17" t="s">
        <v>40</v>
      </c>
      <c r="G31"/>
    </row>
    <row r="32" spans="1:24" x14ac:dyDescent="0.25">
      <c r="A32" s="33"/>
      <c r="B32" s="34">
        <v>0.25</v>
      </c>
      <c r="C32" s="35" t="s">
        <v>4</v>
      </c>
      <c r="D32" s="36" t="s">
        <v>39</v>
      </c>
      <c r="F32"/>
      <c r="G32"/>
    </row>
    <row r="33" spans="1:13" x14ac:dyDescent="0.25">
      <c r="A33" s="40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3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x14ac:dyDescent="0.25">
      <c r="A35" s="32"/>
      <c r="B35" s="15">
        <v>1.25</v>
      </c>
      <c r="C35" s="16" t="s">
        <v>8</v>
      </c>
      <c r="D35" s="17" t="s">
        <v>42</v>
      </c>
    </row>
    <row r="36" spans="1:13" x14ac:dyDescent="0.25">
      <c r="A36" s="33"/>
      <c r="B36" s="34">
        <v>1</v>
      </c>
      <c r="C36" s="35" t="s">
        <v>4</v>
      </c>
      <c r="D36" s="36" t="s">
        <v>43</v>
      </c>
      <c r="I36"/>
      <c r="J36"/>
      <c r="K36"/>
    </row>
    <row r="37" spans="1:13" x14ac:dyDescent="0.25">
      <c r="A37" s="40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3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2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2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2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2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3"/>
      <c r="B43" s="49">
        <v>0.5</v>
      </c>
      <c r="C43" s="50" t="s">
        <v>13</v>
      </c>
      <c r="D43" s="51" t="s">
        <v>50</v>
      </c>
      <c r="H43"/>
      <c r="I43"/>
      <c r="J43"/>
      <c r="K43"/>
    </row>
    <row r="44" spans="1:13" ht="30" x14ac:dyDescent="0.25">
      <c r="A44" s="40">
        <v>43602</v>
      </c>
      <c r="B44" s="46">
        <v>0.75</v>
      </c>
      <c r="C44" s="47" t="s">
        <v>13</v>
      </c>
      <c r="D44" s="48" t="s">
        <v>51</v>
      </c>
      <c r="H44"/>
      <c r="I44"/>
      <c r="J44"/>
      <c r="K44"/>
    </row>
    <row r="45" spans="1:13" x14ac:dyDescent="0.25">
      <c r="A45" s="43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x14ac:dyDescent="0.25">
      <c r="A46" s="32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2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2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2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2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3"/>
      <c r="B51" s="49">
        <v>0.5</v>
      </c>
      <c r="C51" s="50" t="s">
        <v>13</v>
      </c>
      <c r="D51" s="51" t="s">
        <v>58</v>
      </c>
      <c r="H51"/>
      <c r="I51"/>
      <c r="J51"/>
    </row>
    <row r="52" spans="1:10" x14ac:dyDescent="0.25">
      <c r="A52" s="40">
        <v>43606</v>
      </c>
      <c r="B52" s="46">
        <v>0.4</v>
      </c>
      <c r="C52" s="47" t="s">
        <v>13</v>
      </c>
      <c r="D52" s="48" t="s">
        <v>59</v>
      </c>
      <c r="H52"/>
      <c r="I52"/>
      <c r="J52"/>
    </row>
    <row r="53" spans="1:10" x14ac:dyDescent="0.25">
      <c r="A53" s="43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x14ac:dyDescent="0.25">
      <c r="A54" s="43"/>
      <c r="B54" s="21">
        <v>2</v>
      </c>
      <c r="C54" s="19" t="s">
        <v>13</v>
      </c>
      <c r="D54" s="20" t="s">
        <v>61</v>
      </c>
    </row>
    <row r="55" spans="1:10" x14ac:dyDescent="0.25">
      <c r="A55" s="43"/>
      <c r="B55" s="21">
        <v>0.75</v>
      </c>
      <c r="C55" s="19" t="s">
        <v>13</v>
      </c>
      <c r="D55" s="20" t="s">
        <v>67</v>
      </c>
    </row>
    <row r="56" spans="1:10" x14ac:dyDescent="0.25">
      <c r="A56" s="43"/>
      <c r="B56" s="21">
        <v>1.25</v>
      </c>
      <c r="C56" s="19" t="s">
        <v>13</v>
      </c>
      <c r="D56" s="20" t="s">
        <v>62</v>
      </c>
    </row>
    <row r="57" spans="1:10" x14ac:dyDescent="0.25">
      <c r="A57" s="43"/>
      <c r="B57" s="21">
        <v>0.25</v>
      </c>
      <c r="C57" s="19" t="s">
        <v>4</v>
      </c>
      <c r="D57" s="20" t="s">
        <v>66</v>
      </c>
    </row>
    <row r="58" spans="1:10" x14ac:dyDescent="0.25">
      <c r="A58" s="44"/>
      <c r="B58" s="49">
        <v>1.5</v>
      </c>
      <c r="C58" s="50" t="s">
        <v>9</v>
      </c>
      <c r="D58" s="51" t="s">
        <v>63</v>
      </c>
    </row>
    <row r="59" spans="1:10" x14ac:dyDescent="0.25">
      <c r="A59" s="40">
        <v>43607</v>
      </c>
      <c r="B59" s="46">
        <v>1</v>
      </c>
      <c r="C59" s="47" t="s">
        <v>8</v>
      </c>
      <c r="D59" s="48" t="s">
        <v>64</v>
      </c>
    </row>
    <row r="60" spans="1:10" x14ac:dyDescent="0.25">
      <c r="A60" s="44" t="str">
        <f>CONCATENATE(SUM(B59:B60), " heures")</f>
        <v>3,75 heures</v>
      </c>
      <c r="B60" s="49">
        <v>2.75</v>
      </c>
      <c r="C60" s="50" t="s">
        <v>4</v>
      </c>
      <c r="D60" s="51" t="s">
        <v>65</v>
      </c>
    </row>
    <row r="61" spans="1:10" x14ac:dyDescent="0.25">
      <c r="A61" s="40">
        <v>43608</v>
      </c>
      <c r="B61" s="46">
        <v>0.5</v>
      </c>
      <c r="C61" s="47" t="s">
        <v>8</v>
      </c>
      <c r="D61" s="48" t="s">
        <v>68</v>
      </c>
    </row>
    <row r="62" spans="1:10" x14ac:dyDescent="0.25">
      <c r="A62" s="43" t="str">
        <f>CONCATENATE(SUM(B61:B63), " heures")</f>
        <v>4 heures</v>
      </c>
      <c r="B62" s="21">
        <v>3</v>
      </c>
      <c r="C62" s="19" t="s">
        <v>4</v>
      </c>
      <c r="D62" s="20" t="s">
        <v>72</v>
      </c>
    </row>
    <row r="63" spans="1:10" x14ac:dyDescent="0.25">
      <c r="A63" s="44"/>
      <c r="B63" s="49">
        <v>0.5</v>
      </c>
      <c r="C63" s="50" t="s">
        <v>69</v>
      </c>
      <c r="D63" s="51" t="s">
        <v>71</v>
      </c>
    </row>
    <row r="64" spans="1:10" x14ac:dyDescent="0.25">
      <c r="A64" s="40">
        <v>43609</v>
      </c>
      <c r="B64" s="46">
        <v>3.5</v>
      </c>
      <c r="C64" s="47" t="s">
        <v>4</v>
      </c>
      <c r="D64" s="48" t="s">
        <v>73</v>
      </c>
    </row>
    <row r="65" spans="1:4" x14ac:dyDescent="0.25">
      <c r="A65" s="43" t="str">
        <f>CONCATENATE(SUM(B64:B70), " heures")</f>
        <v>6,75 heures</v>
      </c>
      <c r="B65" s="21">
        <v>0.25</v>
      </c>
      <c r="C65" s="19" t="s">
        <v>9</v>
      </c>
      <c r="D65" s="20" t="s">
        <v>82</v>
      </c>
    </row>
    <row r="66" spans="1:4" x14ac:dyDescent="0.25">
      <c r="A66" s="43"/>
      <c r="B66" s="21">
        <v>0.5</v>
      </c>
      <c r="C66" s="19" t="s">
        <v>69</v>
      </c>
      <c r="D66" s="20" t="s">
        <v>77</v>
      </c>
    </row>
    <row r="67" spans="1:4" x14ac:dyDescent="0.25">
      <c r="A67" s="43"/>
      <c r="B67" s="21">
        <v>0.5</v>
      </c>
      <c r="C67" s="19" t="s">
        <v>4</v>
      </c>
      <c r="D67" s="20" t="s">
        <v>81</v>
      </c>
    </row>
    <row r="68" spans="1:4" x14ac:dyDescent="0.25">
      <c r="A68" s="43"/>
      <c r="B68" s="21">
        <v>0.25</v>
      </c>
      <c r="C68" s="19" t="s">
        <v>9</v>
      </c>
      <c r="D68" s="20" t="s">
        <v>78</v>
      </c>
    </row>
    <row r="69" spans="1:4" x14ac:dyDescent="0.25">
      <c r="A69" s="43"/>
      <c r="B69" s="21">
        <v>1.5</v>
      </c>
      <c r="C69" s="19" t="s">
        <v>4</v>
      </c>
      <c r="D69" s="20" t="s">
        <v>80</v>
      </c>
    </row>
    <row r="70" spans="1:4" x14ac:dyDescent="0.25">
      <c r="A70" s="44"/>
      <c r="B70" s="49">
        <v>0.25</v>
      </c>
      <c r="C70" s="50" t="s">
        <v>9</v>
      </c>
      <c r="D70" s="51" t="s">
        <v>79</v>
      </c>
    </row>
    <row r="71" spans="1:4" x14ac:dyDescent="0.25">
      <c r="A71" s="40">
        <v>43613</v>
      </c>
      <c r="B71" s="46">
        <v>0.75</v>
      </c>
      <c r="C71" s="47" t="s">
        <v>13</v>
      </c>
      <c r="D71" s="48" t="s">
        <v>83</v>
      </c>
    </row>
    <row r="72" spans="1:4" x14ac:dyDescent="0.25">
      <c r="A72" s="43" t="str">
        <f>CONCATENATE(SUM(B71:B78), " heures")</f>
        <v>6,75 heures</v>
      </c>
      <c r="B72" s="21">
        <v>0.25</v>
      </c>
      <c r="C72" s="19" t="s">
        <v>13</v>
      </c>
      <c r="D72" s="20" t="s">
        <v>84</v>
      </c>
    </row>
    <row r="73" spans="1:4" x14ac:dyDescent="0.25">
      <c r="A73" s="43"/>
      <c r="B73" s="21">
        <v>2.75</v>
      </c>
      <c r="C73" s="19" t="s">
        <v>13</v>
      </c>
      <c r="D73" s="20" t="s">
        <v>85</v>
      </c>
    </row>
    <row r="74" spans="1:4" x14ac:dyDescent="0.25">
      <c r="A74" s="43"/>
      <c r="B74" s="21">
        <v>0.5</v>
      </c>
      <c r="C74" s="19" t="s">
        <v>13</v>
      </c>
      <c r="D74" s="20" t="s">
        <v>86</v>
      </c>
    </row>
    <row r="75" spans="1:4" x14ac:dyDescent="0.25">
      <c r="A75" s="43"/>
      <c r="B75" s="21">
        <v>0.75</v>
      </c>
      <c r="C75" s="19" t="s">
        <v>4</v>
      </c>
      <c r="D75" s="20" t="s">
        <v>87</v>
      </c>
    </row>
    <row r="76" spans="1:4" x14ac:dyDescent="0.25">
      <c r="A76" s="43"/>
      <c r="B76" s="21">
        <v>0.25</v>
      </c>
      <c r="C76" s="19" t="s">
        <v>70</v>
      </c>
      <c r="D76" s="20" t="s">
        <v>88</v>
      </c>
    </row>
    <row r="77" spans="1:4" x14ac:dyDescent="0.25">
      <c r="A77" s="43"/>
      <c r="B77" s="21">
        <v>1</v>
      </c>
      <c r="C77" s="19" t="s">
        <v>13</v>
      </c>
      <c r="D77" s="20" t="s">
        <v>89</v>
      </c>
    </row>
    <row r="78" spans="1:4" x14ac:dyDescent="0.25">
      <c r="A78" s="44"/>
      <c r="B78" s="49">
        <v>0.5</v>
      </c>
      <c r="C78" s="50" t="s">
        <v>9</v>
      </c>
      <c r="D78" s="51" t="s">
        <v>90</v>
      </c>
    </row>
    <row r="79" spans="1:4" x14ac:dyDescent="0.25">
      <c r="A79" s="40">
        <v>43614</v>
      </c>
      <c r="B79" s="46">
        <v>0.5</v>
      </c>
      <c r="C79" s="47" t="s">
        <v>9</v>
      </c>
      <c r="D79" s="48" t="s">
        <v>91</v>
      </c>
    </row>
    <row r="80" spans="1:4" x14ac:dyDescent="0.25">
      <c r="A80" s="43" t="str">
        <f>CONCATENATE(SUM(B79:B85), " heures")</f>
        <v>3,75 heures</v>
      </c>
      <c r="B80" s="21">
        <v>0.5</v>
      </c>
      <c r="C80" s="19" t="s">
        <v>8</v>
      </c>
      <c r="D80" s="20" t="s">
        <v>92</v>
      </c>
    </row>
    <row r="81" spans="1:4" x14ac:dyDescent="0.25">
      <c r="A81" s="43"/>
      <c r="B81" s="21">
        <v>0.25</v>
      </c>
      <c r="C81" s="19" t="s">
        <v>13</v>
      </c>
      <c r="D81" s="20" t="s">
        <v>93</v>
      </c>
    </row>
    <row r="82" spans="1:4" x14ac:dyDescent="0.25">
      <c r="A82" s="43"/>
      <c r="B82" s="21">
        <v>0.5</v>
      </c>
      <c r="C82" s="19" t="s">
        <v>4</v>
      </c>
      <c r="D82" s="20" t="s">
        <v>94</v>
      </c>
    </row>
    <row r="83" spans="1:4" x14ac:dyDescent="0.25">
      <c r="A83" s="43"/>
      <c r="B83" s="21">
        <v>1</v>
      </c>
      <c r="C83" s="19" t="s">
        <v>13</v>
      </c>
      <c r="D83" s="20" t="s">
        <v>95</v>
      </c>
    </row>
    <row r="84" spans="1:4" x14ac:dyDescent="0.25">
      <c r="A84" s="43"/>
      <c r="B84" s="21">
        <v>0.75</v>
      </c>
      <c r="C84" s="19" t="s">
        <v>9</v>
      </c>
      <c r="D84" s="20" t="s">
        <v>96</v>
      </c>
    </row>
    <row r="85" spans="1:4" x14ac:dyDescent="0.25">
      <c r="A85" s="44"/>
      <c r="B85" s="49">
        <v>0.25</v>
      </c>
      <c r="C85" s="50" t="s">
        <v>9</v>
      </c>
      <c r="D85" s="51" t="s">
        <v>97</v>
      </c>
    </row>
    <row r="86" spans="1:4" ht="30" x14ac:dyDescent="0.25">
      <c r="A86" s="40">
        <v>43620</v>
      </c>
      <c r="B86" s="46">
        <v>0.5</v>
      </c>
      <c r="C86" s="47" t="s">
        <v>69</v>
      </c>
      <c r="D86" s="48" t="s">
        <v>98</v>
      </c>
    </row>
    <row r="87" spans="1:4" x14ac:dyDescent="0.25">
      <c r="A87" s="43" t="str">
        <f>CONCATENATE(SUM(B86:B92), " heures")</f>
        <v>6,75 heures</v>
      </c>
      <c r="B87" s="21">
        <v>1</v>
      </c>
      <c r="C87" s="19" t="s">
        <v>9</v>
      </c>
      <c r="D87" s="20" t="s">
        <v>99</v>
      </c>
    </row>
    <row r="88" spans="1:4" x14ac:dyDescent="0.25">
      <c r="A88" s="43"/>
      <c r="B88" s="21">
        <v>2</v>
      </c>
      <c r="C88" s="19" t="s">
        <v>13</v>
      </c>
      <c r="D88" s="20" t="s">
        <v>100</v>
      </c>
    </row>
    <row r="89" spans="1:4" x14ac:dyDescent="0.25">
      <c r="A89" s="43"/>
      <c r="B89" s="21">
        <v>0.5</v>
      </c>
      <c r="C89" s="19" t="s">
        <v>13</v>
      </c>
      <c r="D89" s="20" t="s">
        <v>101</v>
      </c>
    </row>
    <row r="90" spans="1:4" x14ac:dyDescent="0.25">
      <c r="A90" s="43"/>
      <c r="B90" s="21">
        <v>1</v>
      </c>
      <c r="C90" s="19" t="s">
        <v>13</v>
      </c>
      <c r="D90" s="20" t="s">
        <v>102</v>
      </c>
    </row>
    <row r="91" spans="1:4" x14ac:dyDescent="0.25">
      <c r="A91" s="43"/>
      <c r="B91" s="21">
        <v>1</v>
      </c>
      <c r="C91" s="19" t="s">
        <v>13</v>
      </c>
      <c r="D91" s="20" t="s">
        <v>103</v>
      </c>
    </row>
    <row r="92" spans="1:4" x14ac:dyDescent="0.25">
      <c r="A92" s="44"/>
      <c r="B92" s="49">
        <v>0.75</v>
      </c>
      <c r="C92" s="50" t="s">
        <v>13</v>
      </c>
      <c r="D92" s="51" t="s">
        <v>104</v>
      </c>
    </row>
    <row r="93" spans="1:4" x14ac:dyDescent="0.25">
      <c r="A93" s="40">
        <v>43621</v>
      </c>
      <c r="B93" s="46">
        <v>0.5</v>
      </c>
      <c r="C93" s="47" t="s">
        <v>9</v>
      </c>
      <c r="D93" s="48" t="s">
        <v>105</v>
      </c>
    </row>
    <row r="94" spans="1:4" x14ac:dyDescent="0.25">
      <c r="A94" s="43" t="str">
        <f>CONCATENATE(SUM(B93:B99), " heures")</f>
        <v>2,5 heures</v>
      </c>
      <c r="B94" s="21">
        <v>0.5</v>
      </c>
      <c r="C94" s="19" t="s">
        <v>13</v>
      </c>
      <c r="D94" s="20" t="s">
        <v>106</v>
      </c>
    </row>
    <row r="95" spans="1:4" x14ac:dyDescent="0.25">
      <c r="A95" s="43"/>
      <c r="B95" s="21">
        <v>0.5</v>
      </c>
      <c r="C95" s="19" t="s">
        <v>9</v>
      </c>
      <c r="D95" s="20" t="s">
        <v>107</v>
      </c>
    </row>
    <row r="96" spans="1:4" x14ac:dyDescent="0.25">
      <c r="A96" s="43"/>
      <c r="B96" s="21">
        <v>1</v>
      </c>
      <c r="C96" s="19" t="s">
        <v>9</v>
      </c>
      <c r="D96" s="20" t="s">
        <v>99</v>
      </c>
    </row>
    <row r="97" spans="1:4" x14ac:dyDescent="0.25">
      <c r="A97" s="43"/>
      <c r="B97" s="21"/>
      <c r="C97" s="19"/>
      <c r="D97" s="20"/>
    </row>
    <row r="98" spans="1:4" x14ac:dyDescent="0.25">
      <c r="A98" s="43"/>
      <c r="B98" s="21"/>
      <c r="C98" s="19"/>
      <c r="D98" s="20"/>
    </row>
    <row r="99" spans="1:4" x14ac:dyDescent="0.25">
      <c r="A99" s="43"/>
      <c r="B99" s="21"/>
      <c r="C99" s="19"/>
      <c r="D99" s="20"/>
    </row>
    <row r="100" spans="1:4" x14ac:dyDescent="0.25">
      <c r="A100" s="43"/>
      <c r="B100" s="21"/>
      <c r="C100" s="19"/>
      <c r="D100" s="20"/>
    </row>
    <row r="101" spans="1:4" x14ac:dyDescent="0.25">
      <c r="A101" s="43"/>
      <c r="B101" s="21"/>
      <c r="C101" s="19"/>
      <c r="D101" s="20"/>
    </row>
    <row r="102" spans="1:4" x14ac:dyDescent="0.25">
      <c r="A102" s="43"/>
      <c r="B102" s="21"/>
      <c r="C102" s="19"/>
      <c r="D102" s="20"/>
    </row>
    <row r="103" spans="1:4" x14ac:dyDescent="0.25">
      <c r="A103" s="43"/>
      <c r="B103" s="21"/>
      <c r="C103" s="19"/>
      <c r="D103" s="20"/>
    </row>
    <row r="104" spans="1:4" x14ac:dyDescent="0.25">
      <c r="A104" s="43"/>
      <c r="B104" s="21"/>
      <c r="C104" s="19"/>
      <c r="D104" s="20"/>
    </row>
    <row r="105" spans="1:4" x14ac:dyDescent="0.25">
      <c r="A105" s="43"/>
      <c r="B105" s="21"/>
      <c r="C105" s="19"/>
      <c r="D105" s="20"/>
    </row>
    <row r="106" spans="1:4" x14ac:dyDescent="0.25">
      <c r="A106" s="43"/>
      <c r="B106" s="21"/>
      <c r="C106" s="19"/>
      <c r="D106" s="20"/>
    </row>
    <row r="107" spans="1:4" x14ac:dyDescent="0.25">
      <c r="A107" s="43"/>
      <c r="B107" s="21"/>
      <c r="C107" s="19"/>
      <c r="D107" s="20"/>
    </row>
    <row r="108" spans="1:4" x14ac:dyDescent="0.25">
      <c r="A108" s="43"/>
      <c r="B108" s="21"/>
      <c r="C108" s="19"/>
      <c r="D108" s="20"/>
    </row>
    <row r="109" spans="1:4" ht="15.75" thickBot="1" x14ac:dyDescent="0.3">
      <c r="A109" s="52"/>
      <c r="B109" s="53"/>
      <c r="C109" s="22"/>
      <c r="D109" s="23"/>
    </row>
    <row r="141" spans="15:21" x14ac:dyDescent="0.25">
      <c r="O141" s="59"/>
      <c r="P141" s="59"/>
      <c r="T141" s="59"/>
      <c r="U141" s="59"/>
    </row>
    <row r="142" spans="15:21" x14ac:dyDescent="0.25">
      <c r="O142" s="59"/>
      <c r="P142" s="59"/>
      <c r="T142" s="59"/>
      <c r="U142" s="59"/>
    </row>
    <row r="143" spans="15:21" x14ac:dyDescent="0.25">
      <c r="O143" s="59"/>
      <c r="P143" s="59"/>
      <c r="T143" s="59"/>
      <c r="U143" s="59"/>
    </row>
    <row r="144" spans="15:21" x14ac:dyDescent="0.25">
      <c r="O144" s="59"/>
      <c r="P144" s="57"/>
      <c r="T144" s="57"/>
      <c r="U144" s="59"/>
    </row>
    <row r="150" spans="14:22" x14ac:dyDescent="0.25">
      <c r="N150" s="62"/>
      <c r="V150" s="62"/>
    </row>
    <row r="151" spans="14:22" x14ac:dyDescent="0.25">
      <c r="N151" s="59"/>
      <c r="O151" s="62"/>
      <c r="P151" s="62"/>
      <c r="Q151" s="62"/>
      <c r="R151" s="62"/>
      <c r="S151" s="62"/>
      <c r="T151" s="62"/>
      <c r="U151" s="62"/>
      <c r="V151" s="59"/>
    </row>
    <row r="152" spans="14:22" x14ac:dyDescent="0.25">
      <c r="O152" s="59"/>
      <c r="P152" s="59"/>
      <c r="Q152" s="60"/>
      <c r="R152" s="61"/>
      <c r="S152" s="60"/>
      <c r="T152" s="59"/>
      <c r="U152" s="59"/>
    </row>
    <row r="153" spans="14:22" x14ac:dyDescent="0.25">
      <c r="Q153" s="60"/>
      <c r="R153" s="61"/>
      <c r="S153" s="60"/>
    </row>
    <row r="154" spans="14:22" x14ac:dyDescent="0.25">
      <c r="Q154" s="60"/>
      <c r="R154" s="61"/>
      <c r="S154" s="60"/>
    </row>
    <row r="155" spans="14:22" x14ac:dyDescent="0.25">
      <c r="Q155" s="60"/>
      <c r="R155" s="61"/>
      <c r="S155" s="60"/>
    </row>
    <row r="156" spans="14:22" x14ac:dyDescent="0.25">
      <c r="R156" s="60"/>
    </row>
  </sheetData>
  <conditionalFormatting sqref="C1:C78 C81:C82 C84:C1048576">
    <cfRule type="cellIs" dxfId="17" priority="13" operator="equal">
      <formula>$F$28</formula>
    </cfRule>
    <cfRule type="cellIs" dxfId="16" priority="14" operator="equal">
      <formula>$F$29</formula>
    </cfRule>
    <cfRule type="cellIs" dxfId="15" priority="15" operator="equal">
      <formula>$F$27</formula>
    </cfRule>
    <cfRule type="cellIs" dxfId="14" priority="16" operator="equal">
      <formula>$F$26</formula>
    </cfRule>
    <cfRule type="cellIs" dxfId="13" priority="17" operator="equal">
      <formula>$F$25</formula>
    </cfRule>
    <cfRule type="cellIs" dxfId="12" priority="18" operator="equal">
      <formula>$F$24</formula>
    </cfRule>
  </conditionalFormatting>
  <conditionalFormatting sqref="C79:C80">
    <cfRule type="cellIs" dxfId="11" priority="7" operator="equal">
      <formula>$F$28</formula>
    </cfRule>
    <cfRule type="cellIs" dxfId="10" priority="8" operator="equal">
      <formula>$F$29</formula>
    </cfRule>
    <cfRule type="cellIs" dxfId="9" priority="9" operator="equal">
      <formula>$F$27</formula>
    </cfRule>
    <cfRule type="cellIs" dxfId="8" priority="10" operator="equal">
      <formula>$F$26</formula>
    </cfRule>
    <cfRule type="cellIs" dxfId="7" priority="11" operator="equal">
      <formula>$F$25</formula>
    </cfRule>
    <cfRule type="cellIs" dxfId="6" priority="12" operator="equal">
      <formula>$F$24</formula>
    </cfRule>
  </conditionalFormatting>
  <conditionalFormatting sqref="C83">
    <cfRule type="cellIs" dxfId="5" priority="1" operator="equal">
      <formula>$F$28</formula>
    </cfRule>
    <cfRule type="cellIs" dxfId="4" priority="2" operator="equal">
      <formula>$F$29</formula>
    </cfRule>
    <cfRule type="cellIs" dxfId="3" priority="3" operator="equal">
      <formula>$F$27</formula>
    </cfRule>
    <cfRule type="cellIs" dxfId="2" priority="4" operator="equal">
      <formula>$F$26</formula>
    </cfRule>
    <cfRule type="cellIs" dxfId="1" priority="5" operator="equal">
      <formula>$F$25</formula>
    </cfRule>
    <cfRule type="cellIs" dxfId="0" priority="6" operator="equal">
      <formula>$F$24</formula>
    </cfRule>
  </conditionalFormatting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2019-06-05T08:01:11Z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