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" sheetId="1" state="visible" r:id="rId2"/>
    <sheet name="Promedio precios ciudad-mes" sheetId="2" state="visible" r:id="rId3"/>
    <sheet name="Temp 2017" sheetId="3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<sst xmlns="http://schemas.openxmlformats.org/spreadsheetml/2006/main" count="704" uniqueCount="104">
  <si>
    <t xml:space="preserve">Ciudad</t>
  </si>
  <si>
    <t xml:space="preserve">Departamento</t>
  </si>
  <si>
    <t xml:space="preserve">Año</t>
  </si>
  <si>
    <t xml:space="preserve">Mes</t>
  </si>
  <si>
    <t xml:space="preserve">Semana</t>
  </si>
  <si>
    <t xml:space="preserve">Variedad</t>
  </si>
  <si>
    <t xml:space="preserve">Precio(COP)</t>
  </si>
  <si>
    <t xml:space="preserve">Precipitación(mm)</t>
  </si>
  <si>
    <t xml:space="preserve">Duitama</t>
  </si>
  <si>
    <t xml:space="preserve">Boyaca</t>
  </si>
  <si>
    <t xml:space="preserve">enero</t>
  </si>
  <si>
    <t xml:space="preserve">Papa Tuquerreña</t>
  </si>
  <si>
    <t xml:space="preserve">Precipitación (mm)</t>
  </si>
  <si>
    <t xml:space="preserve">Promedio (COP)</t>
  </si>
  <si>
    <t xml:space="preserve">Enero</t>
  </si>
  <si>
    <t xml:space="preserve">Febrero</t>
  </si>
  <si>
    <t xml:space="preserve">Marzo</t>
  </si>
  <si>
    <t xml:space="preserve">febrero</t>
  </si>
  <si>
    <t xml:space="preserve">Abril</t>
  </si>
  <si>
    <t xml:space="preserve">Mayo</t>
  </si>
  <si>
    <t xml:space="preserve">Julio</t>
  </si>
  <si>
    <t xml:space="preserve">Agosto</t>
  </si>
  <si>
    <t xml:space="preserve">marzo</t>
  </si>
  <si>
    <t xml:space="preserve">Septiembre</t>
  </si>
  <si>
    <t xml:space="preserve">Octubre</t>
  </si>
  <si>
    <t xml:space="preserve">Noviembre</t>
  </si>
  <si>
    <t xml:space="preserve">Diciembre</t>
  </si>
  <si>
    <t xml:space="preserve">abril</t>
  </si>
  <si>
    <t xml:space="preserve">Sogamoso</t>
  </si>
  <si>
    <t xml:space="preserve">mayo</t>
  </si>
  <si>
    <t xml:space="preserve">julio</t>
  </si>
  <si>
    <t xml:space="preserve">agosto</t>
  </si>
  <si>
    <t xml:space="preserve">Junio</t>
  </si>
  <si>
    <t xml:space="preserve">septiembre</t>
  </si>
  <si>
    <t xml:space="preserve">octubre</t>
  </si>
  <si>
    <t xml:space="preserve">Tunja</t>
  </si>
  <si>
    <t xml:space="preserve">noviembre</t>
  </si>
  <si>
    <t xml:space="preserve">diciembre</t>
  </si>
  <si>
    <t xml:space="preserve">junio</t>
  </si>
  <si>
    <t xml:space="preserve">Promedio - Precio(COP)</t>
  </si>
  <si>
    <t xml:space="preserve">Total Resultado</t>
  </si>
  <si>
    <t xml:space="preserve">​​Julio</t>
  </si>
  <si>
    <t xml:space="preserve">Temperatura media (°C)</t>
  </si>
  <si>
    <t xml:space="preserve">15.3</t>
  </si>
  <si>
    <t xml:space="preserve">15.8</t>
  </si>
  <si>
    <t xml:space="preserve">16.2</t>
  </si>
  <si>
    <t xml:space="preserve">15.9</t>
  </si>
  <si>
    <t xml:space="preserve">15.5</t>
  </si>
  <si>
    <t xml:space="preserve">14.6</t>
  </si>
  <si>
    <t xml:space="preserve">14.2</t>
  </si>
  <si>
    <t xml:space="preserve">14.4</t>
  </si>
  <si>
    <t xml:space="preserve">14.7</t>
  </si>
  <si>
    <t xml:space="preserve">15.6</t>
  </si>
  <si>
    <t xml:space="preserve">15.2</t>
  </si>
  <si>
    <t xml:space="preserve">Temperatura min. (°C)</t>
  </si>
  <si>
    <t xml:space="preserve">9.2</t>
  </si>
  <si>
    <t xml:space="preserve">9.7</t>
  </si>
  <si>
    <t xml:space="preserve">10.4</t>
  </si>
  <si>
    <t xml:space="preserve">10.9</t>
  </si>
  <si>
    <t xml:space="preserve">9.9</t>
  </si>
  <si>
    <t xml:space="preserve">10.5</t>
  </si>
  <si>
    <t xml:space="preserve">9.6</t>
  </si>
  <si>
    <t xml:space="preserve">Temperatura máx. (°C)</t>
  </si>
  <si>
    <t xml:space="preserve">21.5</t>
  </si>
  <si>
    <t xml:space="preserve">20.1</t>
  </si>
  <si>
    <t xml:space="preserve">18.9</t>
  </si>
  <si>
    <t xml:space="preserve">18.4</t>
  </si>
  <si>
    <t xml:space="preserve">18.8</t>
  </si>
  <si>
    <t xml:space="preserve">19.5</t>
  </si>
  <si>
    <t xml:space="preserve">20.7</t>
  </si>
  <si>
    <t xml:space="preserve">20.9</t>
  </si>
  <si>
    <t xml:space="preserve">Temperatura media (°F)</t>
  </si>
  <si>
    <t xml:space="preserve">59.5</t>
  </si>
  <si>
    <t xml:space="preserve">60.4</t>
  </si>
  <si>
    <t xml:space="preserve">61.2</t>
  </si>
  <si>
    <t xml:space="preserve">60.6</t>
  </si>
  <si>
    <t xml:space="preserve">59.9</t>
  </si>
  <si>
    <t xml:space="preserve">58.3</t>
  </si>
  <si>
    <t xml:space="preserve">57.6</t>
  </si>
  <si>
    <t xml:space="preserve">57.9</t>
  </si>
  <si>
    <t xml:space="preserve">58.5</t>
  </si>
  <si>
    <t xml:space="preserve">60.1</t>
  </si>
  <si>
    <t xml:space="preserve">59.4</t>
  </si>
  <si>
    <t xml:space="preserve">Temperatura min. (°F)</t>
  </si>
  <si>
    <t xml:space="preserve">48.6</t>
  </si>
  <si>
    <t xml:space="preserve">49.5</t>
  </si>
  <si>
    <t xml:space="preserve">50.7</t>
  </si>
  <si>
    <t xml:space="preserve">51.6</t>
  </si>
  <si>
    <t xml:space="preserve">51.8</t>
  </si>
  <si>
    <t xml:space="preserve">50.0</t>
  </si>
  <si>
    <t xml:space="preserve">49.8</t>
  </si>
  <si>
    <t xml:space="preserve">50.9</t>
  </si>
  <si>
    <t xml:space="preserve">49.3</t>
  </si>
  <si>
    <t xml:space="preserve">Temperatura máx. (°F)</t>
  </si>
  <si>
    <t xml:space="preserve">70.7</t>
  </si>
  <si>
    <t xml:space="preserve">71.6</t>
  </si>
  <si>
    <t xml:space="preserve">69.8</t>
  </si>
  <si>
    <t xml:space="preserve">68.2</t>
  </si>
  <si>
    <t xml:space="preserve">66.0</t>
  </si>
  <si>
    <t xml:space="preserve">65.1</t>
  </si>
  <si>
    <t xml:space="preserve">65.8</t>
  </si>
  <si>
    <t xml:space="preserve">67.1</t>
  </si>
  <si>
    <t xml:space="preserve">69.3</t>
  </si>
  <si>
    <t xml:space="preserve">69.6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</si>
</sst>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$* #,##0.00_-;&quot;-$&quot;* #,##0.00_-;_-\$* \-??_-;_-@_-"/>
    <numFmt numFmtId="166" formatCode="_-\$* #,##0.000_-;&quot;-$&quot;* #,##0.000_-;_-\$* \-??_-;_-@_-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333333"/>
      <name val="Inherit"/>
      <family val="0"/>
      <charset val="1"/>
    </font>
    <font>
      <sz val="8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FF8DC"/>
      </patternFill>
    </fill>
    <fill>
      <patternFill patternType="solid">
        <fgColor rgb="FFFFA500"/>
        <bgColor rgb="FFFF8C00"/>
      </patternFill>
    </fill>
    <fill>
      <patternFill patternType="solid">
        <fgColor rgb="FFFFCC66"/>
        <bgColor rgb="FFEED8AE"/>
      </patternFill>
    </fill>
    <fill>
      <patternFill patternType="solid">
        <fgColor rgb="FFFF8C00"/>
        <bgColor rgb="FFFFA500"/>
      </patternFill>
    </fill>
    <fill>
      <patternFill patternType="solid">
        <fgColor rgb="FFEED8AE"/>
        <bgColor rgb="FFEEEEEE"/>
      </patternFill>
    </fill>
    <fill>
      <patternFill patternType="solid">
        <fgColor rgb="FFFFFFFF"/>
        <bgColor rgb="FFFFF8DC"/>
      </patternFill>
    </fill>
    <fill>
      <patternFill patternType="solid">
        <fgColor rgb="FF828BD9"/>
        <bgColor rgb="FF808080"/>
      </patternFill>
    </fill>
    <fill>
      <patternFill patternType="solid">
        <fgColor rgb="FF8AB0FF"/>
        <bgColor rgb="FF99CCFF"/>
      </patternFill>
    </fill>
    <fill>
      <patternFill patternType="solid">
        <fgColor rgb="FFFFF8DC"/>
        <bgColor rgb="FFFFFFFF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dotted">
        <color rgb="FFEEEEEE"/>
      </left>
      <right/>
      <top style="dotted">
        <color rgb="FFEEEEEE"/>
      </top>
      <bottom style="thick">
        <color rgb="FFEEEEEE"/>
      </bottom>
      <diagonal/>
    </border>
    <border diagonalUp="false" diagonalDown="false">
      <left/>
      <right/>
      <top style="dotted">
        <color rgb="FFEEEEEE"/>
      </top>
      <bottom style="thick">
        <color rgb="FFEEEEEE"/>
      </bottom>
      <diagonal/>
    </border>
    <border diagonalUp="false" diagonalDown="false">
      <left/>
      <right style="dotted">
        <color rgb="FFEEEEEE"/>
      </right>
      <top style="dotted">
        <color rgb="FFEEEEEE"/>
      </top>
      <bottom style="thick">
        <color rgb="FFEEEEEE"/>
      </bottom>
      <diagonal/>
    </border>
    <border diagonalUp="false" diagonalDown="false">
      <left style="dotted">
        <color rgb="FFEEEEEE"/>
      </left>
      <right/>
      <top/>
      <bottom style="medium">
        <color rgb="FFEEEEEE"/>
      </bottom>
      <diagonal/>
    </border>
    <border diagonalUp="false" diagonalDown="false">
      <left style="medium">
        <color rgb="FFEEEEEE"/>
      </left>
      <right/>
      <top/>
      <bottom style="medium">
        <color rgb="FFEEEEEE"/>
      </bottom>
      <diagonal/>
    </border>
    <border diagonalUp="false" diagonalDown="false">
      <left style="medium">
        <color rgb="FFEEEEEE"/>
      </left>
      <right style="dotted">
        <color rgb="FFEEEEEE"/>
      </right>
      <top/>
      <bottom style="medium">
        <color rgb="FFEEEEEE"/>
      </bottom>
      <diagonal/>
    </border>
    <border diagonalUp="false" diagonalDown="false">
      <left style="dotted">
        <color rgb="FFEEEEEE"/>
      </left>
      <right/>
      <top/>
      <bottom style="dotted">
        <color rgb="FFEEEEEE"/>
      </bottom>
      <diagonal/>
    </border>
    <border diagonalUp="false" diagonalDown="false">
      <left style="medium">
        <color rgb="FFEEEEEE"/>
      </left>
      <right/>
      <top/>
      <bottom style="dotted">
        <color rgb="FFEEEEEE"/>
      </bottom>
      <diagonal/>
    </border>
    <border diagonalUp="false" diagonalDown="false">
      <left style="medium">
        <color rgb="FFEEEEEE"/>
      </left>
      <right style="dotted">
        <color rgb="FFEEEEEE"/>
      </right>
      <top/>
      <bottom style="dotted">
        <color rgb="FFEEEEEE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9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1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squina de la tabla dinámica" xfId="20" builtinId="53" customBuiltin="true"/>
    <cellStyle name="Valor de la tabla dinámica" xfId="21" builtinId="53" customBuiltin="true"/>
    <cellStyle name="Campo de la tabla dinámica" xfId="22" builtinId="53" customBuiltin="true"/>
    <cellStyle name="Categoría de la tabla dinámica" xfId="23" builtinId="53" customBuiltin="true"/>
    <cellStyle name="Título de la tabla dinámica" xfId="24" builtinId="53" customBuiltin="true"/>
    <cellStyle name="Resultado de la tabla dinámica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AB0FF"/>
      <rgbColor rgb="FF993366"/>
      <rgbColor rgb="FFFFF8DC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ED8AE"/>
      <rgbColor rgb="FF3366FF"/>
      <rgbColor rgb="FF33CCCC"/>
      <rgbColor rgb="FF99CC00"/>
      <rgbColor rgb="FFFFCC66"/>
      <rgbColor rgb="FFFFA500"/>
      <rgbColor rgb="FFFF8C00"/>
      <rgbColor rgb="FF666699"/>
      <rgbColor rgb="FF828BD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29" createdVersion="3">
  <cacheSource type="worksheet">
    <worksheetSource ref="A1:H130" sheet="BD"/>
  </cacheSource>
  <cacheFields count="8">
    <cacheField name="Ciudad" numFmtId="0">
      <sharedItems count="3">
        <s v="Duitama"/>
        <s v="Sogamoso"/>
        <s v="Tunja"/>
      </sharedItems>
    </cacheField>
    <cacheField name="Departamento" numFmtId="0">
      <sharedItems count="1">
        <s v="Boyaca"/>
      </sharedItems>
    </cacheField>
    <cacheField name="Año" numFmtId="0">
      <sharedItems containsSemiMixedTypes="0" containsString="0" containsNumber="1" containsInteger="1" minValue="2017" maxValue="2017" count="1">
        <n v="2017"/>
      </sharedItems>
    </cacheField>
    <cacheField name="Mes" numFmtId="0">
      <sharedItems count="12">
        <s v="abril"/>
        <s v="agosto"/>
        <s v="diciembre"/>
        <s v="enero"/>
        <s v="febrero"/>
        <s v="julio"/>
        <s v="junio"/>
        <s v="marzo"/>
        <s v="mayo"/>
        <s v="noviembre"/>
        <s v="octubre"/>
        <s v="septiembre"/>
      </sharedItems>
    </cacheField>
    <cacheField name="Semana" numFmtId="0">
      <sharedItems containsSemiMixedTypes="0" containsString="0" containsNumber="1" containsInteger="1" minValue="1" maxValue="52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Variedad" numFmtId="0">
      <sharedItems count="1">
        <s v="Papa Tuquerreña"/>
      </sharedItems>
    </cacheField>
    <cacheField name="Precio(COP)" numFmtId="0">
      <sharedItems containsSemiMixedTypes="0" containsString="0" containsNumber="1" minValue="417.5756" maxValue="1348.3589" count="115">
        <n v="417.5756"/>
        <n v="436.13089"/>
        <n v="445.35499"/>
        <n v="446.29678"/>
        <n v="446.78077"/>
        <n v="449.77053"/>
        <n v="450.98308"/>
        <n v="460.10786"/>
        <n v="460.58842"/>
        <n v="465.07448"/>
        <n v="468.45905"/>
        <n v="469.13635"/>
        <n v="470.98346"/>
        <n v="471.31489"/>
        <n v="474.69324"/>
        <n v="476.53415"/>
        <n v="482.47554"/>
        <n v="496.78051"/>
        <n v="497.02331"/>
        <n v="501.09072"/>
        <n v="501.26348"/>
        <n v="501.46222"/>
        <n v="503.74357"/>
        <n v="507.7505"/>
        <n v="508.7598"/>
        <n v="510.83962"/>
        <n v="510.95348"/>
        <n v="515.95246"/>
        <n v="520.08128"/>
        <n v="520.72388"/>
        <n v="521.98588"/>
        <n v="523.48019"/>
        <n v="528.13457"/>
        <n v="529.43316"/>
        <n v="529.46752"/>
        <n v="530.1582"/>
        <n v="532.50303"/>
        <n v="535.05074"/>
        <n v="539.25265"/>
        <n v="539.34355"/>
        <n v="539.97335"/>
        <n v="541.21596"/>
        <n v="541.93454"/>
        <n v="541.95507"/>
        <n v="542.58689"/>
        <n v="544.045"/>
        <n v="547.32574"/>
        <n v="547.97022"/>
        <n v="553.80878"/>
        <n v="554.64228"/>
        <n v="560.71622"/>
        <n v="564.85388"/>
        <n v="565.75792"/>
        <n v="571.01165"/>
        <n v="574.55989"/>
        <n v="578.0854"/>
        <n v="578.24135"/>
        <n v="579.23055"/>
        <n v="585.57382"/>
        <n v="587.70083"/>
        <n v="593.5531"/>
        <n v="595.84178"/>
        <n v="596.48086"/>
        <n v="597.35229"/>
        <n v="608.56712"/>
        <n v="609.4802"/>
        <n v="625.51513"/>
        <n v="629.12809"/>
        <n v="629.66695"/>
        <n v="632.25696"/>
        <n v="632.28091"/>
        <n v="635.04225"/>
        <n v="645.54729"/>
        <n v="648.63334"/>
        <n v="661.04396"/>
        <n v="661.98398"/>
        <n v="671.65809"/>
        <n v="674.17944"/>
        <n v="674.61491"/>
        <n v="678.3464"/>
        <n v="718.37964"/>
        <n v="722.57938"/>
        <n v="723.05851"/>
        <n v="741.29524"/>
        <n v="747.62163"/>
        <n v="750.61815"/>
        <n v="755.61535"/>
        <n v="806.93412"/>
        <n v="812.90181"/>
        <n v="836.53402"/>
        <n v="839.57261"/>
        <n v="847.93299"/>
        <n v="851.20255"/>
        <n v="869.78722"/>
        <n v="887.62753"/>
        <n v="888.03259"/>
        <n v="903.22423"/>
        <n v="918.66632"/>
        <n v="921.65425"/>
        <n v="926.61905"/>
        <n v="968.32094"/>
        <n v="985.01093"/>
        <n v="993.54665"/>
        <n v="1010.6659"/>
        <n v="1017.5196"/>
        <n v="1021.4431"/>
        <n v="1027.9797"/>
        <n v="1047.7798"/>
        <n v="1078.5053"/>
        <n v="1083.8691"/>
        <n v="1091.4444"/>
        <n v="1122.5523"/>
        <n v="1134.0812"/>
        <n v="1252.0475"/>
        <n v="1348.3589"/>
      </sharedItems>
    </cacheField>
    <cacheField name="Precipitación(mm)" numFmtId="0">
      <sharedItems containsSemiMixedTypes="0" containsString="0" containsNumber="1" containsInteger="1" minValue="24" maxValue="125" count="12">
        <n v="24"/>
        <n v="34"/>
        <n v="47"/>
        <n v="59"/>
        <n v="81"/>
        <n v="84"/>
        <n v="92"/>
        <n v="99"/>
        <n v="102"/>
        <n v="122"/>
        <n v="123"/>
        <n v="12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">
  <r>
    <x v="0"/>
    <x v="0"/>
    <x v="0"/>
    <x v="3"/>
    <x v="0"/>
    <x v="0"/>
    <x v="30"/>
    <x v="0"/>
  </r>
  <r>
    <x v="0"/>
    <x v="0"/>
    <x v="0"/>
    <x v="3"/>
    <x v="1"/>
    <x v="0"/>
    <x v="16"/>
    <x v="0"/>
  </r>
  <r>
    <x v="0"/>
    <x v="0"/>
    <x v="0"/>
    <x v="3"/>
    <x v="2"/>
    <x v="0"/>
    <x v="33"/>
    <x v="0"/>
  </r>
  <r>
    <x v="0"/>
    <x v="0"/>
    <x v="0"/>
    <x v="3"/>
    <x v="3"/>
    <x v="0"/>
    <x v="25"/>
    <x v="0"/>
  </r>
  <r>
    <x v="0"/>
    <x v="0"/>
    <x v="0"/>
    <x v="3"/>
    <x v="4"/>
    <x v="0"/>
    <x v="54"/>
    <x v="0"/>
  </r>
  <r>
    <x v="0"/>
    <x v="0"/>
    <x v="0"/>
    <x v="4"/>
    <x v="5"/>
    <x v="0"/>
    <x v="12"/>
    <x v="1"/>
  </r>
  <r>
    <x v="0"/>
    <x v="0"/>
    <x v="0"/>
    <x v="4"/>
    <x v="6"/>
    <x v="0"/>
    <x v="36"/>
    <x v="1"/>
  </r>
  <r>
    <x v="0"/>
    <x v="0"/>
    <x v="0"/>
    <x v="4"/>
    <x v="7"/>
    <x v="0"/>
    <x v="45"/>
    <x v="1"/>
  </r>
  <r>
    <x v="0"/>
    <x v="0"/>
    <x v="0"/>
    <x v="4"/>
    <x v="8"/>
    <x v="0"/>
    <x v="57"/>
    <x v="1"/>
  </r>
  <r>
    <x v="0"/>
    <x v="0"/>
    <x v="0"/>
    <x v="7"/>
    <x v="9"/>
    <x v="0"/>
    <x v="34"/>
    <x v="3"/>
  </r>
  <r>
    <x v="0"/>
    <x v="0"/>
    <x v="0"/>
    <x v="7"/>
    <x v="10"/>
    <x v="0"/>
    <x v="75"/>
    <x v="3"/>
  </r>
  <r>
    <x v="0"/>
    <x v="0"/>
    <x v="0"/>
    <x v="7"/>
    <x v="11"/>
    <x v="0"/>
    <x v="64"/>
    <x v="3"/>
  </r>
  <r>
    <x v="0"/>
    <x v="0"/>
    <x v="0"/>
    <x v="7"/>
    <x v="12"/>
    <x v="0"/>
    <x v="15"/>
    <x v="3"/>
  </r>
  <r>
    <x v="0"/>
    <x v="0"/>
    <x v="0"/>
    <x v="0"/>
    <x v="13"/>
    <x v="0"/>
    <x v="60"/>
    <x v="10"/>
  </r>
  <r>
    <x v="0"/>
    <x v="0"/>
    <x v="0"/>
    <x v="0"/>
    <x v="15"/>
    <x v="0"/>
    <x v="78"/>
    <x v="10"/>
  </r>
  <r>
    <x v="0"/>
    <x v="0"/>
    <x v="0"/>
    <x v="0"/>
    <x v="16"/>
    <x v="0"/>
    <x v="35"/>
    <x v="10"/>
  </r>
  <r>
    <x v="0"/>
    <x v="0"/>
    <x v="0"/>
    <x v="0"/>
    <x v="17"/>
    <x v="0"/>
    <x v="56"/>
    <x v="10"/>
  </r>
  <r>
    <x v="0"/>
    <x v="0"/>
    <x v="0"/>
    <x v="8"/>
    <x v="18"/>
    <x v="0"/>
    <x v="18"/>
    <x v="9"/>
  </r>
  <r>
    <x v="0"/>
    <x v="0"/>
    <x v="0"/>
    <x v="5"/>
    <x v="25"/>
    <x v="0"/>
    <x v="11"/>
    <x v="6"/>
  </r>
  <r>
    <x v="0"/>
    <x v="0"/>
    <x v="0"/>
    <x v="5"/>
    <x v="26"/>
    <x v="0"/>
    <x v="80"/>
    <x v="6"/>
  </r>
  <r>
    <x v="0"/>
    <x v="0"/>
    <x v="0"/>
    <x v="5"/>
    <x v="27"/>
    <x v="0"/>
    <x v="14"/>
    <x v="6"/>
  </r>
  <r>
    <x v="0"/>
    <x v="0"/>
    <x v="0"/>
    <x v="5"/>
    <x v="28"/>
    <x v="0"/>
    <x v="59"/>
    <x v="6"/>
  </r>
  <r>
    <x v="0"/>
    <x v="0"/>
    <x v="0"/>
    <x v="1"/>
    <x v="29"/>
    <x v="0"/>
    <x v="48"/>
    <x v="5"/>
  </r>
  <r>
    <x v="0"/>
    <x v="0"/>
    <x v="0"/>
    <x v="1"/>
    <x v="30"/>
    <x v="0"/>
    <x v="55"/>
    <x v="5"/>
  </r>
  <r>
    <x v="0"/>
    <x v="0"/>
    <x v="0"/>
    <x v="1"/>
    <x v="31"/>
    <x v="0"/>
    <x v="51"/>
    <x v="5"/>
  </r>
  <r>
    <x v="0"/>
    <x v="0"/>
    <x v="0"/>
    <x v="1"/>
    <x v="32"/>
    <x v="0"/>
    <x v="83"/>
    <x v="5"/>
  </r>
  <r>
    <x v="0"/>
    <x v="0"/>
    <x v="0"/>
    <x v="11"/>
    <x v="33"/>
    <x v="0"/>
    <x v="72"/>
    <x v="4"/>
  </r>
  <r>
    <x v="0"/>
    <x v="0"/>
    <x v="0"/>
    <x v="11"/>
    <x v="34"/>
    <x v="0"/>
    <x v="66"/>
    <x v="4"/>
  </r>
  <r>
    <x v="0"/>
    <x v="0"/>
    <x v="0"/>
    <x v="11"/>
    <x v="35"/>
    <x v="0"/>
    <x v="81"/>
    <x v="4"/>
  </r>
  <r>
    <x v="0"/>
    <x v="0"/>
    <x v="0"/>
    <x v="11"/>
    <x v="36"/>
    <x v="0"/>
    <x v="88"/>
    <x v="4"/>
  </r>
  <r>
    <x v="0"/>
    <x v="0"/>
    <x v="0"/>
    <x v="10"/>
    <x v="37"/>
    <x v="0"/>
    <x v="94"/>
    <x v="11"/>
  </r>
  <r>
    <x v="0"/>
    <x v="0"/>
    <x v="0"/>
    <x v="10"/>
    <x v="38"/>
    <x v="0"/>
    <x v="89"/>
    <x v="11"/>
  </r>
  <r>
    <x v="0"/>
    <x v="0"/>
    <x v="0"/>
    <x v="10"/>
    <x v="39"/>
    <x v="0"/>
    <x v="102"/>
    <x v="11"/>
  </r>
  <r>
    <x v="0"/>
    <x v="0"/>
    <x v="0"/>
    <x v="10"/>
    <x v="40"/>
    <x v="0"/>
    <x v="99"/>
    <x v="11"/>
  </r>
  <r>
    <x v="0"/>
    <x v="0"/>
    <x v="0"/>
    <x v="10"/>
    <x v="41"/>
    <x v="0"/>
    <x v="94"/>
    <x v="11"/>
  </r>
  <r>
    <x v="0"/>
    <x v="0"/>
    <x v="0"/>
    <x v="9"/>
    <x v="44"/>
    <x v="0"/>
    <x v="111"/>
    <x v="7"/>
  </r>
  <r>
    <x v="0"/>
    <x v="0"/>
    <x v="0"/>
    <x v="2"/>
    <x v="48"/>
    <x v="0"/>
    <x v="109"/>
    <x v="2"/>
  </r>
  <r>
    <x v="0"/>
    <x v="0"/>
    <x v="0"/>
    <x v="2"/>
    <x v="49"/>
    <x v="0"/>
    <x v="112"/>
    <x v="2"/>
  </r>
  <r>
    <x v="1"/>
    <x v="0"/>
    <x v="0"/>
    <x v="3"/>
    <x v="0"/>
    <x v="0"/>
    <x v="7"/>
    <x v="0"/>
  </r>
  <r>
    <x v="1"/>
    <x v="0"/>
    <x v="0"/>
    <x v="3"/>
    <x v="1"/>
    <x v="0"/>
    <x v="13"/>
    <x v="0"/>
  </r>
  <r>
    <x v="1"/>
    <x v="0"/>
    <x v="0"/>
    <x v="3"/>
    <x v="2"/>
    <x v="0"/>
    <x v="20"/>
    <x v="0"/>
  </r>
  <r>
    <x v="1"/>
    <x v="0"/>
    <x v="0"/>
    <x v="3"/>
    <x v="3"/>
    <x v="0"/>
    <x v="4"/>
    <x v="0"/>
  </r>
  <r>
    <x v="1"/>
    <x v="0"/>
    <x v="0"/>
    <x v="3"/>
    <x v="4"/>
    <x v="0"/>
    <x v="23"/>
    <x v="0"/>
  </r>
  <r>
    <x v="1"/>
    <x v="0"/>
    <x v="0"/>
    <x v="4"/>
    <x v="5"/>
    <x v="0"/>
    <x v="5"/>
    <x v="1"/>
  </r>
  <r>
    <x v="1"/>
    <x v="0"/>
    <x v="0"/>
    <x v="4"/>
    <x v="6"/>
    <x v="0"/>
    <x v="1"/>
    <x v="1"/>
  </r>
  <r>
    <x v="1"/>
    <x v="0"/>
    <x v="0"/>
    <x v="4"/>
    <x v="7"/>
    <x v="0"/>
    <x v="37"/>
    <x v="1"/>
  </r>
  <r>
    <x v="1"/>
    <x v="0"/>
    <x v="0"/>
    <x v="4"/>
    <x v="8"/>
    <x v="0"/>
    <x v="21"/>
    <x v="1"/>
  </r>
  <r>
    <x v="1"/>
    <x v="0"/>
    <x v="0"/>
    <x v="7"/>
    <x v="9"/>
    <x v="0"/>
    <x v="31"/>
    <x v="3"/>
  </r>
  <r>
    <x v="1"/>
    <x v="0"/>
    <x v="0"/>
    <x v="7"/>
    <x v="10"/>
    <x v="0"/>
    <x v="62"/>
    <x v="3"/>
  </r>
  <r>
    <x v="1"/>
    <x v="0"/>
    <x v="0"/>
    <x v="7"/>
    <x v="11"/>
    <x v="0"/>
    <x v="65"/>
    <x v="3"/>
  </r>
  <r>
    <x v="1"/>
    <x v="0"/>
    <x v="0"/>
    <x v="7"/>
    <x v="12"/>
    <x v="0"/>
    <x v="49"/>
    <x v="3"/>
  </r>
  <r>
    <x v="1"/>
    <x v="0"/>
    <x v="0"/>
    <x v="0"/>
    <x v="13"/>
    <x v="0"/>
    <x v="73"/>
    <x v="10"/>
  </r>
  <r>
    <x v="1"/>
    <x v="0"/>
    <x v="0"/>
    <x v="0"/>
    <x v="14"/>
    <x v="0"/>
    <x v="68"/>
    <x v="10"/>
  </r>
  <r>
    <x v="1"/>
    <x v="0"/>
    <x v="0"/>
    <x v="0"/>
    <x v="15"/>
    <x v="0"/>
    <x v="70"/>
    <x v="10"/>
  </r>
  <r>
    <x v="1"/>
    <x v="0"/>
    <x v="0"/>
    <x v="0"/>
    <x v="16"/>
    <x v="0"/>
    <x v="9"/>
    <x v="10"/>
  </r>
  <r>
    <x v="1"/>
    <x v="0"/>
    <x v="0"/>
    <x v="0"/>
    <x v="17"/>
    <x v="0"/>
    <x v="43"/>
    <x v="10"/>
  </r>
  <r>
    <x v="1"/>
    <x v="0"/>
    <x v="0"/>
    <x v="8"/>
    <x v="19"/>
    <x v="0"/>
    <x v="91"/>
    <x v="9"/>
  </r>
  <r>
    <x v="1"/>
    <x v="0"/>
    <x v="0"/>
    <x v="6"/>
    <x v="20"/>
    <x v="0"/>
    <x v="102"/>
    <x v="8"/>
  </r>
  <r>
    <x v="1"/>
    <x v="0"/>
    <x v="0"/>
    <x v="6"/>
    <x v="21"/>
    <x v="0"/>
    <x v="104"/>
    <x v="8"/>
  </r>
  <r>
    <x v="1"/>
    <x v="0"/>
    <x v="0"/>
    <x v="6"/>
    <x v="22"/>
    <x v="0"/>
    <x v="106"/>
    <x v="8"/>
  </r>
  <r>
    <x v="1"/>
    <x v="0"/>
    <x v="0"/>
    <x v="6"/>
    <x v="23"/>
    <x v="0"/>
    <x v="61"/>
    <x v="8"/>
  </r>
  <r>
    <x v="1"/>
    <x v="0"/>
    <x v="0"/>
    <x v="5"/>
    <x v="24"/>
    <x v="0"/>
    <x v="84"/>
    <x v="6"/>
  </r>
  <r>
    <x v="1"/>
    <x v="0"/>
    <x v="0"/>
    <x v="5"/>
    <x v="25"/>
    <x v="0"/>
    <x v="42"/>
    <x v="6"/>
  </r>
  <r>
    <x v="1"/>
    <x v="0"/>
    <x v="0"/>
    <x v="5"/>
    <x v="26"/>
    <x v="0"/>
    <x v="3"/>
    <x v="6"/>
  </r>
  <r>
    <x v="1"/>
    <x v="0"/>
    <x v="0"/>
    <x v="5"/>
    <x v="27"/>
    <x v="0"/>
    <x v="10"/>
    <x v="6"/>
  </r>
  <r>
    <x v="1"/>
    <x v="0"/>
    <x v="0"/>
    <x v="5"/>
    <x v="28"/>
    <x v="0"/>
    <x v="39"/>
    <x v="6"/>
  </r>
  <r>
    <x v="1"/>
    <x v="0"/>
    <x v="0"/>
    <x v="1"/>
    <x v="29"/>
    <x v="0"/>
    <x v="58"/>
    <x v="5"/>
  </r>
  <r>
    <x v="1"/>
    <x v="0"/>
    <x v="0"/>
    <x v="1"/>
    <x v="30"/>
    <x v="0"/>
    <x v="67"/>
    <x v="5"/>
  </r>
  <r>
    <x v="1"/>
    <x v="0"/>
    <x v="0"/>
    <x v="1"/>
    <x v="31"/>
    <x v="0"/>
    <x v="22"/>
    <x v="5"/>
  </r>
  <r>
    <x v="1"/>
    <x v="0"/>
    <x v="0"/>
    <x v="1"/>
    <x v="32"/>
    <x v="0"/>
    <x v="11"/>
    <x v="5"/>
  </r>
  <r>
    <x v="1"/>
    <x v="0"/>
    <x v="0"/>
    <x v="11"/>
    <x v="33"/>
    <x v="0"/>
    <x v="22"/>
    <x v="4"/>
  </r>
  <r>
    <x v="1"/>
    <x v="0"/>
    <x v="0"/>
    <x v="11"/>
    <x v="34"/>
    <x v="0"/>
    <x v="69"/>
    <x v="4"/>
  </r>
  <r>
    <x v="1"/>
    <x v="0"/>
    <x v="0"/>
    <x v="11"/>
    <x v="35"/>
    <x v="0"/>
    <x v="61"/>
    <x v="4"/>
  </r>
  <r>
    <x v="1"/>
    <x v="0"/>
    <x v="0"/>
    <x v="11"/>
    <x v="36"/>
    <x v="0"/>
    <x v="61"/>
    <x v="4"/>
  </r>
  <r>
    <x v="1"/>
    <x v="0"/>
    <x v="0"/>
    <x v="10"/>
    <x v="37"/>
    <x v="0"/>
    <x v="76"/>
    <x v="11"/>
  </r>
  <r>
    <x v="1"/>
    <x v="0"/>
    <x v="0"/>
    <x v="10"/>
    <x v="38"/>
    <x v="0"/>
    <x v="97"/>
    <x v="11"/>
  </r>
  <r>
    <x v="1"/>
    <x v="0"/>
    <x v="0"/>
    <x v="10"/>
    <x v="39"/>
    <x v="0"/>
    <x v="92"/>
    <x v="11"/>
  </r>
  <r>
    <x v="1"/>
    <x v="0"/>
    <x v="0"/>
    <x v="10"/>
    <x v="40"/>
    <x v="0"/>
    <x v="85"/>
    <x v="11"/>
  </r>
  <r>
    <x v="1"/>
    <x v="0"/>
    <x v="0"/>
    <x v="10"/>
    <x v="41"/>
    <x v="0"/>
    <x v="86"/>
    <x v="11"/>
  </r>
  <r>
    <x v="1"/>
    <x v="0"/>
    <x v="0"/>
    <x v="9"/>
    <x v="42"/>
    <x v="0"/>
    <x v="110"/>
    <x v="7"/>
  </r>
  <r>
    <x v="1"/>
    <x v="0"/>
    <x v="0"/>
    <x v="9"/>
    <x v="43"/>
    <x v="0"/>
    <x v="100"/>
    <x v="7"/>
  </r>
  <r>
    <x v="1"/>
    <x v="0"/>
    <x v="0"/>
    <x v="9"/>
    <x v="44"/>
    <x v="0"/>
    <x v="101"/>
    <x v="7"/>
  </r>
  <r>
    <x v="1"/>
    <x v="0"/>
    <x v="0"/>
    <x v="9"/>
    <x v="45"/>
    <x v="0"/>
    <x v="95"/>
    <x v="7"/>
  </r>
  <r>
    <x v="1"/>
    <x v="0"/>
    <x v="0"/>
    <x v="2"/>
    <x v="46"/>
    <x v="0"/>
    <x v="107"/>
    <x v="2"/>
  </r>
  <r>
    <x v="1"/>
    <x v="0"/>
    <x v="0"/>
    <x v="2"/>
    <x v="47"/>
    <x v="0"/>
    <x v="100"/>
    <x v="2"/>
  </r>
  <r>
    <x v="1"/>
    <x v="0"/>
    <x v="0"/>
    <x v="2"/>
    <x v="48"/>
    <x v="0"/>
    <x v="105"/>
    <x v="2"/>
  </r>
  <r>
    <x v="1"/>
    <x v="0"/>
    <x v="0"/>
    <x v="2"/>
    <x v="49"/>
    <x v="0"/>
    <x v="103"/>
    <x v="2"/>
  </r>
  <r>
    <x v="2"/>
    <x v="0"/>
    <x v="0"/>
    <x v="3"/>
    <x v="0"/>
    <x v="0"/>
    <x v="53"/>
    <x v="0"/>
  </r>
  <r>
    <x v="2"/>
    <x v="0"/>
    <x v="0"/>
    <x v="3"/>
    <x v="1"/>
    <x v="0"/>
    <x v="52"/>
    <x v="0"/>
  </r>
  <r>
    <x v="2"/>
    <x v="0"/>
    <x v="0"/>
    <x v="3"/>
    <x v="2"/>
    <x v="0"/>
    <x v="29"/>
    <x v="0"/>
  </r>
  <r>
    <x v="2"/>
    <x v="0"/>
    <x v="0"/>
    <x v="3"/>
    <x v="3"/>
    <x v="0"/>
    <x v="17"/>
    <x v="0"/>
  </r>
  <r>
    <x v="2"/>
    <x v="0"/>
    <x v="0"/>
    <x v="3"/>
    <x v="4"/>
    <x v="0"/>
    <x v="8"/>
    <x v="0"/>
  </r>
  <r>
    <x v="2"/>
    <x v="0"/>
    <x v="0"/>
    <x v="4"/>
    <x v="5"/>
    <x v="0"/>
    <x v="32"/>
    <x v="1"/>
  </r>
  <r>
    <x v="2"/>
    <x v="0"/>
    <x v="0"/>
    <x v="4"/>
    <x v="6"/>
    <x v="0"/>
    <x v="40"/>
    <x v="1"/>
  </r>
  <r>
    <x v="2"/>
    <x v="0"/>
    <x v="0"/>
    <x v="4"/>
    <x v="7"/>
    <x v="0"/>
    <x v="26"/>
    <x v="1"/>
  </r>
  <r>
    <x v="2"/>
    <x v="0"/>
    <x v="0"/>
    <x v="4"/>
    <x v="8"/>
    <x v="0"/>
    <x v="2"/>
    <x v="1"/>
  </r>
  <r>
    <x v="2"/>
    <x v="0"/>
    <x v="0"/>
    <x v="7"/>
    <x v="9"/>
    <x v="0"/>
    <x v="41"/>
    <x v="3"/>
  </r>
  <r>
    <x v="2"/>
    <x v="0"/>
    <x v="0"/>
    <x v="7"/>
    <x v="10"/>
    <x v="0"/>
    <x v="63"/>
    <x v="3"/>
  </r>
  <r>
    <x v="2"/>
    <x v="0"/>
    <x v="0"/>
    <x v="7"/>
    <x v="11"/>
    <x v="0"/>
    <x v="71"/>
    <x v="3"/>
  </r>
  <r>
    <x v="2"/>
    <x v="0"/>
    <x v="0"/>
    <x v="7"/>
    <x v="12"/>
    <x v="0"/>
    <x v="74"/>
    <x v="3"/>
  </r>
  <r>
    <x v="2"/>
    <x v="0"/>
    <x v="0"/>
    <x v="0"/>
    <x v="13"/>
    <x v="0"/>
    <x v="46"/>
    <x v="10"/>
  </r>
  <r>
    <x v="2"/>
    <x v="0"/>
    <x v="0"/>
    <x v="0"/>
    <x v="14"/>
    <x v="0"/>
    <x v="82"/>
    <x v="10"/>
  </r>
  <r>
    <x v="2"/>
    <x v="0"/>
    <x v="0"/>
    <x v="0"/>
    <x v="15"/>
    <x v="0"/>
    <x v="67"/>
    <x v="10"/>
  </r>
  <r>
    <x v="2"/>
    <x v="0"/>
    <x v="0"/>
    <x v="0"/>
    <x v="16"/>
    <x v="0"/>
    <x v="27"/>
    <x v="10"/>
  </r>
  <r>
    <x v="2"/>
    <x v="0"/>
    <x v="0"/>
    <x v="0"/>
    <x v="17"/>
    <x v="0"/>
    <x v="38"/>
    <x v="10"/>
  </r>
  <r>
    <x v="2"/>
    <x v="0"/>
    <x v="0"/>
    <x v="8"/>
    <x v="18"/>
    <x v="0"/>
    <x v="44"/>
    <x v="9"/>
  </r>
  <r>
    <x v="2"/>
    <x v="0"/>
    <x v="0"/>
    <x v="6"/>
    <x v="22"/>
    <x v="0"/>
    <x v="79"/>
    <x v="8"/>
  </r>
  <r>
    <x v="2"/>
    <x v="0"/>
    <x v="0"/>
    <x v="5"/>
    <x v="24"/>
    <x v="0"/>
    <x v="24"/>
    <x v="6"/>
  </r>
  <r>
    <x v="2"/>
    <x v="0"/>
    <x v="0"/>
    <x v="5"/>
    <x v="25"/>
    <x v="0"/>
    <x v="61"/>
    <x v="6"/>
  </r>
  <r>
    <x v="2"/>
    <x v="0"/>
    <x v="0"/>
    <x v="5"/>
    <x v="26"/>
    <x v="0"/>
    <x v="47"/>
    <x v="6"/>
  </r>
  <r>
    <x v="2"/>
    <x v="0"/>
    <x v="0"/>
    <x v="5"/>
    <x v="27"/>
    <x v="0"/>
    <x v="0"/>
    <x v="6"/>
  </r>
  <r>
    <x v="2"/>
    <x v="0"/>
    <x v="0"/>
    <x v="5"/>
    <x v="28"/>
    <x v="0"/>
    <x v="6"/>
    <x v="6"/>
  </r>
  <r>
    <x v="2"/>
    <x v="0"/>
    <x v="0"/>
    <x v="1"/>
    <x v="29"/>
    <x v="0"/>
    <x v="19"/>
    <x v="5"/>
  </r>
  <r>
    <x v="2"/>
    <x v="0"/>
    <x v="0"/>
    <x v="1"/>
    <x v="30"/>
    <x v="0"/>
    <x v="50"/>
    <x v="5"/>
  </r>
  <r>
    <x v="2"/>
    <x v="0"/>
    <x v="0"/>
    <x v="1"/>
    <x v="31"/>
    <x v="0"/>
    <x v="28"/>
    <x v="5"/>
  </r>
  <r>
    <x v="2"/>
    <x v="0"/>
    <x v="0"/>
    <x v="1"/>
    <x v="32"/>
    <x v="0"/>
    <x v="42"/>
    <x v="5"/>
  </r>
  <r>
    <x v="2"/>
    <x v="0"/>
    <x v="0"/>
    <x v="11"/>
    <x v="33"/>
    <x v="0"/>
    <x v="77"/>
    <x v="4"/>
  </r>
  <r>
    <x v="2"/>
    <x v="0"/>
    <x v="0"/>
    <x v="11"/>
    <x v="34"/>
    <x v="0"/>
    <x v="61"/>
    <x v="4"/>
  </r>
  <r>
    <x v="2"/>
    <x v="0"/>
    <x v="0"/>
    <x v="11"/>
    <x v="35"/>
    <x v="0"/>
    <x v="51"/>
    <x v="4"/>
  </r>
  <r>
    <x v="2"/>
    <x v="0"/>
    <x v="0"/>
    <x v="11"/>
    <x v="36"/>
    <x v="0"/>
    <x v="72"/>
    <x v="4"/>
  </r>
  <r>
    <x v="2"/>
    <x v="0"/>
    <x v="0"/>
    <x v="10"/>
    <x v="38"/>
    <x v="0"/>
    <x v="93"/>
    <x v="11"/>
  </r>
  <r>
    <x v="2"/>
    <x v="0"/>
    <x v="0"/>
    <x v="10"/>
    <x v="39"/>
    <x v="0"/>
    <x v="87"/>
    <x v="11"/>
  </r>
  <r>
    <x v="2"/>
    <x v="0"/>
    <x v="0"/>
    <x v="10"/>
    <x v="40"/>
    <x v="0"/>
    <x v="96"/>
    <x v="11"/>
  </r>
  <r>
    <x v="2"/>
    <x v="0"/>
    <x v="0"/>
    <x v="10"/>
    <x v="41"/>
    <x v="0"/>
    <x v="113"/>
    <x v="11"/>
  </r>
  <r>
    <x v="2"/>
    <x v="0"/>
    <x v="0"/>
    <x v="9"/>
    <x v="42"/>
    <x v="0"/>
    <x v="114"/>
    <x v="7"/>
  </r>
  <r>
    <x v="2"/>
    <x v="0"/>
    <x v="0"/>
    <x v="2"/>
    <x v="46"/>
    <x v="0"/>
    <x v="108"/>
    <x v="2"/>
  </r>
  <r>
    <x v="2"/>
    <x v="0"/>
    <x v="0"/>
    <x v="2"/>
    <x v="47"/>
    <x v="0"/>
    <x v="90"/>
    <x v="2"/>
  </r>
  <r>
    <x v="2"/>
    <x v="0"/>
    <x v="0"/>
    <x v="2"/>
    <x v="48"/>
    <x v="0"/>
    <x v="94"/>
    <x v="2"/>
  </r>
  <r>
    <x v="2"/>
    <x v="0"/>
    <x v="0"/>
    <x v="2"/>
    <x v="49"/>
    <x v="0"/>
    <x v="98"/>
    <x v="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a dinámica4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51" firstHeaderRow="1" firstDataRow="1" firstDataCol="2"/>
  <pivotFields count="8">
    <pivotField axis="axisRow" showAll="0" compact="0">
      <items count="4">
        <item x="0"/>
        <item x="1"/>
        <item x="2"/>
        <item t="default"/>
      </items>
    </pivotField>
    <pivotField showAll="0" compact="0"/>
    <pivotField showAll="0" compact="0"/>
    <pivotField axis="axisRow" showAll="0" compact="0">
      <items count="13">
        <item x="3"/>
        <item x="4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showAll="0" compact="0"/>
    <pivotField showAll="0" compact="0"/>
    <pivotField dataField="1" showAll="0" compact="0"/>
    <pivotField showAll="0" compact="0"/>
  </pivotFields>
  <rowFields count="2">
    <field x="3"/>
    <field x="0"/>
  </rowFields>
  <dataFields count="1">
    <dataField fld="6" subtotal="average"/>
  </dataFields>
</pivotTableDefinition>
</file>

<file path=xl/tables/table1.xml><?xml version="1.0" encoding="utf-8"?>
<table xmlns="http://schemas.openxmlformats.org/spreadsheetml/2006/main" id="1" name="Tabla1" displayName="Tabla1" ref="A1:H130" headerRowCount="1" totalsRowCount="0" totalsRowShown="0">
  <tableColumns count="8">
    <tableColumn id="1" name="Ciudad"/>
    <tableColumn id="2" name="Departamento"/>
    <tableColumn id="3" name="Año"/>
    <tableColumn id="4" name="Mes"/>
    <tableColumn id="5" name="Semana"/>
    <tableColumn id="6" name="Variedad"/>
    <tableColumn id="7" name="Precio(COP)"/>
    <tableColumn id="8" name="Precipitación(mm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showFormulas="false" showGridLines="true" showRowColHeaders="true" showZeros="true" rightToLeft="false" tabSelected="true" showOutlineSymbols="true" defaultGridColor="true" view="normal" topLeftCell="E18" colorId="64" zoomScale="100" zoomScaleNormal="100" zoomScalePageLayoutView="100" workbookViewId="0">
      <selection pane="topLeft" activeCell="L4" activeCellId="0" sqref="L4:L46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"/>
    <col collapsed="false" customWidth="true" hidden="false" outlineLevel="0" max="6" min="3" style="0" width="10.53"/>
    <col collapsed="false" customWidth="true" hidden="false" outlineLevel="0" max="7" min="7" style="0" width="13.85"/>
    <col collapsed="false" customWidth="true" hidden="false" outlineLevel="0" max="8" min="8" style="0" width="19.57"/>
    <col collapsed="false" customWidth="true" hidden="false" outlineLevel="0" max="10" min="9" style="0" width="10.53"/>
    <col collapsed="false" customWidth="true" hidden="false" outlineLevel="0" max="12" min="11" style="0" width="18"/>
    <col collapsed="false" customWidth="true" hidden="false" outlineLevel="0" max="13" min="13" style="0" width="15.28"/>
    <col collapsed="false" customWidth="true" hidden="false" outlineLevel="0" max="14" min="14" style="0" width="18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2017</v>
      </c>
      <c r="D2" s="0" t="s">
        <v>10</v>
      </c>
      <c r="E2" s="0" t="n">
        <v>1</v>
      </c>
      <c r="F2" s="0" t="s">
        <v>11</v>
      </c>
      <c r="G2" s="1" t="n">
        <v>521.98588</v>
      </c>
      <c r="H2" s="0" t="n">
        <f aca="false">IFERROR(HLOOKUP(Tabla1[[#This Row],[Mes]],'Temp 2017'!$A$1:$M$8,8,0),92)</f>
        <v>24</v>
      </c>
      <c r="J2" s="2" t="s">
        <v>8</v>
      </c>
      <c r="K2" s="2"/>
      <c r="L2" s="2"/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2017</v>
      </c>
      <c r="D3" s="0" t="s">
        <v>10</v>
      </c>
      <c r="E3" s="0" t="n">
        <v>2</v>
      </c>
      <c r="F3" s="0" t="s">
        <v>11</v>
      </c>
      <c r="G3" s="1" t="n">
        <v>482.47554</v>
      </c>
      <c r="H3" s="0" t="n">
        <f aca="false">IFERROR(HLOOKUP(Tabla1[[#This Row],[Mes]],'Temp 2017'!$A$1:$M$8,8,0),92)</f>
        <v>24</v>
      </c>
      <c r="J3" s="3"/>
      <c r="K3" s="3" t="s">
        <v>12</v>
      </c>
      <c r="L3" s="3" t="s">
        <v>13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2017</v>
      </c>
      <c r="D4" s="0" t="s">
        <v>10</v>
      </c>
      <c r="E4" s="0" t="n">
        <v>3</v>
      </c>
      <c r="F4" s="0" t="s">
        <v>11</v>
      </c>
      <c r="G4" s="1" t="n">
        <v>529.43316</v>
      </c>
      <c r="H4" s="0" t="n">
        <f aca="false">IFERROR(HLOOKUP(Tabla1[[#This Row],[Mes]],'Temp 2017'!$A$1:$M$8,8,0),92)</f>
        <v>24</v>
      </c>
      <c r="J4" s="3" t="s">
        <v>14</v>
      </c>
      <c r="K4" s="4" t="n">
        <v>24</v>
      </c>
      <c r="L4" s="5" t="n">
        <f aca="false">AVERAGE(G2:G6)</f>
        <v>523.858818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2017</v>
      </c>
      <c r="D5" s="0" t="s">
        <v>10</v>
      </c>
      <c r="E5" s="0" t="n">
        <v>4</v>
      </c>
      <c r="F5" s="0" t="s">
        <v>11</v>
      </c>
      <c r="G5" s="1" t="n">
        <v>510.83962</v>
      </c>
      <c r="H5" s="0" t="n">
        <f aca="false">IFERROR(HLOOKUP(Tabla1[[#This Row],[Mes]],'Temp 2017'!$A$1:$M$8,8,0),92)</f>
        <v>24</v>
      </c>
      <c r="J5" s="3" t="s">
        <v>15</v>
      </c>
      <c r="K5" s="4" t="n">
        <v>34</v>
      </c>
      <c r="L5" s="5" t="n">
        <f aca="false">AVERAGE(G7:G10)</f>
        <v>531.69051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2017</v>
      </c>
      <c r="D6" s="0" t="s">
        <v>10</v>
      </c>
      <c r="E6" s="0" t="n">
        <v>5</v>
      </c>
      <c r="F6" s="0" t="s">
        <v>11</v>
      </c>
      <c r="G6" s="1" t="n">
        <v>574.55989</v>
      </c>
      <c r="H6" s="0" t="n">
        <f aca="false">IFERROR(HLOOKUP(Tabla1[[#This Row],[Mes]],'Temp 2017'!$A$1:$M$8,8,0),92)</f>
        <v>24</v>
      </c>
      <c r="J6" s="3" t="s">
        <v>16</v>
      </c>
      <c r="K6" s="4" t="n">
        <v>59</v>
      </c>
      <c r="L6" s="5" t="n">
        <f aca="false">AVERAGE(G11:G14)</f>
        <v>569.1381925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2017</v>
      </c>
      <c r="D7" s="0" t="s">
        <v>17</v>
      </c>
      <c r="E7" s="0" t="n">
        <v>6</v>
      </c>
      <c r="F7" s="0" t="s">
        <v>11</v>
      </c>
      <c r="G7" s="1" t="n">
        <v>470.98346</v>
      </c>
      <c r="H7" s="0" t="n">
        <f aca="false">IFERROR(HLOOKUP(Tabla1[[#This Row],[Mes]],'Temp 2017'!$A$1:$M$8,8,0),92)</f>
        <v>34</v>
      </c>
      <c r="J7" s="3" t="s">
        <v>18</v>
      </c>
      <c r="K7" s="4" t="n">
        <v>123</v>
      </c>
      <c r="L7" s="5" t="n">
        <f aca="false">AVERAGE(G15:G18)</f>
        <v>594.14189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2017</v>
      </c>
      <c r="D8" s="0" t="s">
        <v>17</v>
      </c>
      <c r="E8" s="0" t="n">
        <v>7</v>
      </c>
      <c r="F8" s="0" t="s">
        <v>11</v>
      </c>
      <c r="G8" s="1" t="n">
        <v>532.50303</v>
      </c>
      <c r="H8" s="0" t="n">
        <f aca="false">IFERROR(HLOOKUP(Tabla1[[#This Row],[Mes]],'Temp 2017'!$A$1:$M$8,8,0),92)</f>
        <v>34</v>
      </c>
      <c r="J8" s="3" t="s">
        <v>19</v>
      </c>
      <c r="K8" s="4" t="n">
        <v>122</v>
      </c>
      <c r="L8" s="5" t="n">
        <f aca="false">AVERAGE(G19)</f>
        <v>497.02331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2017</v>
      </c>
      <c r="D9" s="0" t="s">
        <v>17</v>
      </c>
      <c r="E9" s="0" t="n">
        <v>8</v>
      </c>
      <c r="F9" s="0" t="s">
        <v>11</v>
      </c>
      <c r="G9" s="1" t="n">
        <v>544.045</v>
      </c>
      <c r="H9" s="0" t="n">
        <f aca="false">IFERROR(HLOOKUP(Tabla1[[#This Row],[Mes]],'Temp 2017'!$A$1:$M$8,8,0),92)</f>
        <v>34</v>
      </c>
      <c r="J9" s="3" t="s">
        <v>20</v>
      </c>
      <c r="K9" s="4" t="n">
        <v>92</v>
      </c>
      <c r="L9" s="5" t="n">
        <f aca="false">AVERAGE(G20:G23)</f>
        <v>562.477515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2017</v>
      </c>
      <c r="D10" s="0" t="s">
        <v>17</v>
      </c>
      <c r="E10" s="0" t="n">
        <v>9</v>
      </c>
      <c r="F10" s="0" t="s">
        <v>11</v>
      </c>
      <c r="G10" s="1" t="n">
        <v>579.23055</v>
      </c>
      <c r="H10" s="0" t="n">
        <f aca="false">IFERROR(HLOOKUP(Tabla1[[#This Row],[Mes]],'Temp 2017'!$A$1:$M$8,8,0),92)</f>
        <v>34</v>
      </c>
      <c r="J10" s="3" t="s">
        <v>21</v>
      </c>
      <c r="K10" s="4" t="n">
        <v>84</v>
      </c>
      <c r="L10" s="5" t="n">
        <f aca="false">AVERAGE(G24:G27)</f>
        <v>609.510825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2017</v>
      </c>
      <c r="D11" s="0" t="s">
        <v>22</v>
      </c>
      <c r="E11" s="0" t="n">
        <v>10</v>
      </c>
      <c r="F11" s="0" t="s">
        <v>11</v>
      </c>
      <c r="G11" s="1" t="n">
        <v>529.46752</v>
      </c>
      <c r="H11" s="0" t="n">
        <f aca="false">IFERROR(HLOOKUP(Tabla1[[#This Row],[Mes]],'Temp 2017'!$A$1:$M$8,8,0),92)</f>
        <v>59</v>
      </c>
      <c r="J11" s="3" t="s">
        <v>23</v>
      </c>
      <c r="K11" s="4" t="n">
        <v>81</v>
      </c>
      <c r="L11" s="5" t="n">
        <f aca="false">AVERAGE(G28:G31)</f>
        <v>701.6359025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2017</v>
      </c>
      <c r="D12" s="0" t="s">
        <v>22</v>
      </c>
      <c r="E12" s="0" t="n">
        <v>11</v>
      </c>
      <c r="F12" s="0" t="s">
        <v>11</v>
      </c>
      <c r="G12" s="1" t="n">
        <v>661.98398</v>
      </c>
      <c r="H12" s="0" t="n">
        <f aca="false">IFERROR(HLOOKUP(Tabla1[[#This Row],[Mes]],'Temp 2017'!$A$1:$M$8,8,0),92)</f>
        <v>59</v>
      </c>
      <c r="J12" s="3" t="s">
        <v>24</v>
      </c>
      <c r="K12" s="4" t="n">
        <v>125</v>
      </c>
      <c r="L12" s="5" t="n">
        <f aca="false">AVERAGE(G32:G36)</f>
        <v>906.390956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2017</v>
      </c>
      <c r="D13" s="0" t="s">
        <v>22</v>
      </c>
      <c r="E13" s="0" t="n">
        <v>12</v>
      </c>
      <c r="F13" s="0" t="s">
        <v>11</v>
      </c>
      <c r="G13" s="1" t="n">
        <v>608.56712</v>
      </c>
      <c r="H13" s="0" t="n">
        <f aca="false">IFERROR(HLOOKUP(Tabla1[[#This Row],[Mes]],'Temp 2017'!$A$1:$M$8,8,0),92)</f>
        <v>59</v>
      </c>
      <c r="J13" s="3" t="s">
        <v>25</v>
      </c>
      <c r="K13" s="4" t="n">
        <v>99</v>
      </c>
      <c r="L13" s="5" t="n">
        <f aca="false">AVERAGE(G37)</f>
        <v>1122.5523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2017</v>
      </c>
      <c r="D14" s="0" t="s">
        <v>22</v>
      </c>
      <c r="E14" s="0" t="n">
        <v>13</v>
      </c>
      <c r="F14" s="0" t="s">
        <v>11</v>
      </c>
      <c r="G14" s="1" t="n">
        <v>476.53415</v>
      </c>
      <c r="H14" s="0" t="n">
        <f aca="false">IFERROR(HLOOKUP(Tabla1[[#This Row],[Mes]],'Temp 2017'!$A$1:$M$8,8,0),92)</f>
        <v>59</v>
      </c>
      <c r="J14" s="3" t="s">
        <v>26</v>
      </c>
      <c r="K14" s="4" t="n">
        <v>47</v>
      </c>
      <c r="L14" s="5" t="n">
        <f aca="false">AVERAGE(G38:G39)</f>
        <v>1108.97515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2017</v>
      </c>
      <c r="D15" s="0" t="s">
        <v>27</v>
      </c>
      <c r="E15" s="0" t="n">
        <v>14</v>
      </c>
      <c r="F15" s="0" t="s">
        <v>11</v>
      </c>
      <c r="G15" s="1" t="n">
        <v>593.5531</v>
      </c>
      <c r="H15" s="0" t="n">
        <f aca="false">IFERROR(HLOOKUP(Tabla1[[#This Row],[Mes]],'Temp 2017'!$A$1:$M$8,8,0),92)</f>
        <v>123</v>
      </c>
      <c r="K15" s="6"/>
      <c r="L15" s="7"/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2017</v>
      </c>
      <c r="D16" s="0" t="s">
        <v>27</v>
      </c>
      <c r="E16" s="0" t="n">
        <v>16</v>
      </c>
      <c r="F16" s="0" t="s">
        <v>11</v>
      </c>
      <c r="G16" s="1" t="n">
        <v>674.61491</v>
      </c>
      <c r="H16" s="0" t="n">
        <f aca="false">IFERROR(HLOOKUP(Tabla1[[#This Row],[Mes]],'Temp 2017'!$A$1:$M$8,8,0),92)</f>
        <v>123</v>
      </c>
      <c r="K16" s="6"/>
      <c r="L16" s="7"/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2017</v>
      </c>
      <c r="D17" s="0" t="s">
        <v>27</v>
      </c>
      <c r="E17" s="0" t="n">
        <v>17</v>
      </c>
      <c r="F17" s="0" t="s">
        <v>11</v>
      </c>
      <c r="G17" s="1" t="n">
        <v>530.1582</v>
      </c>
      <c r="H17" s="0" t="n">
        <f aca="false">IFERROR(HLOOKUP(Tabla1[[#This Row],[Mes]],'Temp 2017'!$A$1:$M$8,8,0),92)</f>
        <v>123</v>
      </c>
      <c r="J17" s="2" t="s">
        <v>28</v>
      </c>
      <c r="K17" s="2"/>
      <c r="L17" s="2"/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2017</v>
      </c>
      <c r="D18" s="0" t="s">
        <v>27</v>
      </c>
      <c r="E18" s="0" t="n">
        <v>18</v>
      </c>
      <c r="F18" s="0" t="s">
        <v>11</v>
      </c>
      <c r="G18" s="1" t="n">
        <v>578.24135</v>
      </c>
      <c r="H18" s="0" t="n">
        <f aca="false">IFERROR(HLOOKUP(Tabla1[[#This Row],[Mes]],'Temp 2017'!$A$1:$M$8,8,0),92)</f>
        <v>123</v>
      </c>
      <c r="J18" s="3"/>
      <c r="K18" s="4" t="s">
        <v>12</v>
      </c>
      <c r="L18" s="8" t="s">
        <v>13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2017</v>
      </c>
      <c r="D19" s="0" t="s">
        <v>29</v>
      </c>
      <c r="E19" s="0" t="n">
        <v>19</v>
      </c>
      <c r="F19" s="0" t="s">
        <v>11</v>
      </c>
      <c r="G19" s="1" t="n">
        <v>497.02331</v>
      </c>
      <c r="H19" s="0" t="n">
        <f aca="false">IFERROR(HLOOKUP(Tabla1[[#This Row],[Mes]],'Temp 2017'!$A$1:$M$8,8,0),92)</f>
        <v>122</v>
      </c>
      <c r="J19" s="3" t="s">
        <v>14</v>
      </c>
      <c r="K19" s="4" t="n">
        <v>24</v>
      </c>
      <c r="L19" s="5" t="n">
        <v>477.4435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2017</v>
      </c>
      <c r="D20" s="0" t="s">
        <v>30</v>
      </c>
      <c r="E20" s="0" t="n">
        <v>28</v>
      </c>
      <c r="F20" s="0" t="s">
        <v>11</v>
      </c>
      <c r="G20" s="1" t="n">
        <v>469.13635</v>
      </c>
      <c r="H20" s="0" t="n">
        <f aca="false">IFERROR(HLOOKUP(Tabla1[[#This Row],[Mes]],'Temp 2017'!$A$1:$M$8,8,0),92)</f>
        <v>92</v>
      </c>
      <c r="J20" s="3" t="s">
        <v>15</v>
      </c>
      <c r="K20" s="4" t="n">
        <v>34</v>
      </c>
      <c r="L20" s="5" t="n">
        <v>480.603595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2017</v>
      </c>
      <c r="D21" s="0" t="s">
        <v>30</v>
      </c>
      <c r="E21" s="0" t="n">
        <v>29</v>
      </c>
      <c r="F21" s="0" t="s">
        <v>11</v>
      </c>
      <c r="G21" s="1" t="n">
        <v>718.37964</v>
      </c>
      <c r="H21" s="0" t="n">
        <f aca="false">IFERROR(HLOOKUP(Tabla1[[#This Row],[Mes]],'Temp 2017'!$A$1:$M$8,8,0),92)</f>
        <v>92</v>
      </c>
      <c r="J21" s="3" t="s">
        <v>16</v>
      </c>
      <c r="K21" s="4" t="n">
        <v>59</v>
      </c>
      <c r="L21" s="5" t="n">
        <v>571.0208825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2017</v>
      </c>
      <c r="D22" s="0" t="s">
        <v>30</v>
      </c>
      <c r="E22" s="0" t="n">
        <v>30</v>
      </c>
      <c r="F22" s="0" t="s">
        <v>11</v>
      </c>
      <c r="G22" s="1" t="n">
        <v>474.69324</v>
      </c>
      <c r="H22" s="0" t="n">
        <f aca="false">IFERROR(HLOOKUP(Tabla1[[#This Row],[Mes]],'Temp 2017'!$A$1:$M$8,8,0),92)</f>
        <v>92</v>
      </c>
      <c r="J22" s="3" t="s">
        <v>18</v>
      </c>
      <c r="K22" s="4" t="n">
        <v>123</v>
      </c>
      <c r="L22" s="5" t="n">
        <v>583.52215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2017</v>
      </c>
      <c r="D23" s="0" t="s">
        <v>30</v>
      </c>
      <c r="E23" s="0" t="n">
        <v>31</v>
      </c>
      <c r="F23" s="0" t="s">
        <v>11</v>
      </c>
      <c r="G23" s="1" t="n">
        <v>587.70083</v>
      </c>
      <c r="H23" s="0" t="n">
        <f aca="false">IFERROR(HLOOKUP(Tabla1[[#This Row],[Mes]],'Temp 2017'!$A$1:$M$8,8,0),92)</f>
        <v>92</v>
      </c>
      <c r="J23" s="3" t="s">
        <v>19</v>
      </c>
      <c r="K23" s="4" t="n">
        <v>122</v>
      </c>
      <c r="L23" s="5" t="n">
        <v>847.93299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2017</v>
      </c>
      <c r="D24" s="0" t="s">
        <v>31</v>
      </c>
      <c r="E24" s="0" t="n">
        <v>32</v>
      </c>
      <c r="F24" s="0" t="s">
        <v>11</v>
      </c>
      <c r="G24" s="1" t="n">
        <v>553.80878</v>
      </c>
      <c r="H24" s="0" t="n">
        <f aca="false">IFERROR(HLOOKUP(Tabla1[[#This Row],[Mes]],'Temp 2017'!$A$1:$M$8,8,0),92)</f>
        <v>84</v>
      </c>
      <c r="J24" s="3" t="s">
        <v>32</v>
      </c>
      <c r="K24" s="9" t="n">
        <v>102</v>
      </c>
      <c r="L24" s="5" t="n">
        <v>908.7219325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2017</v>
      </c>
      <c r="D25" s="0" t="s">
        <v>31</v>
      </c>
      <c r="E25" s="0" t="n">
        <v>33</v>
      </c>
      <c r="F25" s="0" t="s">
        <v>11</v>
      </c>
      <c r="G25" s="1" t="n">
        <v>578.0854</v>
      </c>
      <c r="H25" s="0" t="n">
        <f aca="false">IFERROR(HLOOKUP(Tabla1[[#This Row],[Mes]],'Temp 2017'!$A$1:$M$8,8,0),92)</f>
        <v>84</v>
      </c>
      <c r="J25" s="10" t="s">
        <v>20</v>
      </c>
      <c r="K25" s="4" t="n">
        <v>92</v>
      </c>
      <c r="L25" s="5" t="n">
        <v>548.73111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2017</v>
      </c>
      <c r="D26" s="0" t="s">
        <v>31</v>
      </c>
      <c r="E26" s="0" t="n">
        <v>34</v>
      </c>
      <c r="F26" s="0" t="s">
        <v>11</v>
      </c>
      <c r="G26" s="1" t="n">
        <v>564.85388</v>
      </c>
      <c r="H26" s="0" t="n">
        <f aca="false">IFERROR(HLOOKUP(Tabla1[[#This Row],[Mes]],'Temp 2017'!$A$1:$M$8,8,0),92)</f>
        <v>84</v>
      </c>
      <c r="J26" s="3" t="s">
        <v>21</v>
      </c>
      <c r="K26" s="4" t="n">
        <v>84</v>
      </c>
      <c r="L26" s="5" t="n">
        <v>546.8954575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2017</v>
      </c>
      <c r="D27" s="0" t="s">
        <v>31</v>
      </c>
      <c r="E27" s="0" t="n">
        <v>35</v>
      </c>
      <c r="F27" s="0" t="s">
        <v>11</v>
      </c>
      <c r="G27" s="1" t="n">
        <v>741.29524</v>
      </c>
      <c r="H27" s="0" t="n">
        <f aca="false">IFERROR(HLOOKUP(Tabla1[[#This Row],[Mes]],'Temp 2017'!$A$1:$M$8,8,0),92)</f>
        <v>84</v>
      </c>
      <c r="J27" s="3" t="s">
        <v>23</v>
      </c>
      <c r="K27" s="4" t="n">
        <v>81</v>
      </c>
      <c r="L27" s="5" t="n">
        <v>581.9210225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2017</v>
      </c>
      <c r="D28" s="0" t="s">
        <v>33</v>
      </c>
      <c r="E28" s="0" t="n">
        <v>36</v>
      </c>
      <c r="F28" s="0" t="s">
        <v>11</v>
      </c>
      <c r="G28" s="1" t="n">
        <v>645.54729</v>
      </c>
      <c r="H28" s="0" t="n">
        <f aca="false">IFERROR(HLOOKUP(Tabla1[[#This Row],[Mes]],'Temp 2017'!$A$1:$M$8,8,0),92)</f>
        <v>81</v>
      </c>
      <c r="J28" s="3" t="s">
        <v>24</v>
      </c>
      <c r="K28" s="4" t="n">
        <v>125</v>
      </c>
      <c r="L28" s="5" t="n">
        <v>789.552092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2017</v>
      </c>
      <c r="D29" s="0" t="s">
        <v>33</v>
      </c>
      <c r="E29" s="0" t="n">
        <v>37</v>
      </c>
      <c r="F29" s="0" t="s">
        <v>11</v>
      </c>
      <c r="G29" s="1" t="n">
        <v>625.51513</v>
      </c>
      <c r="H29" s="0" t="n">
        <f aca="false">IFERROR(HLOOKUP(Tabla1[[#This Row],[Mes]],'Temp 2017'!$A$1:$M$8,8,0),92)</f>
        <v>81</v>
      </c>
      <c r="J29" s="3" t="s">
        <v>25</v>
      </c>
      <c r="K29" s="4" t="n">
        <v>99</v>
      </c>
      <c r="L29" s="5" t="n">
        <v>983.202215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2017</v>
      </c>
      <c r="D30" s="0" t="s">
        <v>33</v>
      </c>
      <c r="E30" s="0" t="n">
        <v>38</v>
      </c>
      <c r="F30" s="0" t="s">
        <v>11</v>
      </c>
      <c r="G30" s="1" t="n">
        <v>722.57938</v>
      </c>
      <c r="H30" s="0" t="n">
        <f aca="false">IFERROR(HLOOKUP(Tabla1[[#This Row],[Mes]],'Temp 2017'!$A$1:$M$8,8,0),92)</f>
        <v>81</v>
      </c>
      <c r="J30" s="3" t="s">
        <v>26</v>
      </c>
      <c r="K30" s="4" t="n">
        <v>47</v>
      </c>
      <c r="L30" s="5" t="n">
        <v>1012.052435</v>
      </c>
    </row>
    <row r="31" customFormat="false" ht="13.8" hidden="false" customHeight="false" outlineLevel="0" collapsed="false">
      <c r="A31" s="0" t="s">
        <v>8</v>
      </c>
      <c r="B31" s="0" t="s">
        <v>9</v>
      </c>
      <c r="C31" s="0" t="n">
        <v>2017</v>
      </c>
      <c r="D31" s="0" t="s">
        <v>33</v>
      </c>
      <c r="E31" s="0" t="n">
        <v>39</v>
      </c>
      <c r="F31" s="0" t="s">
        <v>11</v>
      </c>
      <c r="G31" s="1" t="n">
        <v>812.90181</v>
      </c>
      <c r="H31" s="0" t="n">
        <f aca="false">IFERROR(HLOOKUP(Tabla1[[#This Row],[Mes]],'Temp 2017'!$A$1:$M$8,8,0),92)</f>
        <v>81</v>
      </c>
      <c r="K31" s="6"/>
      <c r="L31" s="7"/>
    </row>
    <row r="32" customFormat="false" ht="13.8" hidden="false" customHeight="false" outlineLevel="0" collapsed="false">
      <c r="A32" s="0" t="s">
        <v>8</v>
      </c>
      <c r="B32" s="0" t="s">
        <v>9</v>
      </c>
      <c r="C32" s="0" t="n">
        <v>2017</v>
      </c>
      <c r="D32" s="0" t="s">
        <v>34</v>
      </c>
      <c r="E32" s="0" t="n">
        <v>40</v>
      </c>
      <c r="F32" s="0" t="s">
        <v>11</v>
      </c>
      <c r="G32" s="1" t="n">
        <v>887.62753</v>
      </c>
      <c r="H32" s="0" t="n">
        <f aca="false">IFERROR(HLOOKUP(Tabla1[[#This Row],[Mes]],'Temp 2017'!$A$1:$M$8,8,0),92)</f>
        <v>125</v>
      </c>
      <c r="K32" s="6"/>
      <c r="L32" s="7"/>
    </row>
    <row r="33" customFormat="false" ht="13.8" hidden="false" customHeight="false" outlineLevel="0" collapsed="false">
      <c r="A33" s="0" t="s">
        <v>8</v>
      </c>
      <c r="B33" s="0" t="s">
        <v>9</v>
      </c>
      <c r="C33" s="0" t="n">
        <v>2017</v>
      </c>
      <c r="D33" s="0" t="s">
        <v>34</v>
      </c>
      <c r="E33" s="0" t="n">
        <v>41</v>
      </c>
      <c r="F33" s="0" t="s">
        <v>11</v>
      </c>
      <c r="G33" s="1" t="n">
        <v>836.53402</v>
      </c>
      <c r="H33" s="0" t="n">
        <f aca="false">IFERROR(HLOOKUP(Tabla1[[#This Row],[Mes]],'Temp 2017'!$A$1:$M$8,8,0),92)</f>
        <v>125</v>
      </c>
      <c r="J33" s="2" t="s">
        <v>35</v>
      </c>
      <c r="K33" s="2"/>
      <c r="L33" s="2"/>
    </row>
    <row r="34" customFormat="false" ht="13.8" hidden="false" customHeight="false" outlineLevel="0" collapsed="false">
      <c r="A34" s="0" t="s">
        <v>8</v>
      </c>
      <c r="B34" s="0" t="s">
        <v>9</v>
      </c>
      <c r="C34" s="0" t="n">
        <v>2017</v>
      </c>
      <c r="D34" s="0" t="s">
        <v>34</v>
      </c>
      <c r="E34" s="0" t="n">
        <v>42</v>
      </c>
      <c r="F34" s="0" t="s">
        <v>11</v>
      </c>
      <c r="G34" s="1" t="n">
        <v>993.54665</v>
      </c>
      <c r="H34" s="0" t="n">
        <f aca="false">IFERROR(HLOOKUP(Tabla1[[#This Row],[Mes]],'Temp 2017'!$A$1:$M$8,8,0),92)</f>
        <v>125</v>
      </c>
      <c r="J34" s="3"/>
      <c r="K34" s="4" t="s">
        <v>12</v>
      </c>
      <c r="L34" s="8" t="s">
        <v>13</v>
      </c>
    </row>
    <row r="35" customFormat="false" ht="13.8" hidden="false" customHeight="false" outlineLevel="0" collapsed="false">
      <c r="A35" s="0" t="s">
        <v>8</v>
      </c>
      <c r="B35" s="0" t="s">
        <v>9</v>
      </c>
      <c r="C35" s="0" t="n">
        <v>2017</v>
      </c>
      <c r="D35" s="0" t="s">
        <v>34</v>
      </c>
      <c r="E35" s="0" t="n">
        <v>43</v>
      </c>
      <c r="F35" s="0" t="s">
        <v>11</v>
      </c>
      <c r="G35" s="1" t="n">
        <v>926.61905</v>
      </c>
      <c r="H35" s="0" t="n">
        <f aca="false">IFERROR(HLOOKUP(Tabla1[[#This Row],[Mes]],'Temp 2017'!$A$1:$M$8,8,0),92)</f>
        <v>125</v>
      </c>
      <c r="J35" s="3" t="s">
        <v>14</v>
      </c>
      <c r="K35" s="4" t="n">
        <v>24</v>
      </c>
      <c r="L35" s="5" t="n">
        <v>522.972476</v>
      </c>
    </row>
    <row r="36" customFormat="false" ht="13.8" hidden="false" customHeight="false" outlineLevel="0" collapsed="false">
      <c r="A36" s="0" t="s">
        <v>8</v>
      </c>
      <c r="B36" s="0" t="s">
        <v>9</v>
      </c>
      <c r="C36" s="0" t="n">
        <v>2017</v>
      </c>
      <c r="D36" s="0" t="s">
        <v>34</v>
      </c>
      <c r="E36" s="0" t="n">
        <v>44</v>
      </c>
      <c r="F36" s="0" t="s">
        <v>11</v>
      </c>
      <c r="G36" s="1" t="n">
        <v>887.62753</v>
      </c>
      <c r="H36" s="0" t="n">
        <f aca="false">IFERROR(HLOOKUP(Tabla1[[#This Row],[Mes]],'Temp 2017'!$A$1:$M$8,8,0),92)</f>
        <v>125</v>
      </c>
      <c r="J36" s="3" t="s">
        <v>15</v>
      </c>
      <c r="K36" s="4" t="n">
        <v>34</v>
      </c>
      <c r="L36" s="5" t="n">
        <v>506.1040975</v>
      </c>
    </row>
    <row r="37" customFormat="false" ht="13.8" hidden="false" customHeight="false" outlineLevel="0" collapsed="false">
      <c r="A37" s="0" t="s">
        <v>8</v>
      </c>
      <c r="B37" s="0" t="s">
        <v>9</v>
      </c>
      <c r="C37" s="0" t="n">
        <v>2017</v>
      </c>
      <c r="D37" s="0" t="s">
        <v>36</v>
      </c>
      <c r="E37" s="0" t="n">
        <v>47</v>
      </c>
      <c r="F37" s="0" t="s">
        <v>11</v>
      </c>
      <c r="G37" s="1" t="n">
        <v>1122.5523</v>
      </c>
      <c r="H37" s="0" t="n">
        <f aca="false">IFERROR(HLOOKUP(Tabla1[[#This Row],[Mes]],'Temp 2017'!$A$1:$M$8,8,0),92)</f>
        <v>99</v>
      </c>
      <c r="J37" s="3" t="s">
        <v>16</v>
      </c>
      <c r="K37" s="4" t="n">
        <v>59</v>
      </c>
      <c r="L37" s="5" t="n">
        <v>608.663615</v>
      </c>
    </row>
    <row r="38" customFormat="false" ht="13.8" hidden="false" customHeight="false" outlineLevel="0" collapsed="false">
      <c r="A38" s="0" t="s">
        <v>8</v>
      </c>
      <c r="B38" s="0" t="s">
        <v>9</v>
      </c>
      <c r="C38" s="0" t="n">
        <v>2017</v>
      </c>
      <c r="D38" s="0" t="s">
        <v>37</v>
      </c>
      <c r="E38" s="0" t="n">
        <v>51</v>
      </c>
      <c r="F38" s="0" t="s">
        <v>11</v>
      </c>
      <c r="G38" s="1" t="n">
        <v>1083.8691</v>
      </c>
      <c r="H38" s="0" t="n">
        <f aca="false">IFERROR(HLOOKUP(Tabla1[[#This Row],[Mes]],'Temp 2017'!$A$1:$M$8,8,0),92)</f>
        <v>47</v>
      </c>
      <c r="J38" s="3" t="s">
        <v>18</v>
      </c>
      <c r="K38" s="4" t="n">
        <v>123</v>
      </c>
      <c r="L38" s="5" t="n">
        <v>590.94349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n">
        <v>2017</v>
      </c>
      <c r="D39" s="0" t="s">
        <v>37</v>
      </c>
      <c r="E39" s="0" t="n">
        <v>52</v>
      </c>
      <c r="F39" s="0" t="s">
        <v>11</v>
      </c>
      <c r="G39" s="1" t="n">
        <v>1134.0812</v>
      </c>
      <c r="H39" s="0" t="n">
        <f aca="false">IFERROR(HLOOKUP(Tabla1[[#This Row],[Mes]],'Temp 2017'!$A$1:$M$8,8,0),92)</f>
        <v>47</v>
      </c>
      <c r="J39" s="3" t="s">
        <v>19</v>
      </c>
      <c r="K39" s="4" t="n">
        <v>122</v>
      </c>
      <c r="L39" s="5" t="n">
        <v>542.58689</v>
      </c>
    </row>
    <row r="40" customFormat="false" ht="13.8" hidden="false" customHeight="false" outlineLevel="0" collapsed="false">
      <c r="A40" s="0" t="s">
        <v>28</v>
      </c>
      <c r="B40" s="0" t="s">
        <v>9</v>
      </c>
      <c r="C40" s="0" t="n">
        <v>2017</v>
      </c>
      <c r="D40" s="0" t="s">
        <v>10</v>
      </c>
      <c r="E40" s="0" t="n">
        <v>1</v>
      </c>
      <c r="F40" s="0" t="s">
        <v>11</v>
      </c>
      <c r="G40" s="1" t="n">
        <v>460.10786</v>
      </c>
      <c r="H40" s="0" t="n">
        <f aca="false">IFERROR(HLOOKUP(Tabla1[[#This Row],[Mes]],'Temp 2017'!$A$1:$M$8,8,0),92)</f>
        <v>24</v>
      </c>
      <c r="J40" s="10" t="s">
        <v>32</v>
      </c>
      <c r="K40" s="9" t="n">
        <v>102</v>
      </c>
      <c r="L40" s="5" t="n">
        <v>678.3464</v>
      </c>
    </row>
    <row r="41" customFormat="false" ht="13.8" hidden="false" customHeight="false" outlineLevel="0" collapsed="false">
      <c r="A41" s="0" t="s">
        <v>28</v>
      </c>
      <c r="B41" s="0" t="s">
        <v>9</v>
      </c>
      <c r="C41" s="0" t="n">
        <v>2017</v>
      </c>
      <c r="D41" s="0" t="s">
        <v>10</v>
      </c>
      <c r="E41" s="0" t="n">
        <v>2</v>
      </c>
      <c r="F41" s="0" t="s">
        <v>11</v>
      </c>
      <c r="G41" s="1" t="n">
        <v>471.31489</v>
      </c>
      <c r="H41" s="0" t="n">
        <f aca="false">IFERROR(HLOOKUP(Tabla1[[#This Row],[Mes]],'Temp 2017'!$A$1:$M$8,8,0),92)</f>
        <v>24</v>
      </c>
      <c r="J41" s="3" t="s">
        <v>20</v>
      </c>
      <c r="K41" s="4" t="n">
        <v>92</v>
      </c>
      <c r="L41" s="5" t="n">
        <v>504.226096</v>
      </c>
    </row>
    <row r="42" customFormat="false" ht="13.8" hidden="false" customHeight="false" outlineLevel="0" collapsed="false">
      <c r="A42" s="0" t="s">
        <v>28</v>
      </c>
      <c r="B42" s="0" t="s">
        <v>9</v>
      </c>
      <c r="C42" s="0" t="n">
        <v>2017</v>
      </c>
      <c r="D42" s="0" t="s">
        <v>10</v>
      </c>
      <c r="E42" s="0" t="n">
        <v>3</v>
      </c>
      <c r="F42" s="0" t="s">
        <v>11</v>
      </c>
      <c r="G42" s="1" t="n">
        <v>501.26348</v>
      </c>
      <c r="H42" s="0" t="n">
        <f aca="false">IFERROR(HLOOKUP(Tabla1[[#This Row],[Mes]],'Temp 2017'!$A$1:$M$8,8,0),92)</f>
        <v>24</v>
      </c>
      <c r="J42" s="3" t="s">
        <v>21</v>
      </c>
      <c r="K42" s="4" t="n">
        <v>84</v>
      </c>
      <c r="L42" s="5" t="n">
        <v>530.95569</v>
      </c>
    </row>
    <row r="43" customFormat="false" ht="13.8" hidden="false" customHeight="false" outlineLevel="0" collapsed="false">
      <c r="A43" s="0" t="s">
        <v>28</v>
      </c>
      <c r="B43" s="0" t="s">
        <v>9</v>
      </c>
      <c r="C43" s="0" t="n">
        <v>2017</v>
      </c>
      <c r="D43" s="0" t="s">
        <v>10</v>
      </c>
      <c r="E43" s="0" t="n">
        <v>4</v>
      </c>
      <c r="F43" s="0" t="s">
        <v>11</v>
      </c>
      <c r="G43" s="1" t="n">
        <v>446.78077</v>
      </c>
      <c r="H43" s="0" t="n">
        <f aca="false">IFERROR(HLOOKUP(Tabla1[[#This Row],[Mes]],'Temp 2017'!$A$1:$M$8,8,0),92)</f>
        <v>24</v>
      </c>
      <c r="J43" s="3" t="s">
        <v>23</v>
      </c>
      <c r="K43" s="4" t="n">
        <v>81</v>
      </c>
      <c r="L43" s="5" t="n">
        <v>620.1055975</v>
      </c>
    </row>
    <row r="44" customFormat="false" ht="13.8" hidden="false" customHeight="false" outlineLevel="0" collapsed="false">
      <c r="A44" s="0" t="s">
        <v>28</v>
      </c>
      <c r="B44" s="0" t="s">
        <v>9</v>
      </c>
      <c r="C44" s="0" t="n">
        <v>2017</v>
      </c>
      <c r="D44" s="0" t="s">
        <v>10</v>
      </c>
      <c r="E44" s="0" t="n">
        <v>5</v>
      </c>
      <c r="F44" s="0" t="s">
        <v>11</v>
      </c>
      <c r="G44" s="1" t="n">
        <v>507.7505</v>
      </c>
      <c r="H44" s="0" t="n">
        <f aca="false">IFERROR(HLOOKUP(Tabla1[[#This Row],[Mes]],'Temp 2017'!$A$1:$M$8,8,0),92)</f>
        <v>24</v>
      </c>
      <c r="J44" s="3" t="s">
        <v>24</v>
      </c>
      <c r="K44" s="4" t="n">
        <v>125</v>
      </c>
      <c r="L44" s="5" t="n">
        <v>957.9982675</v>
      </c>
    </row>
    <row r="45" customFormat="false" ht="13.8" hidden="false" customHeight="false" outlineLevel="0" collapsed="false">
      <c r="A45" s="0" t="s">
        <v>28</v>
      </c>
      <c r="B45" s="0" t="s">
        <v>9</v>
      </c>
      <c r="C45" s="0" t="n">
        <v>2017</v>
      </c>
      <c r="D45" s="0" t="s">
        <v>17</v>
      </c>
      <c r="E45" s="0" t="n">
        <v>6</v>
      </c>
      <c r="F45" s="0" t="s">
        <v>11</v>
      </c>
      <c r="G45" s="1" t="n">
        <v>449.77053</v>
      </c>
      <c r="H45" s="0" t="n">
        <f aca="false">IFERROR(HLOOKUP(Tabla1[[#This Row],[Mes]],'Temp 2017'!$A$1:$M$8,8,0),92)</f>
        <v>34</v>
      </c>
      <c r="J45" s="3" t="s">
        <v>25</v>
      </c>
      <c r="K45" s="4" t="n">
        <v>99</v>
      </c>
      <c r="L45" s="5" t="n">
        <v>1348.3589</v>
      </c>
    </row>
    <row r="46" customFormat="false" ht="13.8" hidden="false" customHeight="false" outlineLevel="0" collapsed="false">
      <c r="A46" s="0" t="s">
        <v>28</v>
      </c>
      <c r="B46" s="0" t="s">
        <v>9</v>
      </c>
      <c r="C46" s="0" t="n">
        <v>2017</v>
      </c>
      <c r="D46" s="0" t="s">
        <v>17</v>
      </c>
      <c r="E46" s="0" t="n">
        <v>7</v>
      </c>
      <c r="F46" s="0" t="s">
        <v>11</v>
      </c>
      <c r="G46" s="1" t="n">
        <v>436.13089</v>
      </c>
      <c r="H46" s="0" t="n">
        <f aca="false">IFERROR(HLOOKUP(Tabla1[[#This Row],[Mes]],'Temp 2017'!$A$1:$M$8,8,0),92)</f>
        <v>34</v>
      </c>
      <c r="J46" s="3" t="s">
        <v>26</v>
      </c>
      <c r="K46" s="4" t="n">
        <v>47</v>
      </c>
      <c r="L46" s="5" t="n">
        <v>931.8399225</v>
      </c>
    </row>
    <row r="47" customFormat="false" ht="15" hidden="false" customHeight="false" outlineLevel="0" collapsed="false">
      <c r="A47" s="0" t="s">
        <v>28</v>
      </c>
      <c r="B47" s="0" t="s">
        <v>9</v>
      </c>
      <c r="C47" s="0" t="n">
        <v>2017</v>
      </c>
      <c r="D47" s="0" t="s">
        <v>17</v>
      </c>
      <c r="E47" s="0" t="n">
        <v>8</v>
      </c>
      <c r="F47" s="0" t="s">
        <v>11</v>
      </c>
      <c r="G47" s="1" t="n">
        <v>535.05074</v>
      </c>
      <c r="H47" s="0" t="n">
        <f aca="false">IFERROR(HLOOKUP(Tabla1[[#This Row],[Mes]],'Temp 2017'!$A$1:$M$8,8,0),92)</f>
        <v>34</v>
      </c>
      <c r="J47" s="11"/>
      <c r="K47" s="6"/>
      <c r="L47" s="6"/>
    </row>
    <row r="48" customFormat="false" ht="15" hidden="false" customHeight="false" outlineLevel="0" collapsed="false">
      <c r="A48" s="0" t="s">
        <v>28</v>
      </c>
      <c r="B48" s="0" t="s">
        <v>9</v>
      </c>
      <c r="C48" s="0" t="n">
        <v>2017</v>
      </c>
      <c r="D48" s="0" t="s">
        <v>17</v>
      </c>
      <c r="E48" s="0" t="n">
        <v>9</v>
      </c>
      <c r="F48" s="0" t="s">
        <v>11</v>
      </c>
      <c r="G48" s="1" t="n">
        <v>501.46222</v>
      </c>
      <c r="H48" s="0" t="n">
        <f aca="false">IFERROR(HLOOKUP(Tabla1[[#This Row],[Mes]],'Temp 2017'!$A$1:$M$8,8,0),92)</f>
        <v>34</v>
      </c>
    </row>
    <row r="49" customFormat="false" ht="15" hidden="false" customHeight="false" outlineLevel="0" collapsed="false">
      <c r="A49" s="0" t="s">
        <v>28</v>
      </c>
      <c r="B49" s="0" t="s">
        <v>9</v>
      </c>
      <c r="C49" s="0" t="n">
        <v>2017</v>
      </c>
      <c r="D49" s="0" t="s">
        <v>22</v>
      </c>
      <c r="E49" s="0" t="n">
        <v>10</v>
      </c>
      <c r="F49" s="0" t="s">
        <v>11</v>
      </c>
      <c r="G49" s="1" t="n">
        <v>523.48019</v>
      </c>
      <c r="H49" s="0" t="n">
        <f aca="false">IFERROR(HLOOKUP(Tabla1[[#This Row],[Mes]],'Temp 2017'!$A$1:$M$8,8,0),92)</f>
        <v>59</v>
      </c>
    </row>
    <row r="50" customFormat="false" ht="15" hidden="false" customHeight="false" outlineLevel="0" collapsed="false">
      <c r="A50" s="0" t="s">
        <v>28</v>
      </c>
      <c r="B50" s="0" t="s">
        <v>9</v>
      </c>
      <c r="C50" s="0" t="n">
        <v>2017</v>
      </c>
      <c r="D50" s="0" t="s">
        <v>22</v>
      </c>
      <c r="E50" s="0" t="n">
        <v>11</v>
      </c>
      <c r="F50" s="0" t="s">
        <v>11</v>
      </c>
      <c r="G50" s="1" t="n">
        <v>596.48086</v>
      </c>
      <c r="H50" s="0" t="n">
        <f aca="false">IFERROR(HLOOKUP(Tabla1[[#This Row],[Mes]],'Temp 2017'!$A$1:$M$8,8,0),92)</f>
        <v>59</v>
      </c>
    </row>
    <row r="51" customFormat="false" ht="15" hidden="false" customHeight="false" outlineLevel="0" collapsed="false">
      <c r="A51" s="0" t="s">
        <v>28</v>
      </c>
      <c r="B51" s="0" t="s">
        <v>9</v>
      </c>
      <c r="C51" s="0" t="n">
        <v>2017</v>
      </c>
      <c r="D51" s="0" t="s">
        <v>22</v>
      </c>
      <c r="E51" s="0" t="n">
        <v>12</v>
      </c>
      <c r="F51" s="0" t="s">
        <v>11</v>
      </c>
      <c r="G51" s="1" t="n">
        <v>609.4802</v>
      </c>
      <c r="H51" s="0" t="n">
        <f aca="false">IFERROR(HLOOKUP(Tabla1[[#This Row],[Mes]],'Temp 2017'!$A$1:$M$8,8,0),92)</f>
        <v>59</v>
      </c>
    </row>
    <row r="52" customFormat="false" ht="15" hidden="false" customHeight="false" outlineLevel="0" collapsed="false">
      <c r="A52" s="0" t="s">
        <v>28</v>
      </c>
      <c r="B52" s="0" t="s">
        <v>9</v>
      </c>
      <c r="C52" s="0" t="n">
        <v>2017</v>
      </c>
      <c r="D52" s="0" t="s">
        <v>22</v>
      </c>
      <c r="E52" s="0" t="n">
        <v>13</v>
      </c>
      <c r="F52" s="0" t="s">
        <v>11</v>
      </c>
      <c r="G52" s="1" t="n">
        <v>554.64228</v>
      </c>
      <c r="H52" s="0" t="n">
        <f aca="false">IFERROR(HLOOKUP(Tabla1[[#This Row],[Mes]],'Temp 2017'!$A$1:$M$8,8,0),92)</f>
        <v>59</v>
      </c>
    </row>
    <row r="53" customFormat="false" ht="15" hidden="false" customHeight="false" outlineLevel="0" collapsed="false">
      <c r="A53" s="0" t="s">
        <v>28</v>
      </c>
      <c r="B53" s="0" t="s">
        <v>9</v>
      </c>
      <c r="C53" s="0" t="n">
        <v>2017</v>
      </c>
      <c r="D53" s="0" t="s">
        <v>27</v>
      </c>
      <c r="E53" s="0" t="n">
        <v>14</v>
      </c>
      <c r="F53" s="0" t="s">
        <v>11</v>
      </c>
      <c r="G53" s="1" t="n">
        <v>648.63334</v>
      </c>
      <c r="H53" s="0" t="n">
        <f aca="false">IFERROR(HLOOKUP(Tabla1[[#This Row],[Mes]],'Temp 2017'!$A$1:$M$8,8,0),92)</f>
        <v>123</v>
      </c>
    </row>
    <row r="54" customFormat="false" ht="15" hidden="false" customHeight="false" outlineLevel="0" collapsed="false">
      <c r="A54" s="0" t="s">
        <v>28</v>
      </c>
      <c r="B54" s="0" t="s">
        <v>9</v>
      </c>
      <c r="C54" s="0" t="n">
        <v>2017</v>
      </c>
      <c r="D54" s="0" t="s">
        <v>27</v>
      </c>
      <c r="E54" s="0" t="n">
        <v>15</v>
      </c>
      <c r="F54" s="0" t="s">
        <v>11</v>
      </c>
      <c r="G54" s="1" t="n">
        <v>629.66695</v>
      </c>
      <c r="H54" s="0" t="n">
        <f aca="false">IFERROR(HLOOKUP(Tabla1[[#This Row],[Mes]],'Temp 2017'!$A$1:$M$8,8,0),92)</f>
        <v>123</v>
      </c>
    </row>
    <row r="55" customFormat="false" ht="15" hidden="false" customHeight="false" outlineLevel="0" collapsed="false">
      <c r="A55" s="0" t="s">
        <v>28</v>
      </c>
      <c r="B55" s="0" t="s">
        <v>9</v>
      </c>
      <c r="C55" s="0" t="n">
        <v>2017</v>
      </c>
      <c r="D55" s="0" t="s">
        <v>27</v>
      </c>
      <c r="E55" s="0" t="n">
        <v>16</v>
      </c>
      <c r="F55" s="0" t="s">
        <v>11</v>
      </c>
      <c r="G55" s="1" t="n">
        <v>632.28091</v>
      </c>
      <c r="H55" s="0" t="n">
        <f aca="false">IFERROR(HLOOKUP(Tabla1[[#This Row],[Mes]],'Temp 2017'!$A$1:$M$8,8,0),92)</f>
        <v>123</v>
      </c>
    </row>
    <row r="56" customFormat="false" ht="15" hidden="false" customHeight="false" outlineLevel="0" collapsed="false">
      <c r="A56" s="0" t="s">
        <v>28</v>
      </c>
      <c r="B56" s="0" t="s">
        <v>9</v>
      </c>
      <c r="C56" s="0" t="n">
        <v>2017</v>
      </c>
      <c r="D56" s="0" t="s">
        <v>27</v>
      </c>
      <c r="E56" s="0" t="n">
        <v>17</v>
      </c>
      <c r="F56" s="0" t="s">
        <v>11</v>
      </c>
      <c r="G56" s="1" t="n">
        <v>465.07448</v>
      </c>
      <c r="H56" s="0" t="n">
        <f aca="false">IFERROR(HLOOKUP(Tabla1[[#This Row],[Mes]],'Temp 2017'!$A$1:$M$8,8,0),92)</f>
        <v>123</v>
      </c>
    </row>
    <row r="57" customFormat="false" ht="15" hidden="false" customHeight="false" outlineLevel="0" collapsed="false">
      <c r="A57" s="0" t="s">
        <v>28</v>
      </c>
      <c r="B57" s="0" t="s">
        <v>9</v>
      </c>
      <c r="C57" s="0" t="n">
        <v>2017</v>
      </c>
      <c r="D57" s="0" t="s">
        <v>27</v>
      </c>
      <c r="E57" s="0" t="n">
        <v>18</v>
      </c>
      <c r="F57" s="0" t="s">
        <v>11</v>
      </c>
      <c r="G57" s="1" t="n">
        <v>541.95507</v>
      </c>
      <c r="H57" s="0" t="n">
        <f aca="false">IFERROR(HLOOKUP(Tabla1[[#This Row],[Mes]],'Temp 2017'!$A$1:$M$8,8,0),92)</f>
        <v>123</v>
      </c>
    </row>
    <row r="58" customFormat="false" ht="15" hidden="false" customHeight="false" outlineLevel="0" collapsed="false">
      <c r="A58" s="0" t="s">
        <v>28</v>
      </c>
      <c r="B58" s="0" t="s">
        <v>9</v>
      </c>
      <c r="C58" s="0" t="n">
        <v>2017</v>
      </c>
      <c r="D58" s="0" t="s">
        <v>29</v>
      </c>
      <c r="E58" s="0" t="n">
        <v>22</v>
      </c>
      <c r="F58" s="0" t="s">
        <v>11</v>
      </c>
      <c r="G58" s="1" t="n">
        <v>847.93299</v>
      </c>
      <c r="H58" s="0" t="n">
        <f aca="false">IFERROR(HLOOKUP(Tabla1[[#This Row],[Mes]],'Temp 2017'!$A$1:$M$8,8,0),92)</f>
        <v>122</v>
      </c>
    </row>
    <row r="59" customFormat="false" ht="15" hidden="false" customHeight="false" outlineLevel="0" collapsed="false">
      <c r="A59" s="0" t="s">
        <v>28</v>
      </c>
      <c r="B59" s="0" t="s">
        <v>9</v>
      </c>
      <c r="C59" s="0" t="n">
        <v>2017</v>
      </c>
      <c r="D59" s="0" t="s">
        <v>38</v>
      </c>
      <c r="E59" s="0" t="n">
        <v>23</v>
      </c>
      <c r="F59" s="0" t="s">
        <v>11</v>
      </c>
      <c r="G59" s="1" t="n">
        <v>993.54665</v>
      </c>
      <c r="H59" s="0" t="n">
        <f aca="false">IFERROR(HLOOKUP(Tabla1[[#This Row],[Mes]],'Temp 2017'!$A$1:$M$8,8,0),92)</f>
        <v>102</v>
      </c>
    </row>
    <row r="60" customFormat="false" ht="15" hidden="false" customHeight="false" outlineLevel="0" collapsed="false">
      <c r="A60" s="0" t="s">
        <v>28</v>
      </c>
      <c r="B60" s="0" t="s">
        <v>9</v>
      </c>
      <c r="C60" s="0" t="n">
        <v>2017</v>
      </c>
      <c r="D60" s="0" t="s">
        <v>38</v>
      </c>
      <c r="E60" s="0" t="n">
        <v>24</v>
      </c>
      <c r="F60" s="0" t="s">
        <v>11</v>
      </c>
      <c r="G60" s="1" t="n">
        <v>1017.5196</v>
      </c>
      <c r="H60" s="0" t="n">
        <f aca="false">IFERROR(HLOOKUP(Tabla1[[#This Row],[Mes]],'Temp 2017'!$A$1:$M$8,8,0),92)</f>
        <v>102</v>
      </c>
    </row>
    <row r="61" customFormat="false" ht="15" hidden="false" customHeight="false" outlineLevel="0" collapsed="false">
      <c r="A61" s="0" t="s">
        <v>28</v>
      </c>
      <c r="B61" s="0" t="s">
        <v>9</v>
      </c>
      <c r="C61" s="0" t="n">
        <v>2017</v>
      </c>
      <c r="D61" s="0" t="s">
        <v>38</v>
      </c>
      <c r="E61" s="0" t="n">
        <v>25</v>
      </c>
      <c r="F61" s="0" t="s">
        <v>11</v>
      </c>
      <c r="G61" s="1" t="n">
        <v>1027.9797</v>
      </c>
      <c r="H61" s="0" t="n">
        <f aca="false">IFERROR(HLOOKUP(Tabla1[[#This Row],[Mes]],'Temp 2017'!$A$1:$M$8,8,0),92)</f>
        <v>102</v>
      </c>
    </row>
    <row r="62" customFormat="false" ht="15" hidden="false" customHeight="false" outlineLevel="0" collapsed="false">
      <c r="A62" s="0" t="s">
        <v>28</v>
      </c>
      <c r="B62" s="0" t="s">
        <v>9</v>
      </c>
      <c r="C62" s="0" t="n">
        <v>2017</v>
      </c>
      <c r="D62" s="0" t="s">
        <v>38</v>
      </c>
      <c r="E62" s="0" t="n">
        <v>26</v>
      </c>
      <c r="F62" s="0" t="s">
        <v>11</v>
      </c>
      <c r="G62" s="1" t="n">
        <v>595.84178</v>
      </c>
      <c r="H62" s="0" t="n">
        <f aca="false">IFERROR(HLOOKUP(Tabla1[[#This Row],[Mes]],'Temp 2017'!$A$1:$M$8,8,0),92)</f>
        <v>102</v>
      </c>
    </row>
    <row r="63" customFormat="false" ht="15" hidden="false" customHeight="false" outlineLevel="0" collapsed="false">
      <c r="A63" s="0" t="s">
        <v>28</v>
      </c>
      <c r="B63" s="0" t="s">
        <v>9</v>
      </c>
      <c r="C63" s="0" t="n">
        <v>2017</v>
      </c>
      <c r="D63" s="0" t="s">
        <v>30</v>
      </c>
      <c r="E63" s="0" t="n">
        <v>27</v>
      </c>
      <c r="F63" s="0" t="s">
        <v>11</v>
      </c>
      <c r="G63" s="1" t="n">
        <v>747.62163</v>
      </c>
      <c r="H63" s="0" t="n">
        <f aca="false">IFERROR(HLOOKUP(Tabla1[[#This Row],[Mes]],'Temp 2017'!$A$1:$M$8,8,0),92)</f>
        <v>92</v>
      </c>
    </row>
    <row r="64" customFormat="false" ht="15" hidden="false" customHeight="false" outlineLevel="0" collapsed="false">
      <c r="A64" s="0" t="s">
        <v>28</v>
      </c>
      <c r="B64" s="0" t="s">
        <v>9</v>
      </c>
      <c r="C64" s="0" t="n">
        <v>2017</v>
      </c>
      <c r="D64" s="0" t="s">
        <v>30</v>
      </c>
      <c r="E64" s="0" t="n">
        <v>28</v>
      </c>
      <c r="F64" s="0" t="s">
        <v>11</v>
      </c>
      <c r="G64" s="1" t="n">
        <v>541.93454</v>
      </c>
      <c r="H64" s="0" t="n">
        <f aca="false">IFERROR(HLOOKUP(Tabla1[[#This Row],[Mes]],'Temp 2017'!$A$1:$M$8,8,0),92)</f>
        <v>92</v>
      </c>
    </row>
    <row r="65" customFormat="false" ht="15" hidden="false" customHeight="false" outlineLevel="0" collapsed="false">
      <c r="A65" s="0" t="s">
        <v>28</v>
      </c>
      <c r="B65" s="0" t="s">
        <v>9</v>
      </c>
      <c r="C65" s="0" t="n">
        <v>2017</v>
      </c>
      <c r="D65" s="0" t="s">
        <v>30</v>
      </c>
      <c r="E65" s="0" t="n">
        <v>29</v>
      </c>
      <c r="F65" s="0" t="s">
        <v>11</v>
      </c>
      <c r="G65" s="1" t="n">
        <v>446.29678</v>
      </c>
      <c r="H65" s="0" t="n">
        <f aca="false">IFERROR(HLOOKUP(Tabla1[[#This Row],[Mes]],'Temp 2017'!$A$1:$M$8,8,0),92)</f>
        <v>92</v>
      </c>
    </row>
    <row r="66" customFormat="false" ht="15" hidden="false" customHeight="false" outlineLevel="0" collapsed="false">
      <c r="A66" s="0" t="s">
        <v>28</v>
      </c>
      <c r="B66" s="0" t="s">
        <v>9</v>
      </c>
      <c r="C66" s="0" t="n">
        <v>2017</v>
      </c>
      <c r="D66" s="0" t="s">
        <v>30</v>
      </c>
      <c r="E66" s="0" t="n">
        <v>30</v>
      </c>
      <c r="F66" s="0" t="s">
        <v>11</v>
      </c>
      <c r="G66" s="1" t="n">
        <v>468.45905</v>
      </c>
      <c r="H66" s="0" t="n">
        <f aca="false">IFERROR(HLOOKUP(Tabla1[[#This Row],[Mes]],'Temp 2017'!$A$1:$M$8,8,0),92)</f>
        <v>92</v>
      </c>
    </row>
    <row r="67" customFormat="false" ht="15" hidden="false" customHeight="false" outlineLevel="0" collapsed="false">
      <c r="A67" s="0" t="s">
        <v>28</v>
      </c>
      <c r="B67" s="0" t="s">
        <v>9</v>
      </c>
      <c r="C67" s="0" t="n">
        <v>2017</v>
      </c>
      <c r="D67" s="0" t="s">
        <v>30</v>
      </c>
      <c r="E67" s="0" t="n">
        <v>31</v>
      </c>
      <c r="F67" s="0" t="s">
        <v>11</v>
      </c>
      <c r="G67" s="1" t="n">
        <v>539.34355</v>
      </c>
      <c r="H67" s="0" t="n">
        <f aca="false">IFERROR(HLOOKUP(Tabla1[[#This Row],[Mes]],'Temp 2017'!$A$1:$M$8,8,0),92)</f>
        <v>92</v>
      </c>
    </row>
    <row r="68" customFormat="false" ht="15" hidden="false" customHeight="false" outlineLevel="0" collapsed="false">
      <c r="A68" s="0" t="s">
        <v>28</v>
      </c>
      <c r="B68" s="0" t="s">
        <v>9</v>
      </c>
      <c r="C68" s="0" t="n">
        <v>2017</v>
      </c>
      <c r="D68" s="0" t="s">
        <v>31</v>
      </c>
      <c r="E68" s="0" t="n">
        <v>32</v>
      </c>
      <c r="F68" s="0" t="s">
        <v>11</v>
      </c>
      <c r="G68" s="1" t="n">
        <v>585.57382</v>
      </c>
      <c r="H68" s="0" t="n">
        <f aca="false">IFERROR(HLOOKUP(Tabla1[[#This Row],[Mes]],'Temp 2017'!$A$1:$M$8,8,0),92)</f>
        <v>84</v>
      </c>
    </row>
    <row r="69" customFormat="false" ht="15" hidden="false" customHeight="false" outlineLevel="0" collapsed="false">
      <c r="A69" s="0" t="s">
        <v>28</v>
      </c>
      <c r="B69" s="0" t="s">
        <v>9</v>
      </c>
      <c r="C69" s="0" t="n">
        <v>2017</v>
      </c>
      <c r="D69" s="0" t="s">
        <v>31</v>
      </c>
      <c r="E69" s="0" t="n">
        <v>33</v>
      </c>
      <c r="F69" s="0" t="s">
        <v>11</v>
      </c>
      <c r="G69" s="1" t="n">
        <v>629.12809</v>
      </c>
      <c r="H69" s="0" t="n">
        <f aca="false">IFERROR(HLOOKUP(Tabla1[[#This Row],[Mes]],'Temp 2017'!$A$1:$M$8,8,0),92)</f>
        <v>84</v>
      </c>
    </row>
    <row r="70" customFormat="false" ht="15" hidden="false" customHeight="false" outlineLevel="0" collapsed="false">
      <c r="A70" s="0" t="s">
        <v>28</v>
      </c>
      <c r="B70" s="0" t="s">
        <v>9</v>
      </c>
      <c r="C70" s="0" t="n">
        <v>2017</v>
      </c>
      <c r="D70" s="0" t="s">
        <v>31</v>
      </c>
      <c r="E70" s="0" t="n">
        <v>34</v>
      </c>
      <c r="F70" s="0" t="s">
        <v>11</v>
      </c>
      <c r="G70" s="1" t="n">
        <v>503.74357</v>
      </c>
      <c r="H70" s="0" t="n">
        <f aca="false">IFERROR(HLOOKUP(Tabla1[[#This Row],[Mes]],'Temp 2017'!$A$1:$M$8,8,0),92)</f>
        <v>84</v>
      </c>
    </row>
    <row r="71" customFormat="false" ht="15" hidden="false" customHeight="false" outlineLevel="0" collapsed="false">
      <c r="A71" s="0" t="s">
        <v>28</v>
      </c>
      <c r="B71" s="0" t="s">
        <v>9</v>
      </c>
      <c r="C71" s="0" t="n">
        <v>2017</v>
      </c>
      <c r="D71" s="0" t="s">
        <v>31</v>
      </c>
      <c r="E71" s="0" t="n">
        <v>35</v>
      </c>
      <c r="F71" s="0" t="s">
        <v>11</v>
      </c>
      <c r="G71" s="1" t="n">
        <v>469.13635</v>
      </c>
      <c r="H71" s="0" t="n">
        <f aca="false">IFERROR(HLOOKUP(Tabla1[[#This Row],[Mes]],'Temp 2017'!$A$1:$M$8,8,0),92)</f>
        <v>84</v>
      </c>
    </row>
    <row r="72" customFormat="false" ht="15" hidden="false" customHeight="false" outlineLevel="0" collapsed="false">
      <c r="A72" s="0" t="s">
        <v>28</v>
      </c>
      <c r="B72" s="0" t="s">
        <v>9</v>
      </c>
      <c r="C72" s="0" t="n">
        <v>2017</v>
      </c>
      <c r="D72" s="0" t="s">
        <v>33</v>
      </c>
      <c r="E72" s="0" t="n">
        <v>36</v>
      </c>
      <c r="F72" s="0" t="s">
        <v>11</v>
      </c>
      <c r="G72" s="1" t="n">
        <v>503.74357</v>
      </c>
      <c r="H72" s="0" t="n">
        <f aca="false">IFERROR(HLOOKUP(Tabla1[[#This Row],[Mes]],'Temp 2017'!$A$1:$M$8,8,0),92)</f>
        <v>81</v>
      </c>
    </row>
    <row r="73" customFormat="false" ht="15" hidden="false" customHeight="false" outlineLevel="0" collapsed="false">
      <c r="A73" s="0" t="s">
        <v>28</v>
      </c>
      <c r="B73" s="0" t="s">
        <v>9</v>
      </c>
      <c r="C73" s="0" t="n">
        <v>2017</v>
      </c>
      <c r="D73" s="0" t="s">
        <v>33</v>
      </c>
      <c r="E73" s="0" t="n">
        <v>37</v>
      </c>
      <c r="F73" s="0" t="s">
        <v>11</v>
      </c>
      <c r="G73" s="1" t="n">
        <v>632.25696</v>
      </c>
      <c r="H73" s="0" t="n">
        <f aca="false">IFERROR(HLOOKUP(Tabla1[[#This Row],[Mes]],'Temp 2017'!$A$1:$M$8,8,0),92)</f>
        <v>81</v>
      </c>
    </row>
    <row r="74" customFormat="false" ht="15" hidden="false" customHeight="false" outlineLevel="0" collapsed="false">
      <c r="A74" s="0" t="s">
        <v>28</v>
      </c>
      <c r="B74" s="0" t="s">
        <v>9</v>
      </c>
      <c r="C74" s="0" t="n">
        <v>2017</v>
      </c>
      <c r="D74" s="0" t="s">
        <v>33</v>
      </c>
      <c r="E74" s="0" t="n">
        <v>38</v>
      </c>
      <c r="F74" s="0" t="s">
        <v>11</v>
      </c>
      <c r="G74" s="1" t="n">
        <v>595.84178</v>
      </c>
      <c r="H74" s="0" t="n">
        <f aca="false">IFERROR(HLOOKUP(Tabla1[[#This Row],[Mes]],'Temp 2017'!$A$1:$M$8,8,0),92)</f>
        <v>81</v>
      </c>
    </row>
    <row r="75" customFormat="false" ht="15" hidden="false" customHeight="false" outlineLevel="0" collapsed="false">
      <c r="A75" s="0" t="s">
        <v>28</v>
      </c>
      <c r="B75" s="0" t="s">
        <v>9</v>
      </c>
      <c r="C75" s="0" t="n">
        <v>2017</v>
      </c>
      <c r="D75" s="0" t="s">
        <v>33</v>
      </c>
      <c r="E75" s="0" t="n">
        <v>39</v>
      </c>
      <c r="F75" s="0" t="s">
        <v>11</v>
      </c>
      <c r="G75" s="1" t="n">
        <v>595.84178</v>
      </c>
      <c r="H75" s="0" t="n">
        <f aca="false">IFERROR(HLOOKUP(Tabla1[[#This Row],[Mes]],'Temp 2017'!$A$1:$M$8,8,0),92)</f>
        <v>81</v>
      </c>
    </row>
    <row r="76" customFormat="false" ht="15" hidden="false" customHeight="false" outlineLevel="0" collapsed="false">
      <c r="A76" s="0" t="s">
        <v>28</v>
      </c>
      <c r="B76" s="0" t="s">
        <v>9</v>
      </c>
      <c r="C76" s="0" t="n">
        <v>2017</v>
      </c>
      <c r="D76" s="0" t="s">
        <v>34</v>
      </c>
      <c r="E76" s="0" t="n">
        <v>40</v>
      </c>
      <c r="F76" s="0" t="s">
        <v>11</v>
      </c>
      <c r="G76" s="1" t="n">
        <v>671.65809</v>
      </c>
      <c r="H76" s="0" t="n">
        <f aca="false">IFERROR(HLOOKUP(Tabla1[[#This Row],[Mes]],'Temp 2017'!$A$1:$M$8,8,0),92)</f>
        <v>125</v>
      </c>
    </row>
    <row r="77" customFormat="false" ht="15" hidden="false" customHeight="false" outlineLevel="0" collapsed="false">
      <c r="A77" s="0" t="s">
        <v>28</v>
      </c>
      <c r="B77" s="0" t="s">
        <v>9</v>
      </c>
      <c r="C77" s="0" t="n">
        <v>2017</v>
      </c>
      <c r="D77" s="0" t="s">
        <v>34</v>
      </c>
      <c r="E77" s="0" t="n">
        <v>41</v>
      </c>
      <c r="F77" s="0" t="s">
        <v>11</v>
      </c>
      <c r="G77" s="1" t="n">
        <v>918.66632</v>
      </c>
      <c r="H77" s="0" t="n">
        <f aca="false">IFERROR(HLOOKUP(Tabla1[[#This Row],[Mes]],'Temp 2017'!$A$1:$M$8,8,0),92)</f>
        <v>125</v>
      </c>
    </row>
    <row r="78" customFormat="false" ht="15" hidden="false" customHeight="false" outlineLevel="0" collapsed="false">
      <c r="A78" s="0" t="s">
        <v>28</v>
      </c>
      <c r="B78" s="0" t="s">
        <v>9</v>
      </c>
      <c r="C78" s="0" t="n">
        <v>2017</v>
      </c>
      <c r="D78" s="0" t="s">
        <v>34</v>
      </c>
      <c r="E78" s="0" t="n">
        <v>42</v>
      </c>
      <c r="F78" s="0" t="s">
        <v>11</v>
      </c>
      <c r="G78" s="1" t="n">
        <v>851.20255</v>
      </c>
      <c r="H78" s="0" t="n">
        <f aca="false">IFERROR(HLOOKUP(Tabla1[[#This Row],[Mes]],'Temp 2017'!$A$1:$M$8,8,0),92)</f>
        <v>125</v>
      </c>
    </row>
    <row r="79" customFormat="false" ht="15" hidden="false" customHeight="false" outlineLevel="0" collapsed="false">
      <c r="A79" s="0" t="s">
        <v>28</v>
      </c>
      <c r="B79" s="0" t="s">
        <v>9</v>
      </c>
      <c r="C79" s="0" t="n">
        <v>2017</v>
      </c>
      <c r="D79" s="0" t="s">
        <v>34</v>
      </c>
      <c r="E79" s="0" t="n">
        <v>43</v>
      </c>
      <c r="F79" s="0" t="s">
        <v>11</v>
      </c>
      <c r="G79" s="1" t="n">
        <v>750.61815</v>
      </c>
      <c r="H79" s="0" t="n">
        <f aca="false">IFERROR(HLOOKUP(Tabla1[[#This Row],[Mes]],'Temp 2017'!$A$1:$M$8,8,0),92)</f>
        <v>125</v>
      </c>
    </row>
    <row r="80" customFormat="false" ht="15" hidden="false" customHeight="false" outlineLevel="0" collapsed="false">
      <c r="A80" s="0" t="s">
        <v>28</v>
      </c>
      <c r="B80" s="0" t="s">
        <v>9</v>
      </c>
      <c r="C80" s="0" t="n">
        <v>2017</v>
      </c>
      <c r="D80" s="0" t="s">
        <v>34</v>
      </c>
      <c r="E80" s="0" t="n">
        <v>44</v>
      </c>
      <c r="F80" s="0" t="s">
        <v>11</v>
      </c>
      <c r="G80" s="1" t="n">
        <v>755.61535</v>
      </c>
      <c r="H80" s="0" t="n">
        <f aca="false">IFERROR(HLOOKUP(Tabla1[[#This Row],[Mes]],'Temp 2017'!$A$1:$M$8,8,0),92)</f>
        <v>125</v>
      </c>
    </row>
    <row r="81" customFormat="false" ht="15" hidden="false" customHeight="false" outlineLevel="0" collapsed="false">
      <c r="A81" s="0" t="s">
        <v>28</v>
      </c>
      <c r="B81" s="0" t="s">
        <v>9</v>
      </c>
      <c r="C81" s="0" t="n">
        <v>2017</v>
      </c>
      <c r="D81" s="0" t="s">
        <v>36</v>
      </c>
      <c r="E81" s="0" t="n">
        <v>45</v>
      </c>
      <c r="F81" s="0" t="s">
        <v>11</v>
      </c>
      <c r="G81" s="1" t="n">
        <v>1091.4444</v>
      </c>
      <c r="H81" s="0" t="n">
        <f aca="false">IFERROR(HLOOKUP(Tabla1[[#This Row],[Mes]],'Temp 2017'!$A$1:$M$8,8,0),92)</f>
        <v>99</v>
      </c>
    </row>
    <row r="82" customFormat="false" ht="15" hidden="false" customHeight="false" outlineLevel="0" collapsed="false">
      <c r="A82" s="0" t="s">
        <v>28</v>
      </c>
      <c r="B82" s="0" t="s">
        <v>9</v>
      </c>
      <c r="C82" s="0" t="n">
        <v>2017</v>
      </c>
      <c r="D82" s="0" t="s">
        <v>36</v>
      </c>
      <c r="E82" s="0" t="n">
        <v>46</v>
      </c>
      <c r="F82" s="0" t="s">
        <v>11</v>
      </c>
      <c r="G82" s="1" t="n">
        <v>968.32094</v>
      </c>
      <c r="H82" s="0" t="n">
        <f aca="false">IFERROR(HLOOKUP(Tabla1[[#This Row],[Mes]],'Temp 2017'!$A$1:$M$8,8,0),92)</f>
        <v>99</v>
      </c>
    </row>
    <row r="83" customFormat="false" ht="15" hidden="false" customHeight="false" outlineLevel="0" collapsed="false">
      <c r="A83" s="0" t="s">
        <v>28</v>
      </c>
      <c r="B83" s="0" t="s">
        <v>9</v>
      </c>
      <c r="C83" s="0" t="n">
        <v>2017</v>
      </c>
      <c r="D83" s="0" t="s">
        <v>36</v>
      </c>
      <c r="E83" s="0" t="n">
        <v>47</v>
      </c>
      <c r="F83" s="0" t="s">
        <v>11</v>
      </c>
      <c r="G83" s="1" t="n">
        <v>985.01093</v>
      </c>
      <c r="H83" s="0" t="n">
        <f aca="false">IFERROR(HLOOKUP(Tabla1[[#This Row],[Mes]],'Temp 2017'!$A$1:$M$8,8,0),92)</f>
        <v>99</v>
      </c>
    </row>
    <row r="84" customFormat="false" ht="15" hidden="false" customHeight="false" outlineLevel="0" collapsed="false">
      <c r="A84" s="0" t="s">
        <v>28</v>
      </c>
      <c r="B84" s="0" t="s">
        <v>9</v>
      </c>
      <c r="C84" s="0" t="n">
        <v>2017</v>
      </c>
      <c r="D84" s="0" t="s">
        <v>36</v>
      </c>
      <c r="E84" s="0" t="n">
        <v>48</v>
      </c>
      <c r="F84" s="0" t="s">
        <v>11</v>
      </c>
      <c r="G84" s="1" t="n">
        <v>888.03259</v>
      </c>
      <c r="H84" s="0" t="n">
        <f aca="false">IFERROR(HLOOKUP(Tabla1[[#This Row],[Mes]],'Temp 2017'!$A$1:$M$8,8,0),92)</f>
        <v>99</v>
      </c>
    </row>
    <row r="85" customFormat="false" ht="15" hidden="false" customHeight="false" outlineLevel="0" collapsed="false">
      <c r="A85" s="0" t="s">
        <v>28</v>
      </c>
      <c r="B85" s="0" t="s">
        <v>9</v>
      </c>
      <c r="C85" s="0" t="n">
        <v>2017</v>
      </c>
      <c r="D85" s="0" t="s">
        <v>37</v>
      </c>
      <c r="E85" s="0" t="n">
        <v>49</v>
      </c>
      <c r="F85" s="0" t="s">
        <v>11</v>
      </c>
      <c r="G85" s="1" t="n">
        <v>1047.7798</v>
      </c>
      <c r="H85" s="0" t="n">
        <f aca="false">IFERROR(HLOOKUP(Tabla1[[#This Row],[Mes]],'Temp 2017'!$A$1:$M$8,8,0),92)</f>
        <v>47</v>
      </c>
    </row>
    <row r="86" customFormat="false" ht="15" hidden="false" customHeight="false" outlineLevel="0" collapsed="false">
      <c r="A86" s="0" t="s">
        <v>28</v>
      </c>
      <c r="B86" s="0" t="s">
        <v>9</v>
      </c>
      <c r="C86" s="0" t="n">
        <v>2017</v>
      </c>
      <c r="D86" s="0" t="s">
        <v>37</v>
      </c>
      <c r="E86" s="0" t="n">
        <v>50</v>
      </c>
      <c r="F86" s="0" t="s">
        <v>11</v>
      </c>
      <c r="G86" s="1" t="n">
        <v>968.32094</v>
      </c>
      <c r="H86" s="0" t="n">
        <f aca="false">IFERROR(HLOOKUP(Tabla1[[#This Row],[Mes]],'Temp 2017'!$A$1:$M$8,8,0),92)</f>
        <v>47</v>
      </c>
    </row>
    <row r="87" customFormat="false" ht="15" hidden="false" customHeight="false" outlineLevel="0" collapsed="false">
      <c r="A87" s="0" t="s">
        <v>28</v>
      </c>
      <c r="B87" s="0" t="s">
        <v>9</v>
      </c>
      <c r="C87" s="0" t="n">
        <v>2017</v>
      </c>
      <c r="D87" s="0" t="s">
        <v>37</v>
      </c>
      <c r="E87" s="0" t="n">
        <v>51</v>
      </c>
      <c r="F87" s="0" t="s">
        <v>11</v>
      </c>
      <c r="G87" s="1" t="n">
        <v>1021.4431</v>
      </c>
      <c r="H87" s="0" t="n">
        <f aca="false">IFERROR(HLOOKUP(Tabla1[[#This Row],[Mes]],'Temp 2017'!$A$1:$M$8,8,0),92)</f>
        <v>47</v>
      </c>
    </row>
    <row r="88" customFormat="false" ht="15" hidden="false" customHeight="false" outlineLevel="0" collapsed="false">
      <c r="A88" s="0" t="s">
        <v>28</v>
      </c>
      <c r="B88" s="0" t="s">
        <v>9</v>
      </c>
      <c r="C88" s="0" t="n">
        <v>2017</v>
      </c>
      <c r="D88" s="0" t="s">
        <v>37</v>
      </c>
      <c r="E88" s="0" t="n">
        <v>52</v>
      </c>
      <c r="F88" s="0" t="s">
        <v>11</v>
      </c>
      <c r="G88" s="1" t="n">
        <v>1010.6659</v>
      </c>
      <c r="H88" s="0" t="n">
        <f aca="false">IFERROR(HLOOKUP(Tabla1[[#This Row],[Mes]],'Temp 2017'!$A$1:$M$8,8,0),92)</f>
        <v>47</v>
      </c>
    </row>
    <row r="89" customFormat="false" ht="15" hidden="false" customHeight="false" outlineLevel="0" collapsed="false">
      <c r="A89" s="0" t="s">
        <v>35</v>
      </c>
      <c r="B89" s="0" t="s">
        <v>9</v>
      </c>
      <c r="C89" s="0" t="n">
        <v>2017</v>
      </c>
      <c r="D89" s="0" t="s">
        <v>10</v>
      </c>
      <c r="E89" s="0" t="n">
        <v>1</v>
      </c>
      <c r="F89" s="0" t="s">
        <v>11</v>
      </c>
      <c r="G89" s="1" t="n">
        <v>571.01165</v>
      </c>
      <c r="H89" s="0" t="n">
        <f aca="false">IFERROR(HLOOKUP(Tabla1[[#This Row],[Mes]],'Temp 2017'!$A$1:$M$8,8,0),92)</f>
        <v>24</v>
      </c>
    </row>
    <row r="90" customFormat="false" ht="15" hidden="false" customHeight="false" outlineLevel="0" collapsed="false">
      <c r="A90" s="0" t="s">
        <v>35</v>
      </c>
      <c r="B90" s="0" t="s">
        <v>9</v>
      </c>
      <c r="C90" s="0" t="n">
        <v>2017</v>
      </c>
      <c r="D90" s="0" t="s">
        <v>10</v>
      </c>
      <c r="E90" s="0" t="n">
        <v>2</v>
      </c>
      <c r="F90" s="0" t="s">
        <v>11</v>
      </c>
      <c r="G90" s="1" t="n">
        <v>565.75792</v>
      </c>
      <c r="H90" s="0" t="n">
        <f aca="false">IFERROR(HLOOKUP(Tabla1[[#This Row],[Mes]],'Temp 2017'!$A$1:$M$8,8,0),92)</f>
        <v>24</v>
      </c>
    </row>
    <row r="91" customFormat="false" ht="15" hidden="false" customHeight="false" outlineLevel="0" collapsed="false">
      <c r="A91" s="0" t="s">
        <v>35</v>
      </c>
      <c r="B91" s="0" t="s">
        <v>9</v>
      </c>
      <c r="C91" s="0" t="n">
        <v>2017</v>
      </c>
      <c r="D91" s="0" t="s">
        <v>10</v>
      </c>
      <c r="E91" s="0" t="n">
        <v>3</v>
      </c>
      <c r="F91" s="0" t="s">
        <v>11</v>
      </c>
      <c r="G91" s="1" t="n">
        <v>520.72388</v>
      </c>
      <c r="H91" s="0" t="n">
        <f aca="false">IFERROR(HLOOKUP(Tabla1[[#This Row],[Mes]],'Temp 2017'!$A$1:$M$8,8,0),92)</f>
        <v>24</v>
      </c>
    </row>
    <row r="92" customFormat="false" ht="15" hidden="false" customHeight="false" outlineLevel="0" collapsed="false">
      <c r="A92" s="0" t="s">
        <v>35</v>
      </c>
      <c r="B92" s="0" t="s">
        <v>9</v>
      </c>
      <c r="C92" s="0" t="n">
        <v>2017</v>
      </c>
      <c r="D92" s="0" t="s">
        <v>10</v>
      </c>
      <c r="E92" s="0" t="n">
        <v>4</v>
      </c>
      <c r="F92" s="0" t="s">
        <v>11</v>
      </c>
      <c r="G92" s="1" t="n">
        <v>496.78051</v>
      </c>
      <c r="H92" s="0" t="n">
        <f aca="false">IFERROR(HLOOKUP(Tabla1[[#This Row],[Mes]],'Temp 2017'!$A$1:$M$8,8,0),92)</f>
        <v>24</v>
      </c>
    </row>
    <row r="93" customFormat="false" ht="15" hidden="false" customHeight="false" outlineLevel="0" collapsed="false">
      <c r="A93" s="0" t="s">
        <v>35</v>
      </c>
      <c r="B93" s="0" t="s">
        <v>9</v>
      </c>
      <c r="C93" s="0" t="n">
        <v>2017</v>
      </c>
      <c r="D93" s="0" t="s">
        <v>10</v>
      </c>
      <c r="E93" s="0" t="n">
        <v>5</v>
      </c>
      <c r="F93" s="0" t="s">
        <v>11</v>
      </c>
      <c r="G93" s="1" t="n">
        <v>460.58842</v>
      </c>
      <c r="H93" s="0" t="n">
        <f aca="false">IFERROR(HLOOKUP(Tabla1[[#This Row],[Mes]],'Temp 2017'!$A$1:$M$8,8,0),92)</f>
        <v>24</v>
      </c>
    </row>
    <row r="94" customFormat="false" ht="15" hidden="false" customHeight="false" outlineLevel="0" collapsed="false">
      <c r="A94" s="0" t="s">
        <v>35</v>
      </c>
      <c r="B94" s="0" t="s">
        <v>9</v>
      </c>
      <c r="C94" s="0" t="n">
        <v>2017</v>
      </c>
      <c r="D94" s="0" t="s">
        <v>17</v>
      </c>
      <c r="E94" s="0" t="n">
        <v>6</v>
      </c>
      <c r="F94" s="0" t="s">
        <v>11</v>
      </c>
      <c r="G94" s="1" t="n">
        <v>528.13457</v>
      </c>
      <c r="H94" s="0" t="n">
        <f aca="false">IFERROR(HLOOKUP(Tabla1[[#This Row],[Mes]],'Temp 2017'!$A$1:$M$8,8,0),92)</f>
        <v>34</v>
      </c>
    </row>
    <row r="95" customFormat="false" ht="15" hidden="false" customHeight="false" outlineLevel="0" collapsed="false">
      <c r="A95" s="0" t="s">
        <v>35</v>
      </c>
      <c r="B95" s="0" t="s">
        <v>9</v>
      </c>
      <c r="C95" s="0" t="n">
        <v>2017</v>
      </c>
      <c r="D95" s="0" t="s">
        <v>17</v>
      </c>
      <c r="E95" s="0" t="n">
        <v>7</v>
      </c>
      <c r="F95" s="0" t="s">
        <v>11</v>
      </c>
      <c r="G95" s="1" t="n">
        <v>539.97335</v>
      </c>
      <c r="H95" s="0" t="n">
        <f aca="false">IFERROR(HLOOKUP(Tabla1[[#This Row],[Mes]],'Temp 2017'!$A$1:$M$8,8,0),92)</f>
        <v>34</v>
      </c>
    </row>
    <row r="96" customFormat="false" ht="15" hidden="false" customHeight="false" outlineLevel="0" collapsed="false">
      <c r="A96" s="0" t="s">
        <v>35</v>
      </c>
      <c r="B96" s="0" t="s">
        <v>9</v>
      </c>
      <c r="C96" s="0" t="n">
        <v>2017</v>
      </c>
      <c r="D96" s="0" t="s">
        <v>17</v>
      </c>
      <c r="E96" s="0" t="n">
        <v>8</v>
      </c>
      <c r="F96" s="0" t="s">
        <v>11</v>
      </c>
      <c r="G96" s="1" t="n">
        <v>510.95348</v>
      </c>
      <c r="H96" s="0" t="n">
        <f aca="false">IFERROR(HLOOKUP(Tabla1[[#This Row],[Mes]],'Temp 2017'!$A$1:$M$8,8,0),92)</f>
        <v>34</v>
      </c>
    </row>
    <row r="97" customFormat="false" ht="15" hidden="false" customHeight="false" outlineLevel="0" collapsed="false">
      <c r="A97" s="0" t="s">
        <v>35</v>
      </c>
      <c r="B97" s="0" t="s">
        <v>9</v>
      </c>
      <c r="C97" s="0" t="n">
        <v>2017</v>
      </c>
      <c r="D97" s="0" t="s">
        <v>17</v>
      </c>
      <c r="E97" s="0" t="n">
        <v>9</v>
      </c>
      <c r="F97" s="0" t="s">
        <v>11</v>
      </c>
      <c r="G97" s="1" t="n">
        <v>445.35499</v>
      </c>
      <c r="H97" s="0" t="n">
        <f aca="false">IFERROR(HLOOKUP(Tabla1[[#This Row],[Mes]],'Temp 2017'!$A$1:$M$8,8,0),92)</f>
        <v>34</v>
      </c>
    </row>
    <row r="98" customFormat="false" ht="15" hidden="false" customHeight="false" outlineLevel="0" collapsed="false">
      <c r="A98" s="0" t="s">
        <v>35</v>
      </c>
      <c r="B98" s="0" t="s">
        <v>9</v>
      </c>
      <c r="C98" s="0" t="n">
        <v>2017</v>
      </c>
      <c r="D98" s="0" t="s">
        <v>22</v>
      </c>
      <c r="E98" s="0" t="n">
        <v>10</v>
      </c>
      <c r="F98" s="0" t="s">
        <v>11</v>
      </c>
      <c r="G98" s="1" t="n">
        <v>541.21596</v>
      </c>
      <c r="H98" s="0" t="n">
        <f aca="false">IFERROR(HLOOKUP(Tabla1[[#This Row],[Mes]],'Temp 2017'!$A$1:$M$8,8,0),92)</f>
        <v>59</v>
      </c>
    </row>
    <row r="99" customFormat="false" ht="15" hidden="false" customHeight="false" outlineLevel="0" collapsed="false">
      <c r="A99" s="0" t="s">
        <v>35</v>
      </c>
      <c r="B99" s="0" t="s">
        <v>9</v>
      </c>
      <c r="C99" s="0" t="n">
        <v>2017</v>
      </c>
      <c r="D99" s="0" t="s">
        <v>22</v>
      </c>
      <c r="E99" s="0" t="n">
        <v>11</v>
      </c>
      <c r="F99" s="0" t="s">
        <v>11</v>
      </c>
      <c r="G99" s="1" t="n">
        <v>597.35229</v>
      </c>
      <c r="H99" s="0" t="n">
        <f aca="false">IFERROR(HLOOKUP(Tabla1[[#This Row],[Mes]],'Temp 2017'!$A$1:$M$8,8,0),92)</f>
        <v>59</v>
      </c>
    </row>
    <row r="100" customFormat="false" ht="15" hidden="false" customHeight="false" outlineLevel="0" collapsed="false">
      <c r="A100" s="0" t="s">
        <v>35</v>
      </c>
      <c r="B100" s="0" t="s">
        <v>9</v>
      </c>
      <c r="C100" s="0" t="n">
        <v>2017</v>
      </c>
      <c r="D100" s="0" t="s">
        <v>22</v>
      </c>
      <c r="E100" s="0" t="n">
        <v>12</v>
      </c>
      <c r="F100" s="0" t="s">
        <v>11</v>
      </c>
      <c r="G100" s="1" t="n">
        <v>635.04225</v>
      </c>
      <c r="H100" s="0" t="n">
        <f aca="false">IFERROR(HLOOKUP(Tabla1[[#This Row],[Mes]],'Temp 2017'!$A$1:$M$8,8,0),92)</f>
        <v>59</v>
      </c>
    </row>
    <row r="101" customFormat="false" ht="15" hidden="false" customHeight="false" outlineLevel="0" collapsed="false">
      <c r="A101" s="0" t="s">
        <v>35</v>
      </c>
      <c r="B101" s="0" t="s">
        <v>9</v>
      </c>
      <c r="C101" s="0" t="n">
        <v>2017</v>
      </c>
      <c r="D101" s="0" t="s">
        <v>22</v>
      </c>
      <c r="E101" s="0" t="n">
        <v>13</v>
      </c>
      <c r="F101" s="0" t="s">
        <v>11</v>
      </c>
      <c r="G101" s="1" t="n">
        <v>661.04396</v>
      </c>
      <c r="H101" s="0" t="n">
        <f aca="false">IFERROR(HLOOKUP(Tabla1[[#This Row],[Mes]],'Temp 2017'!$A$1:$M$8,8,0),92)</f>
        <v>59</v>
      </c>
    </row>
    <row r="102" customFormat="false" ht="15" hidden="false" customHeight="false" outlineLevel="0" collapsed="false">
      <c r="A102" s="0" t="s">
        <v>35</v>
      </c>
      <c r="B102" s="0" t="s">
        <v>9</v>
      </c>
      <c r="C102" s="0" t="n">
        <v>2017</v>
      </c>
      <c r="D102" s="0" t="s">
        <v>27</v>
      </c>
      <c r="E102" s="0" t="n">
        <v>14</v>
      </c>
      <c r="F102" s="0" t="s">
        <v>11</v>
      </c>
      <c r="G102" s="1" t="n">
        <v>547.32574</v>
      </c>
      <c r="H102" s="0" t="n">
        <f aca="false">IFERROR(HLOOKUP(Tabla1[[#This Row],[Mes]],'Temp 2017'!$A$1:$M$8,8,0),92)</f>
        <v>123</v>
      </c>
    </row>
    <row r="103" customFormat="false" ht="15" hidden="false" customHeight="false" outlineLevel="0" collapsed="false">
      <c r="A103" s="0" t="s">
        <v>35</v>
      </c>
      <c r="B103" s="0" t="s">
        <v>9</v>
      </c>
      <c r="C103" s="0" t="n">
        <v>2017</v>
      </c>
      <c r="D103" s="0" t="s">
        <v>27</v>
      </c>
      <c r="E103" s="0" t="n">
        <v>15</v>
      </c>
      <c r="F103" s="0" t="s">
        <v>11</v>
      </c>
      <c r="G103" s="1" t="n">
        <v>723.05851</v>
      </c>
      <c r="H103" s="0" t="n">
        <f aca="false">IFERROR(HLOOKUP(Tabla1[[#This Row],[Mes]],'Temp 2017'!$A$1:$M$8,8,0),92)</f>
        <v>123</v>
      </c>
    </row>
    <row r="104" customFormat="false" ht="15" hidden="false" customHeight="false" outlineLevel="0" collapsed="false">
      <c r="A104" s="0" t="s">
        <v>35</v>
      </c>
      <c r="B104" s="0" t="s">
        <v>9</v>
      </c>
      <c r="C104" s="0" t="n">
        <v>2017</v>
      </c>
      <c r="D104" s="0" t="s">
        <v>27</v>
      </c>
      <c r="E104" s="0" t="n">
        <v>16</v>
      </c>
      <c r="F104" s="0" t="s">
        <v>11</v>
      </c>
      <c r="G104" s="1" t="n">
        <v>629.12809</v>
      </c>
      <c r="H104" s="0" t="n">
        <f aca="false">IFERROR(HLOOKUP(Tabla1[[#This Row],[Mes]],'Temp 2017'!$A$1:$M$8,8,0),92)</f>
        <v>123</v>
      </c>
    </row>
    <row r="105" customFormat="false" ht="15" hidden="false" customHeight="false" outlineLevel="0" collapsed="false">
      <c r="A105" s="0" t="s">
        <v>35</v>
      </c>
      <c r="B105" s="0" t="s">
        <v>9</v>
      </c>
      <c r="C105" s="0" t="n">
        <v>2017</v>
      </c>
      <c r="D105" s="0" t="s">
        <v>27</v>
      </c>
      <c r="E105" s="0" t="n">
        <v>17</v>
      </c>
      <c r="F105" s="0" t="s">
        <v>11</v>
      </c>
      <c r="G105" s="1" t="n">
        <v>515.95246</v>
      </c>
      <c r="H105" s="0" t="n">
        <f aca="false">IFERROR(HLOOKUP(Tabla1[[#This Row],[Mes]],'Temp 2017'!$A$1:$M$8,8,0),92)</f>
        <v>123</v>
      </c>
    </row>
    <row r="106" customFormat="false" ht="15" hidden="false" customHeight="false" outlineLevel="0" collapsed="false">
      <c r="A106" s="0" t="s">
        <v>35</v>
      </c>
      <c r="B106" s="0" t="s">
        <v>9</v>
      </c>
      <c r="C106" s="0" t="n">
        <v>2017</v>
      </c>
      <c r="D106" s="0" t="s">
        <v>27</v>
      </c>
      <c r="E106" s="0" t="n">
        <v>18</v>
      </c>
      <c r="F106" s="0" t="s">
        <v>11</v>
      </c>
      <c r="G106" s="1" t="n">
        <v>539.25265</v>
      </c>
      <c r="H106" s="0" t="n">
        <f aca="false">IFERROR(HLOOKUP(Tabla1[[#This Row],[Mes]],'Temp 2017'!$A$1:$M$8,8,0),92)</f>
        <v>123</v>
      </c>
    </row>
    <row r="107" customFormat="false" ht="15" hidden="false" customHeight="false" outlineLevel="0" collapsed="false">
      <c r="A107" s="0" t="s">
        <v>35</v>
      </c>
      <c r="B107" s="0" t="s">
        <v>9</v>
      </c>
      <c r="C107" s="0" t="n">
        <v>2017</v>
      </c>
      <c r="D107" s="0" t="s">
        <v>29</v>
      </c>
      <c r="E107" s="0" t="n">
        <v>19</v>
      </c>
      <c r="F107" s="0" t="s">
        <v>11</v>
      </c>
      <c r="G107" s="1" t="n">
        <v>542.58689</v>
      </c>
      <c r="H107" s="0" t="n">
        <f aca="false">IFERROR(HLOOKUP(Tabla1[[#This Row],[Mes]],'Temp 2017'!$A$1:$M$8,8,0),92)</f>
        <v>122</v>
      </c>
    </row>
    <row r="108" customFormat="false" ht="15" hidden="false" customHeight="false" outlineLevel="0" collapsed="false">
      <c r="A108" s="0" t="s">
        <v>35</v>
      </c>
      <c r="B108" s="0" t="s">
        <v>9</v>
      </c>
      <c r="C108" s="0" t="n">
        <v>2017</v>
      </c>
      <c r="D108" s="0" t="s">
        <v>38</v>
      </c>
      <c r="E108" s="0" t="n">
        <v>25</v>
      </c>
      <c r="F108" s="0" t="s">
        <v>11</v>
      </c>
      <c r="G108" s="1" t="n">
        <v>678.3464</v>
      </c>
      <c r="H108" s="0" t="n">
        <f aca="false">IFERROR(HLOOKUP(Tabla1[[#This Row],[Mes]],'Temp 2017'!$A$1:$M$8,8,0),92)</f>
        <v>102</v>
      </c>
    </row>
    <row r="109" customFormat="false" ht="15" hidden="false" customHeight="false" outlineLevel="0" collapsed="false">
      <c r="A109" s="0" t="s">
        <v>35</v>
      </c>
      <c r="B109" s="0" t="s">
        <v>9</v>
      </c>
      <c r="C109" s="0" t="n">
        <v>2017</v>
      </c>
      <c r="D109" s="0" t="s">
        <v>30</v>
      </c>
      <c r="E109" s="0" t="n">
        <v>27</v>
      </c>
      <c r="F109" s="0" t="s">
        <v>11</v>
      </c>
      <c r="G109" s="1" t="n">
        <v>508.7598</v>
      </c>
      <c r="H109" s="0" t="n">
        <f aca="false">IFERROR(HLOOKUP(Tabla1[[#This Row],[Mes]],'Temp 2017'!$A$1:$M$8,8,0),92)</f>
        <v>92</v>
      </c>
    </row>
    <row r="110" customFormat="false" ht="15" hidden="false" customHeight="false" outlineLevel="0" collapsed="false">
      <c r="A110" s="0" t="s">
        <v>35</v>
      </c>
      <c r="B110" s="0" t="s">
        <v>9</v>
      </c>
      <c r="C110" s="0" t="n">
        <v>2017</v>
      </c>
      <c r="D110" s="0" t="s">
        <v>30</v>
      </c>
      <c r="E110" s="0" t="n">
        <v>28</v>
      </c>
      <c r="F110" s="0" t="s">
        <v>11</v>
      </c>
      <c r="G110" s="1" t="n">
        <v>595.84178</v>
      </c>
      <c r="H110" s="0" t="n">
        <f aca="false">IFERROR(HLOOKUP(Tabla1[[#This Row],[Mes]],'Temp 2017'!$A$1:$M$8,8,0),92)</f>
        <v>92</v>
      </c>
    </row>
    <row r="111" customFormat="false" ht="15" hidden="false" customHeight="false" outlineLevel="0" collapsed="false">
      <c r="A111" s="0" t="s">
        <v>35</v>
      </c>
      <c r="B111" s="0" t="s">
        <v>9</v>
      </c>
      <c r="C111" s="0" t="n">
        <v>2017</v>
      </c>
      <c r="D111" s="0" t="s">
        <v>30</v>
      </c>
      <c r="E111" s="0" t="n">
        <v>29</v>
      </c>
      <c r="F111" s="0" t="s">
        <v>11</v>
      </c>
      <c r="G111" s="1" t="n">
        <v>547.97022</v>
      </c>
      <c r="H111" s="0" t="n">
        <f aca="false">IFERROR(HLOOKUP(Tabla1[[#This Row],[Mes]],'Temp 2017'!$A$1:$M$8,8,0),92)</f>
        <v>92</v>
      </c>
    </row>
    <row r="112" customFormat="false" ht="15" hidden="false" customHeight="false" outlineLevel="0" collapsed="false">
      <c r="A112" s="0" t="s">
        <v>35</v>
      </c>
      <c r="B112" s="0" t="s">
        <v>9</v>
      </c>
      <c r="C112" s="0" t="n">
        <v>2017</v>
      </c>
      <c r="D112" s="0" t="s">
        <v>30</v>
      </c>
      <c r="E112" s="0" t="n">
        <v>30</v>
      </c>
      <c r="F112" s="0" t="s">
        <v>11</v>
      </c>
      <c r="G112" s="1" t="n">
        <v>417.5756</v>
      </c>
      <c r="H112" s="0" t="n">
        <f aca="false">IFERROR(HLOOKUP(Tabla1[[#This Row],[Mes]],'Temp 2017'!$A$1:$M$8,8,0),92)</f>
        <v>92</v>
      </c>
    </row>
    <row r="113" customFormat="false" ht="15" hidden="false" customHeight="false" outlineLevel="0" collapsed="false">
      <c r="A113" s="0" t="s">
        <v>35</v>
      </c>
      <c r="B113" s="0" t="s">
        <v>9</v>
      </c>
      <c r="C113" s="0" t="n">
        <v>2017</v>
      </c>
      <c r="D113" s="0" t="s">
        <v>30</v>
      </c>
      <c r="E113" s="0" t="n">
        <v>31</v>
      </c>
      <c r="F113" s="0" t="s">
        <v>11</v>
      </c>
      <c r="G113" s="1" t="n">
        <v>450.98308</v>
      </c>
      <c r="H113" s="0" t="n">
        <f aca="false">IFERROR(HLOOKUP(Tabla1[[#This Row],[Mes]],'Temp 2017'!$A$1:$M$8,8,0),92)</f>
        <v>92</v>
      </c>
    </row>
    <row r="114" customFormat="false" ht="15" hidden="false" customHeight="false" outlineLevel="0" collapsed="false">
      <c r="A114" s="0" t="s">
        <v>35</v>
      </c>
      <c r="B114" s="0" t="s">
        <v>9</v>
      </c>
      <c r="C114" s="0" t="n">
        <v>2017</v>
      </c>
      <c r="D114" s="0" t="s">
        <v>31</v>
      </c>
      <c r="E114" s="0" t="n">
        <v>32</v>
      </c>
      <c r="F114" s="0" t="s">
        <v>11</v>
      </c>
      <c r="G114" s="1" t="n">
        <v>501.09072</v>
      </c>
      <c r="H114" s="0" t="n">
        <f aca="false">IFERROR(HLOOKUP(Tabla1[[#This Row],[Mes]],'Temp 2017'!$A$1:$M$8,8,0),92)</f>
        <v>84</v>
      </c>
    </row>
    <row r="115" customFormat="false" ht="15" hidden="false" customHeight="false" outlineLevel="0" collapsed="false">
      <c r="A115" s="0" t="s">
        <v>35</v>
      </c>
      <c r="B115" s="0" t="s">
        <v>9</v>
      </c>
      <c r="C115" s="0" t="n">
        <v>2017</v>
      </c>
      <c r="D115" s="0" t="s">
        <v>31</v>
      </c>
      <c r="E115" s="0" t="n">
        <v>33</v>
      </c>
      <c r="F115" s="0" t="s">
        <v>11</v>
      </c>
      <c r="G115" s="1" t="n">
        <v>560.71622</v>
      </c>
      <c r="H115" s="0" t="n">
        <f aca="false">IFERROR(HLOOKUP(Tabla1[[#This Row],[Mes]],'Temp 2017'!$A$1:$M$8,8,0),92)</f>
        <v>84</v>
      </c>
    </row>
    <row r="116" customFormat="false" ht="15" hidden="false" customHeight="false" outlineLevel="0" collapsed="false">
      <c r="A116" s="0" t="s">
        <v>35</v>
      </c>
      <c r="B116" s="0" t="s">
        <v>9</v>
      </c>
      <c r="C116" s="0" t="n">
        <v>2017</v>
      </c>
      <c r="D116" s="0" t="s">
        <v>31</v>
      </c>
      <c r="E116" s="0" t="n">
        <v>34</v>
      </c>
      <c r="F116" s="0" t="s">
        <v>11</v>
      </c>
      <c r="G116" s="1" t="n">
        <v>520.08128</v>
      </c>
      <c r="H116" s="0" t="n">
        <f aca="false">IFERROR(HLOOKUP(Tabla1[[#This Row],[Mes]],'Temp 2017'!$A$1:$M$8,8,0),92)</f>
        <v>84</v>
      </c>
    </row>
    <row r="117" customFormat="false" ht="15" hidden="false" customHeight="false" outlineLevel="0" collapsed="false">
      <c r="A117" s="0" t="s">
        <v>35</v>
      </c>
      <c r="B117" s="0" t="s">
        <v>9</v>
      </c>
      <c r="C117" s="0" t="n">
        <v>2017</v>
      </c>
      <c r="D117" s="0" t="s">
        <v>31</v>
      </c>
      <c r="E117" s="0" t="n">
        <v>35</v>
      </c>
      <c r="F117" s="0" t="s">
        <v>11</v>
      </c>
      <c r="G117" s="1" t="n">
        <v>541.93454</v>
      </c>
      <c r="H117" s="0" t="n">
        <f aca="false">IFERROR(HLOOKUP(Tabla1[[#This Row],[Mes]],'Temp 2017'!$A$1:$M$8,8,0),92)</f>
        <v>84</v>
      </c>
    </row>
    <row r="118" customFormat="false" ht="15" hidden="false" customHeight="false" outlineLevel="0" collapsed="false">
      <c r="A118" s="0" t="s">
        <v>35</v>
      </c>
      <c r="B118" s="0" t="s">
        <v>9</v>
      </c>
      <c r="C118" s="0" t="n">
        <v>2017</v>
      </c>
      <c r="D118" s="0" t="s">
        <v>33</v>
      </c>
      <c r="E118" s="0" t="n">
        <v>36</v>
      </c>
      <c r="F118" s="0" t="s">
        <v>11</v>
      </c>
      <c r="G118" s="1" t="n">
        <v>674.17944</v>
      </c>
      <c r="H118" s="0" t="n">
        <f aca="false">IFERROR(HLOOKUP(Tabla1[[#This Row],[Mes]],'Temp 2017'!$A$1:$M$8,8,0),92)</f>
        <v>81</v>
      </c>
    </row>
    <row r="119" customFormat="false" ht="15" hidden="false" customHeight="false" outlineLevel="0" collapsed="false">
      <c r="A119" s="0" t="s">
        <v>35</v>
      </c>
      <c r="B119" s="0" t="s">
        <v>9</v>
      </c>
      <c r="C119" s="0" t="n">
        <v>2017</v>
      </c>
      <c r="D119" s="0" t="s">
        <v>33</v>
      </c>
      <c r="E119" s="0" t="n">
        <v>37</v>
      </c>
      <c r="F119" s="0" t="s">
        <v>11</v>
      </c>
      <c r="G119" s="1" t="n">
        <v>595.84178</v>
      </c>
      <c r="H119" s="0" t="n">
        <f aca="false">IFERROR(HLOOKUP(Tabla1[[#This Row],[Mes]],'Temp 2017'!$A$1:$M$8,8,0),92)</f>
        <v>81</v>
      </c>
    </row>
    <row r="120" customFormat="false" ht="15" hidden="false" customHeight="false" outlineLevel="0" collapsed="false">
      <c r="A120" s="0" t="s">
        <v>35</v>
      </c>
      <c r="B120" s="0" t="s">
        <v>9</v>
      </c>
      <c r="C120" s="0" t="n">
        <v>2017</v>
      </c>
      <c r="D120" s="0" t="s">
        <v>33</v>
      </c>
      <c r="E120" s="0" t="n">
        <v>38</v>
      </c>
      <c r="F120" s="0" t="s">
        <v>11</v>
      </c>
      <c r="G120" s="1" t="n">
        <v>564.85388</v>
      </c>
      <c r="H120" s="0" t="n">
        <f aca="false">IFERROR(HLOOKUP(Tabla1[[#This Row],[Mes]],'Temp 2017'!$A$1:$M$8,8,0),92)</f>
        <v>81</v>
      </c>
    </row>
    <row r="121" customFormat="false" ht="15" hidden="false" customHeight="false" outlineLevel="0" collapsed="false">
      <c r="A121" s="0" t="s">
        <v>35</v>
      </c>
      <c r="B121" s="0" t="s">
        <v>9</v>
      </c>
      <c r="C121" s="0" t="n">
        <v>2017</v>
      </c>
      <c r="D121" s="0" t="s">
        <v>33</v>
      </c>
      <c r="E121" s="0" t="n">
        <v>39</v>
      </c>
      <c r="F121" s="0" t="s">
        <v>11</v>
      </c>
      <c r="G121" s="1" t="n">
        <v>645.54729</v>
      </c>
      <c r="H121" s="0" t="n">
        <f aca="false">IFERROR(HLOOKUP(Tabla1[[#This Row],[Mes]],'Temp 2017'!$A$1:$M$8,8,0),92)</f>
        <v>81</v>
      </c>
    </row>
    <row r="122" customFormat="false" ht="15" hidden="false" customHeight="false" outlineLevel="0" collapsed="false">
      <c r="A122" s="0" t="s">
        <v>35</v>
      </c>
      <c r="B122" s="0" t="s">
        <v>9</v>
      </c>
      <c r="C122" s="0" t="n">
        <v>2017</v>
      </c>
      <c r="D122" s="0" t="s">
        <v>34</v>
      </c>
      <c r="E122" s="0" t="n">
        <v>41</v>
      </c>
      <c r="F122" s="0" t="s">
        <v>11</v>
      </c>
      <c r="G122" s="1" t="n">
        <v>869.78722</v>
      </c>
      <c r="H122" s="0" t="n">
        <f aca="false">IFERROR(HLOOKUP(Tabla1[[#This Row],[Mes]],'Temp 2017'!$A$1:$M$8,8,0),92)</f>
        <v>125</v>
      </c>
    </row>
    <row r="123" customFormat="false" ht="15" hidden="false" customHeight="false" outlineLevel="0" collapsed="false">
      <c r="A123" s="0" t="s">
        <v>35</v>
      </c>
      <c r="B123" s="0" t="s">
        <v>9</v>
      </c>
      <c r="C123" s="0" t="n">
        <v>2017</v>
      </c>
      <c r="D123" s="0" t="s">
        <v>34</v>
      </c>
      <c r="E123" s="0" t="n">
        <v>42</v>
      </c>
      <c r="F123" s="0" t="s">
        <v>11</v>
      </c>
      <c r="G123" s="1" t="n">
        <v>806.93412</v>
      </c>
      <c r="H123" s="0" t="n">
        <f aca="false">IFERROR(HLOOKUP(Tabla1[[#This Row],[Mes]],'Temp 2017'!$A$1:$M$8,8,0),92)</f>
        <v>125</v>
      </c>
    </row>
    <row r="124" customFormat="false" ht="15" hidden="false" customHeight="false" outlineLevel="0" collapsed="false">
      <c r="A124" s="0" t="s">
        <v>35</v>
      </c>
      <c r="B124" s="0" t="s">
        <v>9</v>
      </c>
      <c r="C124" s="0" t="n">
        <v>2017</v>
      </c>
      <c r="D124" s="0" t="s">
        <v>34</v>
      </c>
      <c r="E124" s="0" t="n">
        <v>43</v>
      </c>
      <c r="F124" s="0" t="s">
        <v>11</v>
      </c>
      <c r="G124" s="1" t="n">
        <v>903.22423</v>
      </c>
      <c r="H124" s="0" t="n">
        <f aca="false">IFERROR(HLOOKUP(Tabla1[[#This Row],[Mes]],'Temp 2017'!$A$1:$M$8,8,0),92)</f>
        <v>125</v>
      </c>
    </row>
    <row r="125" customFormat="false" ht="15" hidden="false" customHeight="false" outlineLevel="0" collapsed="false">
      <c r="A125" s="0" t="s">
        <v>35</v>
      </c>
      <c r="B125" s="0" t="s">
        <v>9</v>
      </c>
      <c r="C125" s="0" t="n">
        <v>2017</v>
      </c>
      <c r="D125" s="0" t="s">
        <v>34</v>
      </c>
      <c r="E125" s="0" t="n">
        <v>44</v>
      </c>
      <c r="F125" s="0" t="s">
        <v>11</v>
      </c>
      <c r="G125" s="1" t="n">
        <v>1252.0475</v>
      </c>
      <c r="H125" s="0" t="n">
        <f aca="false">IFERROR(HLOOKUP(Tabla1[[#This Row],[Mes]],'Temp 2017'!$A$1:$M$8,8,0),92)</f>
        <v>125</v>
      </c>
    </row>
    <row r="126" customFormat="false" ht="15" hidden="false" customHeight="false" outlineLevel="0" collapsed="false">
      <c r="A126" s="0" t="s">
        <v>35</v>
      </c>
      <c r="B126" s="0" t="s">
        <v>9</v>
      </c>
      <c r="C126" s="0" t="n">
        <v>2017</v>
      </c>
      <c r="D126" s="0" t="s">
        <v>36</v>
      </c>
      <c r="E126" s="0" t="n">
        <v>45</v>
      </c>
      <c r="F126" s="0" t="s">
        <v>11</v>
      </c>
      <c r="G126" s="1" t="n">
        <v>1348.3589</v>
      </c>
      <c r="H126" s="0" t="n">
        <f aca="false">IFERROR(HLOOKUP(Tabla1[[#This Row],[Mes]],'Temp 2017'!$A$1:$M$8,8,0),92)</f>
        <v>99</v>
      </c>
    </row>
    <row r="127" customFormat="false" ht="15" hidden="false" customHeight="false" outlineLevel="0" collapsed="false">
      <c r="A127" s="0" t="s">
        <v>35</v>
      </c>
      <c r="B127" s="0" t="s">
        <v>9</v>
      </c>
      <c r="C127" s="0" t="n">
        <v>2017</v>
      </c>
      <c r="D127" s="0" t="s">
        <v>37</v>
      </c>
      <c r="E127" s="0" t="n">
        <v>49</v>
      </c>
      <c r="F127" s="0" t="s">
        <v>11</v>
      </c>
      <c r="G127" s="1" t="n">
        <v>1078.5053</v>
      </c>
      <c r="H127" s="0" t="n">
        <f aca="false">IFERROR(HLOOKUP(Tabla1[[#This Row],[Mes]],'Temp 2017'!$A$1:$M$8,8,0),92)</f>
        <v>47</v>
      </c>
    </row>
    <row r="128" customFormat="false" ht="15" hidden="false" customHeight="false" outlineLevel="0" collapsed="false">
      <c r="A128" s="0" t="s">
        <v>35</v>
      </c>
      <c r="B128" s="0" t="s">
        <v>9</v>
      </c>
      <c r="C128" s="0" t="n">
        <v>2017</v>
      </c>
      <c r="D128" s="0" t="s">
        <v>37</v>
      </c>
      <c r="E128" s="0" t="n">
        <v>50</v>
      </c>
      <c r="F128" s="0" t="s">
        <v>11</v>
      </c>
      <c r="G128" s="1" t="n">
        <v>839.57261</v>
      </c>
      <c r="H128" s="0" t="n">
        <f aca="false">IFERROR(HLOOKUP(Tabla1[[#This Row],[Mes]],'Temp 2017'!$A$1:$M$8,8,0),92)</f>
        <v>47</v>
      </c>
    </row>
    <row r="129" customFormat="false" ht="15" hidden="false" customHeight="false" outlineLevel="0" collapsed="false">
      <c r="A129" s="0" t="s">
        <v>35</v>
      </c>
      <c r="B129" s="0" t="s">
        <v>9</v>
      </c>
      <c r="C129" s="0" t="n">
        <v>2017</v>
      </c>
      <c r="D129" s="0" t="s">
        <v>37</v>
      </c>
      <c r="E129" s="0" t="n">
        <v>51</v>
      </c>
      <c r="F129" s="0" t="s">
        <v>11</v>
      </c>
      <c r="G129" s="1" t="n">
        <v>887.62753</v>
      </c>
      <c r="H129" s="0" t="n">
        <f aca="false">IFERROR(HLOOKUP(Tabla1[[#This Row],[Mes]],'Temp 2017'!$A$1:$M$8,8,0),92)</f>
        <v>47</v>
      </c>
    </row>
    <row r="130" customFormat="false" ht="15" hidden="false" customHeight="false" outlineLevel="0" collapsed="false">
      <c r="A130" s="0" t="s">
        <v>35</v>
      </c>
      <c r="B130" s="0" t="s">
        <v>9</v>
      </c>
      <c r="C130" s="0" t="n">
        <v>2017</v>
      </c>
      <c r="D130" s="0" t="s">
        <v>37</v>
      </c>
      <c r="E130" s="0" t="n">
        <v>52</v>
      </c>
      <c r="F130" s="0" t="s">
        <v>11</v>
      </c>
      <c r="G130" s="1" t="n">
        <v>921.65425</v>
      </c>
      <c r="H130" s="0" t="n">
        <f aca="false">IFERROR(HLOOKUP(Tabla1[[#This Row],[Mes]],'Temp 2017'!$A$1:$M$8,8,0),92)</f>
        <v>47</v>
      </c>
    </row>
  </sheetData>
  <mergeCells count="3">
    <mergeCell ref="J2:L2"/>
    <mergeCell ref="J17:L17"/>
    <mergeCell ref="J33:L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49" activeCellId="1" sqref="L4:L46 B49"/>
    </sheetView>
  </sheetViews>
  <sheetFormatPr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3.85"/>
    <col collapsed="false" customWidth="true" hidden="false" outlineLevel="0" max="3" min="3" style="0" width="29.72"/>
    <col collapsed="false" customWidth="true" hidden="false" outlineLevel="0" max="4" min="4" style="0" width="23.85"/>
    <col collapsed="false" customWidth="true" hidden="false" outlineLevel="0" max="5" min="5" style="0" width="29.72"/>
    <col collapsed="false" customWidth="true" hidden="false" outlineLevel="0" max="6" min="6" style="0" width="23.85"/>
    <col collapsed="false" customWidth="true" hidden="false" outlineLevel="0" max="7" min="7" style="0" width="29.72"/>
    <col collapsed="false" customWidth="true" hidden="false" outlineLevel="0" max="8" min="8" style="0" width="28.86"/>
    <col collapsed="false" customWidth="true" hidden="false" outlineLevel="0" max="9" min="9" style="0" width="34.71"/>
    <col collapsed="false" customWidth="true" hidden="false" outlineLevel="0" max="10" min="10" style="0" width="11"/>
    <col collapsed="false" customWidth="true" hidden="false" outlineLevel="0" max="11" min="11" style="0" width="10.71"/>
    <col collapsed="false" customWidth="true" hidden="false" outlineLevel="0" max="12" min="12" style="0" width="10"/>
    <col collapsed="false" customWidth="true" hidden="false" outlineLevel="0" max="13" min="13" style="0" width="13.28"/>
    <col collapsed="false" customWidth="true" hidden="false" outlineLevel="0" max="14" min="14" style="0" width="11.85"/>
    <col collapsed="false" customWidth="true" hidden="false" outlineLevel="0" max="17" min="15" style="0" width="11"/>
    <col collapsed="false" customWidth="true" hidden="false" outlineLevel="0" max="18" min="18" style="0" width="10"/>
    <col collapsed="false" customWidth="true" hidden="false" outlineLevel="0" max="21" min="19" style="0" width="11"/>
    <col collapsed="false" customWidth="true" hidden="false" outlineLevel="0" max="22" min="22" style="0" width="11.28"/>
    <col collapsed="false" customWidth="true" hidden="false" outlineLevel="0" max="25" min="23" style="0" width="11"/>
    <col collapsed="false" customWidth="true" hidden="false" outlineLevel="0" max="26" min="26" style="0" width="14.85"/>
    <col collapsed="false" customWidth="true" hidden="false" outlineLevel="0" max="30" min="27" style="0" width="11"/>
    <col collapsed="false" customWidth="true" hidden="false" outlineLevel="0" max="31" min="31" style="0" width="10"/>
    <col collapsed="false" customWidth="true" hidden="false" outlineLevel="0" max="32" min="32" style="0" width="9"/>
    <col collapsed="false" customWidth="true" hidden="false" outlineLevel="0" max="34" min="33" style="0" width="11"/>
    <col collapsed="false" customWidth="true" hidden="false" outlineLevel="0" max="35" min="35" style="0" width="11.28"/>
    <col collapsed="false" customWidth="true" hidden="false" outlineLevel="0" max="36" min="36" style="0" width="11"/>
    <col collapsed="false" customWidth="true" hidden="false" outlineLevel="0" max="37" min="37" style="0" width="10.71"/>
    <col collapsed="false" customWidth="true" hidden="false" outlineLevel="0" max="38" min="38" style="0" width="11"/>
    <col collapsed="false" customWidth="true" hidden="false" outlineLevel="0" max="39" min="39" style="0" width="12"/>
    <col collapsed="false" customWidth="true" hidden="false" outlineLevel="0" max="40" min="40" style="0" width="12.57"/>
    <col collapsed="false" customWidth="true" hidden="false" outlineLevel="0" max="1025" min="41" style="0" width="10.53"/>
  </cols>
  <sheetData>
    <row r="3" customFormat="false" ht="15" hidden="false" customHeight="false" outlineLevel="0" collapsed="false">
      <c r="A3" s="12" t="s">
        <v>3</v>
      </c>
      <c r="B3" s="13" t="s">
        <v>0</v>
      </c>
      <c r="C3" s="14" t="s">
        <v>39</v>
      </c>
    </row>
    <row r="4" customFormat="false" ht="15" hidden="false" customHeight="false" outlineLevel="0" collapsed="false">
      <c r="A4" s="15" t="s">
        <v>10</v>
      </c>
      <c r="B4" s="16"/>
      <c r="C4" s="17" t="n">
        <v>508.091598</v>
      </c>
    </row>
    <row r="5" customFormat="false" ht="15" hidden="false" customHeight="false" outlineLevel="0" collapsed="false">
      <c r="A5" s="18"/>
      <c r="B5" s="19" t="s">
        <v>8</v>
      </c>
      <c r="C5" s="20" t="n">
        <v>523.858818</v>
      </c>
    </row>
    <row r="6" customFormat="false" ht="15" hidden="false" customHeight="false" outlineLevel="0" collapsed="false">
      <c r="A6" s="18"/>
      <c r="B6" s="19" t="s">
        <v>28</v>
      </c>
      <c r="C6" s="20" t="n">
        <v>477.4435</v>
      </c>
    </row>
    <row r="7" customFormat="false" ht="15" hidden="false" customHeight="false" outlineLevel="0" collapsed="false">
      <c r="A7" s="21"/>
      <c r="B7" s="22" t="s">
        <v>35</v>
      </c>
      <c r="C7" s="23" t="n">
        <v>522.972476</v>
      </c>
    </row>
    <row r="8" customFormat="false" ht="15" hidden="false" customHeight="false" outlineLevel="0" collapsed="false">
      <c r="A8" s="15" t="s">
        <v>17</v>
      </c>
      <c r="B8" s="16"/>
      <c r="C8" s="17" t="n">
        <v>506.132734166667</v>
      </c>
    </row>
    <row r="9" customFormat="false" ht="15" hidden="false" customHeight="false" outlineLevel="0" collapsed="false">
      <c r="A9" s="18"/>
      <c r="B9" s="19" t="s">
        <v>8</v>
      </c>
      <c r="C9" s="20" t="n">
        <v>531.69051</v>
      </c>
    </row>
    <row r="10" customFormat="false" ht="15" hidden="false" customHeight="false" outlineLevel="0" collapsed="false">
      <c r="A10" s="18"/>
      <c r="B10" s="19" t="s">
        <v>28</v>
      </c>
      <c r="C10" s="20" t="n">
        <v>480.603595</v>
      </c>
    </row>
    <row r="11" customFormat="false" ht="15" hidden="false" customHeight="false" outlineLevel="0" collapsed="false">
      <c r="A11" s="21"/>
      <c r="B11" s="22" t="s">
        <v>35</v>
      </c>
      <c r="C11" s="23" t="n">
        <v>506.1040975</v>
      </c>
    </row>
    <row r="12" customFormat="false" ht="15" hidden="false" customHeight="false" outlineLevel="0" collapsed="false">
      <c r="A12" s="15" t="s">
        <v>22</v>
      </c>
      <c r="B12" s="16"/>
      <c r="C12" s="17" t="n">
        <v>582.940896666667</v>
      </c>
    </row>
    <row r="13" customFormat="false" ht="15" hidden="false" customHeight="false" outlineLevel="0" collapsed="false">
      <c r="A13" s="18"/>
      <c r="B13" s="19" t="s">
        <v>8</v>
      </c>
      <c r="C13" s="20" t="n">
        <v>569.1381925</v>
      </c>
    </row>
    <row r="14" customFormat="false" ht="15" hidden="false" customHeight="false" outlineLevel="0" collapsed="false">
      <c r="A14" s="18"/>
      <c r="B14" s="19" t="s">
        <v>28</v>
      </c>
      <c r="C14" s="20" t="n">
        <v>571.0208825</v>
      </c>
    </row>
    <row r="15" customFormat="false" ht="15" hidden="false" customHeight="false" outlineLevel="0" collapsed="false">
      <c r="A15" s="21"/>
      <c r="B15" s="22" t="s">
        <v>35</v>
      </c>
      <c r="C15" s="23" t="n">
        <v>608.663615</v>
      </c>
    </row>
    <row r="16" customFormat="false" ht="15" hidden="false" customHeight="false" outlineLevel="0" collapsed="false">
      <c r="A16" s="15" t="s">
        <v>27</v>
      </c>
      <c r="B16" s="16"/>
      <c r="C16" s="17" t="n">
        <v>589.20684</v>
      </c>
    </row>
    <row r="17" customFormat="false" ht="15" hidden="false" customHeight="false" outlineLevel="0" collapsed="false">
      <c r="A17" s="18"/>
      <c r="B17" s="19" t="s">
        <v>8</v>
      </c>
      <c r="C17" s="20" t="n">
        <v>594.14189</v>
      </c>
    </row>
    <row r="18" customFormat="false" ht="15" hidden="false" customHeight="false" outlineLevel="0" collapsed="false">
      <c r="A18" s="18"/>
      <c r="B18" s="19" t="s">
        <v>28</v>
      </c>
      <c r="C18" s="20" t="n">
        <v>583.52215</v>
      </c>
    </row>
    <row r="19" customFormat="false" ht="15" hidden="false" customHeight="false" outlineLevel="0" collapsed="false">
      <c r="A19" s="21"/>
      <c r="B19" s="22" t="s">
        <v>35</v>
      </c>
      <c r="C19" s="23" t="n">
        <v>590.94349</v>
      </c>
    </row>
    <row r="20" customFormat="false" ht="15" hidden="false" customHeight="false" outlineLevel="0" collapsed="false">
      <c r="A20" s="15" t="s">
        <v>29</v>
      </c>
      <c r="B20" s="16"/>
      <c r="C20" s="17" t="n">
        <v>629.181063333333</v>
      </c>
    </row>
    <row r="21" customFormat="false" ht="15" hidden="false" customHeight="false" outlineLevel="0" collapsed="false">
      <c r="A21" s="18"/>
      <c r="B21" s="19" t="s">
        <v>8</v>
      </c>
      <c r="C21" s="20" t="n">
        <v>497.02331</v>
      </c>
    </row>
    <row r="22" customFormat="false" ht="15" hidden="false" customHeight="false" outlineLevel="0" collapsed="false">
      <c r="A22" s="18"/>
      <c r="B22" s="19" t="s">
        <v>28</v>
      </c>
      <c r="C22" s="20" t="n">
        <v>847.93299</v>
      </c>
    </row>
    <row r="23" customFormat="false" ht="15" hidden="false" customHeight="false" outlineLevel="0" collapsed="false">
      <c r="A23" s="21"/>
      <c r="B23" s="22" t="s">
        <v>35</v>
      </c>
      <c r="C23" s="23" t="n">
        <v>542.58689</v>
      </c>
    </row>
    <row r="24" customFormat="false" ht="15" hidden="false" customHeight="false" outlineLevel="0" collapsed="false">
      <c r="A24" s="15" t="s">
        <v>38</v>
      </c>
      <c r="B24" s="16"/>
      <c r="C24" s="17" t="n">
        <v>862.646826</v>
      </c>
    </row>
    <row r="25" customFormat="false" ht="15" hidden="false" customHeight="false" outlineLevel="0" collapsed="false">
      <c r="A25" s="18"/>
      <c r="B25" s="19" t="s">
        <v>28</v>
      </c>
      <c r="C25" s="20" t="n">
        <v>908.7219325</v>
      </c>
    </row>
    <row r="26" customFormat="false" ht="15" hidden="false" customHeight="false" outlineLevel="0" collapsed="false">
      <c r="A26" s="21"/>
      <c r="B26" s="22" t="s">
        <v>35</v>
      </c>
      <c r="C26" s="23" t="n">
        <v>678.3464</v>
      </c>
    </row>
    <row r="27" customFormat="false" ht="15" hidden="false" customHeight="false" outlineLevel="0" collapsed="false">
      <c r="A27" s="15" t="s">
        <v>30</v>
      </c>
      <c r="B27" s="16"/>
      <c r="C27" s="17" t="n">
        <v>536.764006428571</v>
      </c>
    </row>
    <row r="28" customFormat="false" ht="15" hidden="false" customHeight="false" outlineLevel="0" collapsed="false">
      <c r="A28" s="18"/>
      <c r="B28" s="19" t="s">
        <v>8</v>
      </c>
      <c r="C28" s="20" t="n">
        <v>562.477515</v>
      </c>
    </row>
    <row r="29" customFormat="false" ht="15" hidden="false" customHeight="false" outlineLevel="0" collapsed="false">
      <c r="A29" s="18"/>
      <c r="B29" s="19" t="s">
        <v>28</v>
      </c>
      <c r="C29" s="20" t="n">
        <v>548.73111</v>
      </c>
    </row>
    <row r="30" customFormat="false" ht="15" hidden="false" customHeight="false" outlineLevel="0" collapsed="false">
      <c r="A30" s="21"/>
      <c r="B30" s="22" t="s">
        <v>35</v>
      </c>
      <c r="C30" s="23" t="n">
        <v>504.226096</v>
      </c>
    </row>
    <row r="31" customFormat="false" ht="15" hidden="false" customHeight="false" outlineLevel="0" collapsed="false">
      <c r="A31" s="15" t="s">
        <v>31</v>
      </c>
      <c r="B31" s="16"/>
      <c r="C31" s="17" t="n">
        <v>562.453990833333</v>
      </c>
    </row>
    <row r="32" customFormat="false" ht="15" hidden="false" customHeight="false" outlineLevel="0" collapsed="false">
      <c r="A32" s="18"/>
      <c r="B32" s="19" t="s">
        <v>8</v>
      </c>
      <c r="C32" s="20" t="n">
        <v>609.510825</v>
      </c>
    </row>
    <row r="33" customFormat="false" ht="15" hidden="false" customHeight="false" outlineLevel="0" collapsed="false">
      <c r="A33" s="18"/>
      <c r="B33" s="19" t="s">
        <v>28</v>
      </c>
      <c r="C33" s="20" t="n">
        <v>546.8954575</v>
      </c>
    </row>
    <row r="34" customFormat="false" ht="15" hidden="false" customHeight="false" outlineLevel="0" collapsed="false">
      <c r="A34" s="21"/>
      <c r="B34" s="22" t="s">
        <v>35</v>
      </c>
      <c r="C34" s="23" t="n">
        <v>530.95569</v>
      </c>
    </row>
    <row r="35" customFormat="false" ht="15" hidden="false" customHeight="false" outlineLevel="0" collapsed="false">
      <c r="A35" s="15" t="s">
        <v>33</v>
      </c>
      <c r="B35" s="16"/>
      <c r="C35" s="17" t="n">
        <v>634.554174166667</v>
      </c>
    </row>
    <row r="36" customFormat="false" ht="15" hidden="false" customHeight="false" outlineLevel="0" collapsed="false">
      <c r="A36" s="18"/>
      <c r="B36" s="19" t="s">
        <v>8</v>
      </c>
      <c r="C36" s="20" t="n">
        <v>701.6359025</v>
      </c>
    </row>
    <row r="37" customFormat="false" ht="15" hidden="false" customHeight="false" outlineLevel="0" collapsed="false">
      <c r="A37" s="18"/>
      <c r="B37" s="19" t="s">
        <v>28</v>
      </c>
      <c r="C37" s="20" t="n">
        <v>581.9210225</v>
      </c>
    </row>
    <row r="38" customFormat="false" ht="15" hidden="false" customHeight="false" outlineLevel="0" collapsed="false">
      <c r="A38" s="21"/>
      <c r="B38" s="22" t="s">
        <v>35</v>
      </c>
      <c r="C38" s="23" t="n">
        <v>620.1055975</v>
      </c>
    </row>
    <row r="39" customFormat="false" ht="15" hidden="false" customHeight="false" outlineLevel="0" collapsed="false">
      <c r="A39" s="15" t="s">
        <v>34</v>
      </c>
      <c r="B39" s="16"/>
      <c r="C39" s="17" t="n">
        <v>879.407736428572</v>
      </c>
    </row>
    <row r="40" customFormat="false" ht="15" hidden="false" customHeight="false" outlineLevel="0" collapsed="false">
      <c r="A40" s="18"/>
      <c r="B40" s="19" t="s">
        <v>8</v>
      </c>
      <c r="C40" s="20" t="n">
        <v>906.390956</v>
      </c>
    </row>
    <row r="41" customFormat="false" ht="15" hidden="false" customHeight="false" outlineLevel="0" collapsed="false">
      <c r="A41" s="18"/>
      <c r="B41" s="19" t="s">
        <v>28</v>
      </c>
      <c r="C41" s="20" t="n">
        <v>789.552092</v>
      </c>
    </row>
    <row r="42" customFormat="false" ht="15" hidden="false" customHeight="false" outlineLevel="0" collapsed="false">
      <c r="A42" s="21"/>
      <c r="B42" s="22" t="s">
        <v>35</v>
      </c>
      <c r="C42" s="23" t="n">
        <v>957.9982675</v>
      </c>
    </row>
    <row r="43" customFormat="false" ht="15" hidden="false" customHeight="false" outlineLevel="0" collapsed="false">
      <c r="A43" s="15" t="s">
        <v>36</v>
      </c>
      <c r="B43" s="16"/>
      <c r="C43" s="17" t="n">
        <v>1067.28667666667</v>
      </c>
    </row>
    <row r="44" customFormat="false" ht="15" hidden="false" customHeight="false" outlineLevel="0" collapsed="false">
      <c r="A44" s="18"/>
      <c r="B44" s="19" t="s">
        <v>8</v>
      </c>
      <c r="C44" s="20" t="n">
        <v>1122.5523</v>
      </c>
    </row>
    <row r="45" customFormat="false" ht="15" hidden="false" customHeight="false" outlineLevel="0" collapsed="false">
      <c r="A45" s="18"/>
      <c r="B45" s="19" t="s">
        <v>28</v>
      </c>
      <c r="C45" s="20" t="n">
        <v>983.202215</v>
      </c>
    </row>
    <row r="46" customFormat="false" ht="15" hidden="false" customHeight="false" outlineLevel="0" collapsed="false">
      <c r="A46" s="21"/>
      <c r="B46" s="22" t="s">
        <v>35</v>
      </c>
      <c r="C46" s="23" t="n">
        <v>1348.3589</v>
      </c>
    </row>
    <row r="47" customFormat="false" ht="15" hidden="false" customHeight="false" outlineLevel="0" collapsed="false">
      <c r="A47" s="15" t="s">
        <v>37</v>
      </c>
      <c r="B47" s="16"/>
      <c r="C47" s="17" t="n">
        <v>999.351973</v>
      </c>
    </row>
    <row r="48" customFormat="false" ht="15" hidden="false" customHeight="false" outlineLevel="0" collapsed="false">
      <c r="A48" s="18"/>
      <c r="B48" s="19" t="s">
        <v>8</v>
      </c>
      <c r="C48" s="20" t="n">
        <v>1108.97515</v>
      </c>
    </row>
    <row r="49" customFormat="false" ht="15" hidden="false" customHeight="false" outlineLevel="0" collapsed="false">
      <c r="A49" s="18"/>
      <c r="B49" s="19" t="s">
        <v>28</v>
      </c>
      <c r="C49" s="20" t="n">
        <v>1012.052435</v>
      </c>
    </row>
    <row r="50" customFormat="false" ht="15" hidden="false" customHeight="false" outlineLevel="0" collapsed="false">
      <c r="A50" s="21"/>
      <c r="B50" s="22" t="s">
        <v>35</v>
      </c>
      <c r="C50" s="23" t="n">
        <v>931.8399225</v>
      </c>
    </row>
    <row r="51" customFormat="false" ht="15" hidden="false" customHeight="false" outlineLevel="0" collapsed="false">
      <c r="A51" s="24" t="s">
        <v>40</v>
      </c>
      <c r="B51" s="25"/>
      <c r="C51" s="26" t="n">
        <v>664.555603023256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L4:L46 E1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.75" hidden="false" customHeight="false" outlineLevel="0" collapsed="false">
      <c r="A1" s="27"/>
      <c r="B1" s="28" t="s">
        <v>14</v>
      </c>
      <c r="C1" s="28" t="s">
        <v>15</v>
      </c>
      <c r="D1" s="28" t="s">
        <v>16</v>
      </c>
      <c r="E1" s="28" t="s">
        <v>18</v>
      </c>
      <c r="F1" s="28" t="s">
        <v>19</v>
      </c>
      <c r="G1" s="28" t="s">
        <v>32</v>
      </c>
      <c r="H1" s="28" t="s">
        <v>41</v>
      </c>
      <c r="I1" s="28" t="s">
        <v>21</v>
      </c>
      <c r="J1" s="28" t="s">
        <v>23</v>
      </c>
      <c r="K1" s="28" t="s">
        <v>24</v>
      </c>
      <c r="L1" s="28" t="s">
        <v>25</v>
      </c>
      <c r="M1" s="29" t="s">
        <v>26</v>
      </c>
    </row>
    <row r="2" customFormat="false" ht="24" hidden="false" customHeight="false" outlineLevel="0" collapsed="false">
      <c r="A2" s="30" t="s">
        <v>42</v>
      </c>
      <c r="B2" s="31" t="s">
        <v>43</v>
      </c>
      <c r="C2" s="31" t="s">
        <v>44</v>
      </c>
      <c r="D2" s="31" t="s">
        <v>45</v>
      </c>
      <c r="E2" s="31" t="s">
        <v>46</v>
      </c>
      <c r="F2" s="31" t="s">
        <v>47</v>
      </c>
      <c r="G2" s="32" t="s">
        <v>48</v>
      </c>
      <c r="H2" s="32" t="s">
        <v>49</v>
      </c>
      <c r="I2" s="32" t="s">
        <v>50</v>
      </c>
      <c r="J2" s="32" t="s">
        <v>51</v>
      </c>
      <c r="K2" s="31" t="s">
        <v>43</v>
      </c>
      <c r="L2" s="31" t="s">
        <v>52</v>
      </c>
      <c r="M2" s="33" t="s">
        <v>53</v>
      </c>
    </row>
    <row r="3" customFormat="false" ht="23.25" hidden="false" customHeight="false" outlineLevel="0" collapsed="false">
      <c r="A3" s="30" t="s">
        <v>54</v>
      </c>
      <c r="B3" s="32" t="s">
        <v>55</v>
      </c>
      <c r="C3" s="32" t="s">
        <v>56</v>
      </c>
      <c r="D3" s="32" t="s">
        <v>57</v>
      </c>
      <c r="E3" s="32" t="s">
        <v>58</v>
      </c>
      <c r="F3" s="32" t="n">
        <v>11</v>
      </c>
      <c r="G3" s="32" t="s">
        <v>57</v>
      </c>
      <c r="H3" s="32" t="n">
        <v>10</v>
      </c>
      <c r="I3" s="32" t="n">
        <v>10</v>
      </c>
      <c r="J3" s="32" t="s">
        <v>59</v>
      </c>
      <c r="K3" s="32" t="s">
        <v>60</v>
      </c>
      <c r="L3" s="32" t="s">
        <v>60</v>
      </c>
      <c r="M3" s="34" t="s">
        <v>61</v>
      </c>
    </row>
    <row r="4" customFormat="false" ht="23.25" hidden="false" customHeight="false" outlineLevel="0" collapsed="false">
      <c r="A4" s="30" t="s">
        <v>62</v>
      </c>
      <c r="B4" s="35" t="s">
        <v>63</v>
      </c>
      <c r="C4" s="35" t="n">
        <v>22</v>
      </c>
      <c r="D4" s="35" t="n">
        <v>22</v>
      </c>
      <c r="E4" s="35" t="n">
        <v>21</v>
      </c>
      <c r="F4" s="35" t="s">
        <v>64</v>
      </c>
      <c r="G4" s="31" t="s">
        <v>65</v>
      </c>
      <c r="H4" s="31" t="s">
        <v>66</v>
      </c>
      <c r="I4" s="31" t="s">
        <v>67</v>
      </c>
      <c r="J4" s="35" t="s">
        <v>68</v>
      </c>
      <c r="K4" s="35" t="s">
        <v>64</v>
      </c>
      <c r="L4" s="35" t="s">
        <v>69</v>
      </c>
      <c r="M4" s="36" t="s">
        <v>70</v>
      </c>
    </row>
    <row r="5" customFormat="false" ht="23.25" hidden="false" customHeight="false" outlineLevel="0" collapsed="false">
      <c r="A5" s="30" t="s">
        <v>71</v>
      </c>
      <c r="B5" s="31" t="s">
        <v>72</v>
      </c>
      <c r="C5" s="31" t="s">
        <v>73</v>
      </c>
      <c r="D5" s="31" t="s">
        <v>74</v>
      </c>
      <c r="E5" s="31" t="s">
        <v>75</v>
      </c>
      <c r="F5" s="31" t="s">
        <v>76</v>
      </c>
      <c r="G5" s="32" t="s">
        <v>77</v>
      </c>
      <c r="H5" s="32" t="s">
        <v>78</v>
      </c>
      <c r="I5" s="32" t="s">
        <v>79</v>
      </c>
      <c r="J5" s="32" t="s">
        <v>80</v>
      </c>
      <c r="K5" s="31" t="s">
        <v>72</v>
      </c>
      <c r="L5" s="31" t="s">
        <v>81</v>
      </c>
      <c r="M5" s="33" t="s">
        <v>82</v>
      </c>
    </row>
    <row r="6" customFormat="false" ht="23.25" hidden="false" customHeight="false" outlineLevel="0" collapsed="false">
      <c r="A6" s="30" t="s">
        <v>83</v>
      </c>
      <c r="B6" s="32" t="s">
        <v>84</v>
      </c>
      <c r="C6" s="32" t="s">
        <v>85</v>
      </c>
      <c r="D6" s="32" t="s">
        <v>86</v>
      </c>
      <c r="E6" s="32" t="s">
        <v>87</v>
      </c>
      <c r="F6" s="32" t="s">
        <v>88</v>
      </c>
      <c r="G6" s="32" t="s">
        <v>86</v>
      </c>
      <c r="H6" s="32" t="s">
        <v>89</v>
      </c>
      <c r="I6" s="32" t="s">
        <v>89</v>
      </c>
      <c r="J6" s="32" t="s">
        <v>90</v>
      </c>
      <c r="K6" s="32" t="s">
        <v>91</v>
      </c>
      <c r="L6" s="32" t="s">
        <v>91</v>
      </c>
      <c r="M6" s="34" t="s">
        <v>92</v>
      </c>
    </row>
    <row r="7" customFormat="false" ht="23.25" hidden="false" customHeight="false" outlineLevel="0" collapsed="false">
      <c r="A7" s="30" t="s">
        <v>93</v>
      </c>
      <c r="B7" s="35" t="s">
        <v>94</v>
      </c>
      <c r="C7" s="35" t="s">
        <v>95</v>
      </c>
      <c r="D7" s="35" t="s">
        <v>95</v>
      </c>
      <c r="E7" s="35" t="s">
        <v>96</v>
      </c>
      <c r="F7" s="35" t="s">
        <v>97</v>
      </c>
      <c r="G7" s="31" t="s">
        <v>98</v>
      </c>
      <c r="H7" s="31" t="s">
        <v>99</v>
      </c>
      <c r="I7" s="31" t="s">
        <v>100</v>
      </c>
      <c r="J7" s="35" t="s">
        <v>101</v>
      </c>
      <c r="K7" s="35" t="s">
        <v>97</v>
      </c>
      <c r="L7" s="35" t="s">
        <v>102</v>
      </c>
      <c r="M7" s="36" t="s">
        <v>103</v>
      </c>
    </row>
    <row r="8" customFormat="false" ht="22.5" hidden="false" customHeight="false" outlineLevel="0" collapsed="false">
      <c r="A8" s="37" t="s">
        <v>12</v>
      </c>
      <c r="B8" s="38" t="n">
        <v>24</v>
      </c>
      <c r="C8" s="38" t="n">
        <v>34</v>
      </c>
      <c r="D8" s="39" t="n">
        <v>59</v>
      </c>
      <c r="E8" s="40" t="n">
        <v>123</v>
      </c>
      <c r="F8" s="40" t="n">
        <v>122</v>
      </c>
      <c r="G8" s="40" t="n">
        <v>102</v>
      </c>
      <c r="H8" s="41" t="n">
        <v>92</v>
      </c>
      <c r="I8" s="41" t="n">
        <v>84</v>
      </c>
      <c r="J8" s="41" t="n">
        <v>81</v>
      </c>
      <c r="K8" s="40" t="n">
        <v>125</v>
      </c>
      <c r="L8" s="41" t="n">
        <v>99</v>
      </c>
      <c r="M8" s="42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2018-05-11T02:09:16Z</dcterms:created>
  <dc:creator>Full name</dc:creator>
  <dc:description/>
  <dc:language>es-CO</dc:language>
  <cp:lastModifiedBy/>
  <dcterms:modified xsi:type="dcterms:W3CDTF">2018-05-15T13:41:18Z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