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_2024-2025\Infeed700Plus\documentation\"/>
    </mc:Choice>
  </mc:AlternateContent>
  <xr:revisionPtr revIDLastSave="0" documentId="13_ncr:1_{B4C118E5-DB7A-403F-8AC1-FA9CE86135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nograma de projeto" sheetId="1" r:id="rId1"/>
    <sheet name="Sheet2" sheetId="3" r:id="rId2"/>
    <sheet name="Sheet1" sheetId="2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L13" i="1" s="1"/>
  <c r="L14" i="1" s="1"/>
  <c r="AJ9" i="1"/>
  <c r="AJ8" i="1"/>
  <c r="AJ7" i="1"/>
  <c r="AJ6" i="1"/>
  <c r="AJ5" i="1"/>
  <c r="AJ4" i="1"/>
  <c r="P4" i="1"/>
  <c r="I31" i="1"/>
  <c r="AA4" i="1" s="1"/>
  <c r="AI4" i="1" s="1"/>
  <c r="I41" i="1"/>
  <c r="AA5" i="1" s="1"/>
  <c r="AI5" i="1" s="1"/>
  <c r="I52" i="1"/>
  <c r="AA6" i="1" s="1"/>
  <c r="AI6" i="1" s="1"/>
  <c r="I63" i="1"/>
  <c r="AA7" i="1" s="1"/>
  <c r="AI7" i="1" s="1"/>
  <c r="I75" i="1"/>
  <c r="AA8" i="1" s="1"/>
  <c r="AI8" i="1" s="1"/>
  <c r="I85" i="1"/>
  <c r="AA9" i="1" s="1"/>
  <c r="AI9" i="1" s="1"/>
  <c r="AH5" i="1"/>
  <c r="AH6" i="1"/>
  <c r="AH7" i="1"/>
  <c r="AH8" i="1"/>
  <c r="AH9" i="1"/>
  <c r="AH4" i="1"/>
  <c r="U9" i="1"/>
  <c r="U8" i="1"/>
  <c r="U7" i="1"/>
  <c r="U6" i="1"/>
  <c r="U5" i="1"/>
  <c r="U4" i="1"/>
  <c r="P8" i="1"/>
  <c r="V8" i="1" s="1"/>
  <c r="P7" i="1"/>
  <c r="V7" i="1" s="1"/>
  <c r="P6" i="1"/>
  <c r="V6" i="1" s="1"/>
  <c r="P5" i="1"/>
  <c r="V5" i="1" s="1"/>
  <c r="K14" i="1" l="1"/>
  <c r="M13" i="1"/>
  <c r="M14" i="1" s="1"/>
  <c r="L16" i="1"/>
  <c r="L15" i="1" s="1"/>
  <c r="K16" i="1"/>
  <c r="K15" i="1" s="1"/>
  <c r="AA10" i="1"/>
  <c r="AF5" i="1" s="1"/>
  <c r="D8" i="1"/>
  <c r="P9" i="1"/>
  <c r="S4" i="1" s="1"/>
  <c r="V4" i="1"/>
  <c r="S8" i="1" l="1"/>
  <c r="S6" i="1"/>
  <c r="S5" i="1"/>
  <c r="S7" i="1"/>
  <c r="AF9" i="1"/>
  <c r="AF7" i="1"/>
  <c r="AF8" i="1"/>
  <c r="AF6" i="1"/>
  <c r="AF4" i="1"/>
  <c r="N13" i="1"/>
  <c r="N14" i="1" s="1"/>
  <c r="M16" i="1"/>
  <c r="M15" i="1" s="1"/>
  <c r="V9" i="1"/>
  <c r="O13" i="1" l="1"/>
  <c r="O14" i="1" s="1"/>
  <c r="N16" i="1"/>
  <c r="N15" i="1" s="1"/>
  <c r="P13" i="1" l="1"/>
  <c r="P14" i="1" s="1"/>
  <c r="O16" i="1"/>
  <c r="O15" i="1" s="1"/>
  <c r="Q13" i="1" l="1"/>
  <c r="Q14" i="1" s="1"/>
  <c r="P16" i="1"/>
  <c r="P15" i="1" s="1"/>
  <c r="R13" i="1" l="1"/>
  <c r="R14" i="1" s="1"/>
  <c r="Q16" i="1"/>
  <c r="Q15" i="1" s="1"/>
  <c r="R16" i="1" l="1"/>
  <c r="R15" i="1" s="1"/>
  <c r="S13" i="1"/>
  <c r="S14" i="1" s="1"/>
  <c r="S16" i="1" l="1"/>
  <c r="S15" i="1" s="1"/>
  <c r="T13" i="1"/>
  <c r="T14" i="1" s="1"/>
  <c r="U13" i="1" l="1"/>
  <c r="U14" i="1" s="1"/>
  <c r="T16" i="1"/>
  <c r="T15" i="1" s="1"/>
  <c r="V13" i="1" l="1"/>
  <c r="V14" i="1" s="1"/>
  <c r="U16" i="1"/>
  <c r="U15" i="1" s="1"/>
  <c r="W13" i="1" l="1"/>
  <c r="W14" i="1" s="1"/>
  <c r="V16" i="1"/>
  <c r="V15" i="1" s="1"/>
  <c r="X13" i="1" l="1"/>
  <c r="X14" i="1" s="1"/>
  <c r="W16" i="1"/>
  <c r="W15" i="1" s="1"/>
  <c r="Y13" i="1" l="1"/>
  <c r="Y14" i="1" s="1"/>
  <c r="X16" i="1"/>
  <c r="X15" i="1" s="1"/>
  <c r="Y16" i="1" l="1"/>
  <c r="Y15" i="1" s="1"/>
  <c r="Z13" i="1"/>
  <c r="Z14" i="1" s="1"/>
  <c r="Z16" i="1" l="1"/>
  <c r="Z15" i="1" s="1"/>
  <c r="AA13" i="1"/>
  <c r="AA14" i="1" s="1"/>
  <c r="AA16" i="1" l="1"/>
  <c r="AA15" i="1" s="1"/>
  <c r="AB13" i="1"/>
  <c r="AB14" i="1" s="1"/>
  <c r="AC13" i="1" l="1"/>
  <c r="AC14" i="1" s="1"/>
  <c r="AB16" i="1"/>
  <c r="AB15" i="1" s="1"/>
  <c r="AD13" i="1" l="1"/>
  <c r="AD14" i="1" s="1"/>
  <c r="AC16" i="1"/>
  <c r="AC15" i="1" s="1"/>
  <c r="AE13" i="1" l="1"/>
  <c r="AE14" i="1" s="1"/>
  <c r="AD16" i="1"/>
  <c r="AD15" i="1" s="1"/>
  <c r="AF13" i="1" l="1"/>
  <c r="AF14" i="1" s="1"/>
  <c r="AE16" i="1"/>
  <c r="AE15" i="1" s="1"/>
  <c r="AG13" i="1" l="1"/>
  <c r="AG14" i="1" s="1"/>
  <c r="AF16" i="1"/>
  <c r="AF15" i="1" s="1"/>
  <c r="AH13" i="1" l="1"/>
  <c r="AH14" i="1" s="1"/>
  <c r="AG16" i="1"/>
  <c r="AG15" i="1" s="1"/>
  <c r="AH16" i="1" l="1"/>
  <c r="AH15" i="1" s="1"/>
  <c r="AI13" i="1"/>
  <c r="AI14" i="1" s="1"/>
  <c r="AI16" i="1" l="1"/>
  <c r="AI15" i="1" s="1"/>
  <c r="AJ13" i="1"/>
  <c r="AJ14" i="1" s="1"/>
  <c r="AJ16" i="1" l="1"/>
  <c r="AJ15" i="1" s="1"/>
  <c r="AK13" i="1"/>
  <c r="AK14" i="1" s="1"/>
  <c r="AL13" i="1" l="1"/>
  <c r="AL14" i="1" s="1"/>
  <c r="AK16" i="1"/>
  <c r="AK15" i="1" s="1"/>
  <c r="AL16" i="1" l="1"/>
  <c r="AL15" i="1" s="1"/>
  <c r="AM13" i="1"/>
  <c r="AM14" i="1" s="1"/>
  <c r="AN13" i="1" l="1"/>
  <c r="AN14" i="1" s="1"/>
  <c r="AM16" i="1"/>
  <c r="AM15" i="1" s="1"/>
  <c r="AO13" i="1" l="1"/>
  <c r="AO14" i="1" s="1"/>
  <c r="AN16" i="1"/>
  <c r="AN15" i="1" s="1"/>
  <c r="AO16" i="1" l="1"/>
  <c r="AO15" i="1" s="1"/>
  <c r="AP13" i="1"/>
  <c r="AP14" i="1" s="1"/>
  <c r="AP16" i="1" l="1"/>
  <c r="AP15" i="1" s="1"/>
  <c r="AQ13" i="1"/>
  <c r="AQ14" i="1" s="1"/>
  <c r="AR13" i="1" l="1"/>
  <c r="AR14" i="1" s="1"/>
  <c r="AQ16" i="1"/>
  <c r="AQ15" i="1" s="1"/>
  <c r="AS13" i="1" l="1"/>
  <c r="AS14" i="1" s="1"/>
  <c r="AR16" i="1"/>
  <c r="AR15" i="1" s="1"/>
  <c r="AS16" i="1" l="1"/>
  <c r="AS15" i="1" s="1"/>
  <c r="AT13" i="1"/>
  <c r="AT14" i="1" s="1"/>
  <c r="AU13" i="1" l="1"/>
  <c r="AU14" i="1" s="1"/>
  <c r="AT16" i="1"/>
  <c r="AT15" i="1" s="1"/>
  <c r="AV13" i="1" l="1"/>
  <c r="AV14" i="1" s="1"/>
  <c r="AU16" i="1"/>
  <c r="AU15" i="1" s="1"/>
  <c r="AW13" i="1" l="1"/>
  <c r="AW14" i="1" s="1"/>
  <c r="AV16" i="1"/>
  <c r="AV15" i="1" s="1"/>
  <c r="AX13" i="1" l="1"/>
  <c r="AX14" i="1" s="1"/>
  <c r="AW16" i="1"/>
  <c r="AW15" i="1" s="1"/>
  <c r="AX16" i="1" l="1"/>
  <c r="AX15" i="1" s="1"/>
  <c r="AY13" i="1"/>
  <c r="AY14" i="1" s="1"/>
  <c r="AY16" i="1" l="1"/>
  <c r="AY15" i="1" s="1"/>
  <c r="AZ13" i="1"/>
  <c r="AZ14" i="1" s="1"/>
  <c r="BA13" i="1" l="1"/>
  <c r="BA14" i="1" s="1"/>
  <c r="AZ16" i="1"/>
  <c r="AZ15" i="1" s="1"/>
  <c r="BA16" i="1" l="1"/>
  <c r="BA15" i="1" s="1"/>
  <c r="BB13" i="1"/>
  <c r="BB14" i="1" s="1"/>
  <c r="BC13" i="1" l="1"/>
  <c r="BC14" i="1" s="1"/>
  <c r="BB16" i="1"/>
  <c r="BB15" i="1" s="1"/>
  <c r="BD13" i="1" l="1"/>
  <c r="BD14" i="1" s="1"/>
  <c r="BC16" i="1"/>
  <c r="BC15" i="1" s="1"/>
  <c r="BE13" i="1" l="1"/>
  <c r="BE14" i="1" s="1"/>
  <c r="BD16" i="1"/>
  <c r="BD15" i="1" s="1"/>
  <c r="BE16" i="1" l="1"/>
  <c r="BE15" i="1" s="1"/>
  <c r="BF13" i="1"/>
  <c r="BF14" i="1" s="1"/>
  <c r="BF16" i="1" l="1"/>
  <c r="BF15" i="1" s="1"/>
  <c r="BG13" i="1"/>
  <c r="BG14" i="1" s="1"/>
  <c r="BG16" i="1" l="1"/>
  <c r="BG15" i="1" s="1"/>
  <c r="BH13" i="1"/>
  <c r="BH14" i="1" s="1"/>
  <c r="BH16" i="1" l="1"/>
  <c r="BH15" i="1" s="1"/>
  <c r="BI13" i="1"/>
  <c r="BI14" i="1" s="1"/>
  <c r="BJ13" i="1" l="1"/>
  <c r="BJ14" i="1" s="1"/>
  <c r="BI16" i="1"/>
  <c r="BI15" i="1" s="1"/>
  <c r="BK13" i="1" l="1"/>
  <c r="BK14" i="1" s="1"/>
  <c r="BJ16" i="1"/>
  <c r="BJ15" i="1" s="1"/>
  <c r="BL13" i="1" l="1"/>
  <c r="BL14" i="1" s="1"/>
  <c r="BK16" i="1"/>
  <c r="BK15" i="1" s="1"/>
  <c r="BM13" i="1" l="1"/>
  <c r="BM14" i="1" s="1"/>
  <c r="BL16" i="1"/>
  <c r="BL15" i="1" s="1"/>
  <c r="BN13" i="1" l="1"/>
  <c r="BN14" i="1" s="1"/>
  <c r="BM16" i="1"/>
  <c r="BM15" i="1" s="1"/>
  <c r="BN16" i="1" l="1"/>
  <c r="BN15" i="1" s="1"/>
  <c r="BO13" i="1"/>
  <c r="BO14" i="1" s="1"/>
  <c r="BP13" i="1" l="1"/>
  <c r="BO16" i="1"/>
  <c r="BO15" i="1" s="1"/>
  <c r="BP16" i="1" l="1"/>
  <c r="BP15" i="1" s="1"/>
  <c r="BP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Da Silva</author>
  </authors>
  <commentList>
    <comment ref="C18" authorId="0" shapeId="0" xr:uid="{F02665ED-CBA6-46E5-ABE5-A8B32FF98BAA}">
      <text>
        <r>
          <rPr>
            <b/>
            <sz val="9"/>
            <color indexed="81"/>
            <rFont val="Tahoma"/>
            <family val="2"/>
          </rPr>
          <t>Nicolas Da Silva:</t>
        </r>
        <r>
          <rPr>
            <sz val="9"/>
            <color indexed="81"/>
            <rFont val="Tahoma"/>
            <family val="2"/>
          </rPr>
          <t xml:space="preserve">
1. Initial Demo Phase 
Description: 
Develop a prototype featuring key reports, interactive widgets, and dynamic visualizations. The goal is to validate functionality and the visual interface, ensuring they surpass SSRS limitations.
Deliverables:
- Functional prototype with dynamic and interactive reports.
- Charts and tables based on data extracted through existing stored procedures.
- Simplified interface with optimized navigation.
</t>
        </r>
      </text>
    </comment>
    <comment ref="G33" authorId="0" shapeId="0" xr:uid="{A4BC133B-1601-4AD0-BCD6-BD812AB641B0}">
      <text>
        <r>
          <rPr>
            <b/>
            <sz val="9"/>
            <color indexed="81"/>
            <rFont val="Tahoma"/>
            <family val="2"/>
          </rPr>
          <t>Nicolas Da Silva:</t>
        </r>
        <r>
          <rPr>
            <sz val="9"/>
            <color indexed="81"/>
            <rFont val="Tahoma"/>
            <family val="2"/>
          </rPr>
          <t xml:space="preserve">
Collect feedback on the prototype, adjust functionalities and interface based on received comments and revisions</t>
        </r>
      </text>
    </comment>
  </commentList>
</comments>
</file>

<file path=xl/sharedStrings.xml><?xml version="1.0" encoding="utf-8"?>
<sst xmlns="http://schemas.openxmlformats.org/spreadsheetml/2006/main" count="74" uniqueCount="47">
  <si>
    <t>DATA</t>
  </si>
  <si>
    <t>Hours</t>
  </si>
  <si>
    <t>Engineer</t>
  </si>
  <si>
    <t>Nicolas</t>
  </si>
  <si>
    <t>Days</t>
  </si>
  <si>
    <t>Darren</t>
  </si>
  <si>
    <t>TOTAL HOURS</t>
  </si>
  <si>
    <t>PROJECT NAME</t>
  </si>
  <si>
    <t>COMPANY NAME</t>
  </si>
  <si>
    <t>ICM COMPUTER</t>
  </si>
  <si>
    <t>ENGINEER</t>
  </si>
  <si>
    <t>Derek</t>
  </si>
  <si>
    <t>Paul H</t>
  </si>
  <si>
    <t>Steve</t>
  </si>
  <si>
    <t>HOURS</t>
  </si>
  <si>
    <t>TOTAL</t>
  </si>
  <si>
    <t>PYTHON REPORTS</t>
  </si>
  <si>
    <t>PROJECT REF</t>
  </si>
  <si>
    <t xml:space="preserve">Review and Feedback Phase </t>
  </si>
  <si>
    <t xml:space="preserve">Template Creation and Testing </t>
  </si>
  <si>
    <t xml:space="preserve">Versioning control </t>
  </si>
  <si>
    <t>Testing and Quality Assurance (QA)</t>
  </si>
  <si>
    <t>Monitoring and Logging</t>
  </si>
  <si>
    <t>Phase 1</t>
  </si>
  <si>
    <t>Phase 2</t>
  </si>
  <si>
    <t>Phase 3</t>
  </si>
  <si>
    <t>Phase 4</t>
  </si>
  <si>
    <t>Phase 5</t>
  </si>
  <si>
    <t>Phase 6</t>
  </si>
  <si>
    <t>Total</t>
  </si>
  <si>
    <t>Develop a prototype featuring key reports, interactive widgets, and dynamic visualizations. The goal is to validate functionality and the visual interface, ensuring they surpass SSRS limitations.</t>
  </si>
  <si>
    <t>Develop templates for future reports to standardize visuals and interactions, prepare an on-premises installation package for local use, and estimate the time needed to create new reports from Python templates compared to generating current SSRS reports.</t>
  </si>
  <si>
    <t>Collect feedback on the prototype, adjust functionalities and interface based on received comments and revisions.</t>
  </si>
  <si>
    <t>Implement version control for the project in Azure DevOps to enable efficient project management, code deployment, and version tracking.</t>
  </si>
  <si>
    <t>Conduct extensive testing to ensure system reliability and performance. This phase includes integration, performance, and user acceptance testing</t>
  </si>
  <si>
    <t>Pearse</t>
  </si>
  <si>
    <t>Set up monitoring and logging mechanisms to track errors, performance metrics, and user activity after deployment</t>
  </si>
  <si>
    <t>Python Reports Project</t>
  </si>
  <si>
    <t>PHASE</t>
  </si>
  <si>
    <t>GOAL</t>
  </si>
  <si>
    <t>TASKS</t>
  </si>
  <si>
    <t>Target start date:</t>
  </si>
  <si>
    <t>START DATE</t>
  </si>
  <si>
    <t>TARGET DATE</t>
  </si>
  <si>
    <t>PROJECT LEADER</t>
  </si>
  <si>
    <t>Include Date Parameters ( Date, Time, Defaults [YTD,Quarter,Week,Month,Last 30 Days]</t>
  </si>
  <si>
    <t>First Live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</si>
</sst>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0.0%"/>
  </numFmts>
  <fonts count="49" x14ac:knownFonts="1">
    <font>
      <sz val="12"/>
      <color rgb="FF000000"/>
      <name val="Corbel"/>
    </font>
    <font>
      <sz val="12"/>
      <name val="Calibri"/>
      <family val="2"/>
    </font>
    <font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8"/>
      <color rgb="FF666666"/>
      <name val="Calibri"/>
      <family val="2"/>
    </font>
    <font>
      <sz val="9"/>
      <color rgb="FF0B5394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1"/>
      <color rgb="FF434343"/>
      <name val="Calibri"/>
      <family val="2"/>
    </font>
    <font>
      <sz val="9"/>
      <color rgb="FF666666"/>
      <name val="Calibri"/>
      <family val="2"/>
    </font>
    <font>
      <b/>
      <sz val="12"/>
      <color rgb="FF666666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9"/>
      <name val="Calibri"/>
      <family val="2"/>
    </font>
    <font>
      <sz val="14"/>
      <color rgb="FFFFFFFF"/>
      <name val="Calibri"/>
      <family val="2"/>
    </font>
    <font>
      <b/>
      <sz val="14"/>
      <color rgb="FF0B5394"/>
      <name val="Calibri"/>
      <family val="2"/>
    </font>
    <font>
      <b/>
      <sz val="14"/>
      <color rgb="FF45818E"/>
      <name val="Calibri"/>
      <family val="2"/>
    </font>
    <font>
      <b/>
      <sz val="14"/>
      <color theme="6"/>
      <name val="Calibri"/>
      <family val="2"/>
    </font>
    <font>
      <sz val="12"/>
      <color theme="6"/>
      <name val="Calibri"/>
      <family val="2"/>
    </font>
    <font>
      <b/>
      <sz val="14"/>
      <color theme="9"/>
      <name val="Calibri"/>
      <family val="2"/>
    </font>
    <font>
      <sz val="12"/>
      <color theme="9"/>
      <name val="Calibri"/>
      <family val="2"/>
    </font>
    <font>
      <b/>
      <sz val="14"/>
      <color theme="1" tint="0.34998626667073579"/>
      <name val="Calibri"/>
      <family val="2"/>
    </font>
    <font>
      <sz val="12"/>
      <color theme="1" tint="0.34998626667073579"/>
      <name val="Calibri"/>
      <family val="2"/>
    </font>
    <font>
      <b/>
      <sz val="14"/>
      <color theme="1" tint="0.499984740745262"/>
      <name val="Calibri"/>
      <family val="2"/>
    </font>
    <font>
      <sz val="12"/>
      <color theme="1" tint="0.499984740745262"/>
      <name val="Calibri"/>
      <family val="2"/>
    </font>
    <font>
      <sz val="8"/>
      <name val="Corbel"/>
      <family val="2"/>
    </font>
    <font>
      <sz val="12"/>
      <color rgb="FF000000"/>
      <name val="Corbe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2"/>
      <color rgb="FF000000"/>
      <name val="Corbel"/>
    </font>
    <font>
      <sz val="11"/>
      <color rgb="FF999999"/>
      <name val="Calibri"/>
      <family val="2"/>
    </font>
    <font>
      <b/>
      <sz val="11"/>
      <color rgb="FF666666"/>
      <name val="Calibri"/>
      <family val="2"/>
    </font>
    <font>
      <sz val="11"/>
      <color rgb="FF0B5394"/>
      <name val="Calibri"/>
      <family val="2"/>
    </font>
    <font>
      <sz val="11"/>
      <color theme="1" tint="0.34998626667073579"/>
      <name val="Calibri"/>
      <family val="2"/>
    </font>
    <font>
      <b/>
      <sz val="11"/>
      <color theme="1" tint="0.3499862666707357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2"/>
      <color theme="2" tint="-9.9978637043366805E-2"/>
      <name val="Calibri"/>
      <family val="2"/>
    </font>
    <font>
      <b/>
      <sz val="9"/>
      <color theme="1"/>
      <name val="Calibri"/>
      <family val="2"/>
    </font>
    <font>
      <sz val="10"/>
      <color theme="1" tint="0.499984740745262"/>
      <name val="Calibri"/>
      <family val="2"/>
    </font>
    <font>
      <b/>
      <sz val="11"/>
      <color rgb="FF999999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color theme="5"/>
      <name val="Calibri"/>
      <family val="2"/>
    </font>
    <font>
      <sz val="9"/>
      <color theme="5"/>
      <name val="Calibri"/>
      <family val="2"/>
    </font>
    <font>
      <b/>
      <sz val="20"/>
      <color rgb="FF92D050"/>
      <name val="Calibri"/>
      <family val="2"/>
    </font>
    <font>
      <sz val="20"/>
      <color rgb="FF92D050"/>
      <name val="Calibri"/>
      <family val="2"/>
    </font>
    <font>
      <sz val="9"/>
      <color theme="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3" tint="9.9978637043366805E-2"/>
        <bgColor rgb="FF0B539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/>
        <bgColor rgb="FF45818E"/>
      </patternFill>
    </fill>
    <fill>
      <patternFill patternType="solid">
        <fgColor theme="4"/>
        <bgColor indexed="64"/>
      </patternFill>
    </fill>
    <fill>
      <patternFill patternType="solid">
        <fgColor theme="6"/>
        <bgColor rgb="FFB85B22"/>
      </patternFill>
    </fill>
    <fill>
      <patternFill patternType="solid">
        <fgColor theme="6"/>
        <bgColor indexed="64"/>
      </patternFill>
    </fill>
    <fill>
      <patternFill patternType="solid">
        <fgColor theme="9"/>
        <bgColor rgb="FF38761D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rgb="FF351C7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rgb="FF351C7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rgb="FFEFEFEF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/>
        <bgColor rgb="FFEFEFEF"/>
      </patternFill>
    </fill>
    <fill>
      <patternFill patternType="solid">
        <fgColor theme="6" tint="-0.499984740745262"/>
        <bgColor rgb="FFFFFFFF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rgb="FFF8F8F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F8F8F8"/>
      </patternFill>
    </fill>
    <fill>
      <patternFill patternType="solid">
        <fgColor rgb="FF156082"/>
        <bgColor indexed="64"/>
      </patternFill>
    </fill>
    <fill>
      <patternFill patternType="solid">
        <fgColor rgb="FF153D64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999999"/>
      </bottom>
      <diagonal/>
    </border>
    <border>
      <left/>
      <right/>
      <top/>
      <bottom style="medium">
        <color rgb="FF0B5394"/>
      </bottom>
      <diagonal/>
    </border>
    <border>
      <left/>
      <right/>
      <top/>
      <bottom style="medium">
        <color rgb="FF45818E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theme="6"/>
      </bottom>
      <diagonal/>
    </border>
    <border>
      <left/>
      <right/>
      <top/>
      <bottom style="medium">
        <color theme="2" tint="-0.249977111117893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theme="0" tint="-0.14999847407452621"/>
      </right>
      <top style="thin">
        <color rgb="FFD9D9D9"/>
      </top>
      <bottom style="thin">
        <color rgb="FFD9D9D9"/>
      </bottom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/>
      <bottom style="medium">
        <color rgb="FF0B5394"/>
      </bottom>
      <diagonal/>
    </border>
    <border>
      <left/>
      <right style="thin">
        <color theme="2" tint="-9.9978637043366805E-2"/>
      </right>
      <top/>
      <bottom style="medium">
        <color rgb="FF45818E"/>
      </bottom>
      <diagonal/>
    </border>
    <border>
      <left/>
      <right style="thin">
        <color theme="2" tint="-9.9978637043366805E-2"/>
      </right>
      <top/>
      <bottom style="medium">
        <color theme="6"/>
      </bottom>
      <diagonal/>
    </border>
    <border>
      <left/>
      <right style="thin">
        <color theme="2" tint="-9.9978637043366805E-2"/>
      </right>
      <top/>
      <bottom style="medium">
        <color theme="9"/>
      </bottom>
      <diagonal/>
    </border>
    <border>
      <left/>
      <right style="thin">
        <color theme="2" tint="-9.9978637043366805E-2"/>
      </right>
      <top/>
      <bottom style="medium">
        <color theme="2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rgb="FF45818E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6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9"/>
      </bottom>
      <diagonal/>
    </border>
    <border>
      <left style="thin">
        <color theme="0" tint="-0.14999847407452621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theme="2" tint="-9.9978637043366805E-2"/>
      </right>
      <top style="thin">
        <color rgb="FFD9D9D9"/>
      </top>
      <bottom style="thin">
        <color rgb="FFD9D9D9"/>
      </bottom>
      <diagonal/>
    </border>
    <border>
      <left style="thin">
        <color theme="2" tint="-9.9978637043366805E-2"/>
      </left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2" tint="-0.249977111117893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theme="2" tint="-9.9978637043366805E-2"/>
      </right>
      <top/>
      <bottom style="medium">
        <color theme="1" tint="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theme="1" tint="0.49998474074526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rgb="FF0B5394"/>
      </bottom>
      <diagonal/>
    </border>
    <border>
      <left/>
      <right/>
      <top style="medium">
        <color rgb="FF0B539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medium">
        <color rgb="FF0B539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B5394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medium">
        <color rgb="FF0B539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theme="2" tint="-9.9978637043366805E-2"/>
      </bottom>
      <diagonal/>
    </border>
  </borders>
  <cellStyleXfs count="2">
    <xf numFmtId="0" fontId="0" fillId="0" borderId="0"/>
    <xf numFmtId="9" fontId="29" fillId="0" borderId="0" applyFont="0" applyFill="0" applyBorder="0" applyAlignment="0" applyProtection="0"/>
  </cellStyleXfs>
  <cellXfs count="186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/>
    <xf numFmtId="0" fontId="26" fillId="0" borderId="0" xfId="0" applyFont="1"/>
    <xf numFmtId="0" fontId="27" fillId="16" borderId="0" xfId="0" applyFont="1" applyFill="1" applyAlignment="1">
      <alignment horizontal="center" vertical="center" wrapText="1"/>
    </xf>
    <xf numFmtId="0" fontId="27" fillId="17" borderId="6" xfId="0" applyFont="1" applyFill="1" applyBorder="1" applyAlignment="1">
      <alignment horizontal="left" vertical="center" wrapText="1"/>
    </xf>
    <xf numFmtId="0" fontId="27" fillId="17" borderId="5" xfId="0" applyFont="1" applyFill="1" applyBorder="1" applyAlignment="1">
      <alignment vertical="center" wrapText="1"/>
    </xf>
    <xf numFmtId="0" fontId="27" fillId="17" borderId="7" xfId="0" applyFont="1" applyFill="1" applyBorder="1" applyAlignment="1">
      <alignment horizontal="center" vertical="center" wrapText="1"/>
    </xf>
    <xf numFmtId="0" fontId="27" fillId="19" borderId="7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vertical="top"/>
    </xf>
    <xf numFmtId="0" fontId="1" fillId="23" borderId="4" xfId="0" applyFont="1" applyFill="1" applyBorder="1" applyAlignment="1">
      <alignment vertical="top"/>
    </xf>
    <xf numFmtId="0" fontId="18" fillId="23" borderId="9" xfId="0" applyFont="1" applyFill="1" applyBorder="1" applyAlignment="1">
      <alignment vertical="top"/>
    </xf>
    <xf numFmtId="0" fontId="20" fillId="23" borderId="8" xfId="0" applyFont="1" applyFill="1" applyBorder="1" applyAlignment="1">
      <alignment vertical="top"/>
    </xf>
    <xf numFmtId="0" fontId="24" fillId="23" borderId="10" xfId="0" applyFont="1" applyFill="1" applyBorder="1" applyAlignment="1">
      <alignment vertical="top"/>
    </xf>
    <xf numFmtId="0" fontId="3" fillId="0" borderId="0" xfId="0" applyFont="1"/>
    <xf numFmtId="0" fontId="33" fillId="2" borderId="0" xfId="0" applyFont="1" applyFill="1" applyAlignment="1">
      <alignment horizontal="center" vertical="center"/>
    </xf>
    <xf numFmtId="0" fontId="34" fillId="17" borderId="6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3" fillId="23" borderId="0" xfId="0" applyFont="1" applyFill="1" applyAlignment="1">
      <alignment horizontal="center" vertical="center"/>
    </xf>
    <xf numFmtId="0" fontId="33" fillId="23" borderId="4" xfId="0" applyFont="1" applyFill="1" applyBorder="1" applyAlignment="1">
      <alignment horizontal="center" vertical="center"/>
    </xf>
    <xf numFmtId="0" fontId="33" fillId="23" borderId="9" xfId="0" applyFont="1" applyFill="1" applyBorder="1" applyAlignment="1">
      <alignment horizontal="center" vertical="center"/>
    </xf>
    <xf numFmtId="0" fontId="33" fillId="23" borderId="8" xfId="0" applyFont="1" applyFill="1" applyBorder="1" applyAlignment="1">
      <alignment horizontal="center" vertical="center"/>
    </xf>
    <xf numFmtId="0" fontId="33" fillId="23" borderId="10" xfId="0" applyFont="1" applyFill="1" applyBorder="1" applyAlignment="1">
      <alignment horizontal="center" vertical="center"/>
    </xf>
    <xf numFmtId="0" fontId="33" fillId="23" borderId="3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6" fillId="0" borderId="1" xfId="0" applyFont="1" applyBorder="1"/>
    <xf numFmtId="0" fontId="6" fillId="0" borderId="0" xfId="0" applyFont="1"/>
    <xf numFmtId="0" fontId="30" fillId="2" borderId="1" xfId="0" applyFont="1" applyFill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8" fillId="23" borderId="3" xfId="0" applyFont="1" applyFill="1" applyBorder="1" applyAlignment="1">
      <alignment vertical="top"/>
    </xf>
    <xf numFmtId="0" fontId="1" fillId="23" borderId="14" xfId="0" applyFont="1" applyFill="1" applyBorder="1" applyAlignment="1">
      <alignment vertical="top"/>
    </xf>
    <xf numFmtId="0" fontId="1" fillId="23" borderId="15" xfId="0" applyFont="1" applyFill="1" applyBorder="1" applyAlignment="1">
      <alignment vertical="top"/>
    </xf>
    <xf numFmtId="0" fontId="32" fillId="22" borderId="13" xfId="0" applyFont="1" applyFill="1" applyBorder="1" applyAlignment="1">
      <alignment vertical="center" wrapText="1"/>
    </xf>
    <xf numFmtId="0" fontId="32" fillId="22" borderId="15" xfId="0" applyFont="1" applyFill="1" applyBorder="1" applyAlignment="1">
      <alignment vertical="center" wrapText="1"/>
    </xf>
    <xf numFmtId="0" fontId="32" fillId="22" borderId="16" xfId="0" applyFont="1" applyFill="1" applyBorder="1" applyAlignment="1">
      <alignment vertical="center" wrapText="1"/>
    </xf>
    <xf numFmtId="0" fontId="32" fillId="22" borderId="17" xfId="0" applyFont="1" applyFill="1" applyBorder="1" applyAlignment="1">
      <alignment vertical="center" wrapText="1"/>
    </xf>
    <xf numFmtId="0" fontId="32" fillId="22" borderId="18" xfId="0" applyFont="1" applyFill="1" applyBorder="1" applyAlignment="1">
      <alignment vertical="center" wrapText="1"/>
    </xf>
    <xf numFmtId="0" fontId="5" fillId="22" borderId="19" xfId="0" applyFont="1" applyFill="1" applyBorder="1" applyAlignment="1">
      <alignment horizontal="center" vertical="center" wrapText="1"/>
    </xf>
    <xf numFmtId="0" fontId="39" fillId="22" borderId="20" xfId="0" applyFont="1" applyFill="1" applyBorder="1" applyAlignment="1">
      <alignment horizontal="center" vertical="center" wrapText="1"/>
    </xf>
    <xf numFmtId="0" fontId="5" fillId="22" borderId="0" xfId="0" applyFont="1" applyFill="1" applyAlignment="1">
      <alignment horizontal="center" vertical="center" wrapText="1"/>
    </xf>
    <xf numFmtId="0" fontId="39" fillId="22" borderId="4" xfId="0" applyFont="1" applyFill="1" applyBorder="1" applyAlignment="1">
      <alignment horizontal="center" vertical="center" wrapText="1"/>
    </xf>
    <xf numFmtId="0" fontId="5" fillId="22" borderId="10" xfId="0" applyFont="1" applyFill="1" applyBorder="1" applyAlignment="1">
      <alignment horizontal="center" vertical="center" wrapText="1"/>
    </xf>
    <xf numFmtId="0" fontId="5" fillId="24" borderId="13" xfId="0" applyFont="1" applyFill="1" applyBorder="1" applyAlignment="1">
      <alignment horizontal="center" vertical="center" wrapText="1"/>
    </xf>
    <xf numFmtId="0" fontId="39" fillId="24" borderId="15" xfId="0" applyFont="1" applyFill="1" applyBorder="1" applyAlignment="1">
      <alignment horizontal="center" vertical="center" wrapText="1"/>
    </xf>
    <xf numFmtId="0" fontId="18" fillId="23" borderId="16" xfId="0" applyFont="1" applyFill="1" applyBorder="1" applyAlignment="1">
      <alignment vertical="top"/>
    </xf>
    <xf numFmtId="0" fontId="20" fillId="23" borderId="17" xfId="0" applyFont="1" applyFill="1" applyBorder="1" applyAlignment="1">
      <alignment vertical="top"/>
    </xf>
    <xf numFmtId="9" fontId="6" fillId="0" borderId="0" xfId="1" applyFont="1"/>
    <xf numFmtId="0" fontId="24" fillId="23" borderId="18" xfId="0" applyFont="1" applyFill="1" applyBorder="1" applyAlignment="1">
      <alignment vertical="top"/>
    </xf>
    <xf numFmtId="0" fontId="31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11" xfId="0" applyFont="1" applyBorder="1" applyAlignment="1">
      <alignment vertical="center"/>
    </xf>
    <xf numFmtId="0" fontId="38" fillId="23" borderId="10" xfId="0" applyFont="1" applyFill="1" applyBorder="1" applyAlignment="1">
      <alignment vertical="top"/>
    </xf>
    <xf numFmtId="0" fontId="39" fillId="22" borderId="27" xfId="0" applyFont="1" applyFill="1" applyBorder="1" applyAlignment="1">
      <alignment horizontal="center" vertical="center" wrapText="1"/>
    </xf>
    <xf numFmtId="0" fontId="39" fillId="24" borderId="18" xfId="0" applyFont="1" applyFill="1" applyBorder="1" applyAlignment="1">
      <alignment horizontal="center" vertical="center" wrapText="1"/>
    </xf>
    <xf numFmtId="0" fontId="7" fillId="13" borderId="0" xfId="0" applyFont="1" applyFill="1"/>
    <xf numFmtId="0" fontId="38" fillId="23" borderId="28" xfId="0" applyFont="1" applyFill="1" applyBorder="1" applyAlignment="1">
      <alignment vertical="top"/>
    </xf>
    <xf numFmtId="0" fontId="22" fillId="23" borderId="28" xfId="0" applyFont="1" applyFill="1" applyBorder="1" applyAlignment="1">
      <alignment vertical="top"/>
    </xf>
    <xf numFmtId="0" fontId="22" fillId="23" borderId="29" xfId="0" applyFont="1" applyFill="1" applyBorder="1" applyAlignment="1">
      <alignment vertical="top"/>
    </xf>
    <xf numFmtId="0" fontId="33" fillId="23" borderId="28" xfId="0" applyFont="1" applyFill="1" applyBorder="1" applyAlignment="1">
      <alignment horizontal="center" vertical="center"/>
    </xf>
    <xf numFmtId="0" fontId="32" fillId="22" borderId="29" xfId="0" applyFont="1" applyFill="1" applyBorder="1" applyAlignment="1">
      <alignment vertical="center" wrapText="1"/>
    </xf>
    <xf numFmtId="0" fontId="39" fillId="22" borderId="30" xfId="0" applyFont="1" applyFill="1" applyBorder="1" applyAlignment="1">
      <alignment horizontal="center" vertical="center" wrapText="1"/>
    </xf>
    <xf numFmtId="0" fontId="39" fillId="24" borderId="29" xfId="0" applyFont="1" applyFill="1" applyBorder="1" applyAlignment="1">
      <alignment horizontal="center" vertical="center" wrapText="1"/>
    </xf>
    <xf numFmtId="0" fontId="7" fillId="11" borderId="0" xfId="0" applyFont="1" applyFill="1"/>
    <xf numFmtId="0" fontId="38" fillId="23" borderId="8" xfId="0" applyFont="1" applyFill="1" applyBorder="1" applyAlignment="1">
      <alignment vertical="top"/>
    </xf>
    <xf numFmtId="0" fontId="39" fillId="22" borderId="22" xfId="0" applyFont="1" applyFill="1" applyBorder="1" applyAlignment="1">
      <alignment horizontal="center" vertical="center" wrapText="1"/>
    </xf>
    <xf numFmtId="0" fontId="39" fillId="24" borderId="17" xfId="0" applyFont="1" applyFill="1" applyBorder="1" applyAlignment="1">
      <alignment horizontal="center" vertical="center" wrapText="1"/>
    </xf>
    <xf numFmtId="0" fontId="7" fillId="9" borderId="0" xfId="0" applyFont="1" applyFill="1"/>
    <xf numFmtId="0" fontId="38" fillId="23" borderId="9" xfId="0" applyFont="1" applyFill="1" applyBorder="1" applyAlignment="1">
      <alignment vertical="top"/>
    </xf>
    <xf numFmtId="0" fontId="39" fillId="22" borderId="21" xfId="0" applyFont="1" applyFill="1" applyBorder="1" applyAlignment="1">
      <alignment horizontal="center" vertical="center" wrapText="1"/>
    </xf>
    <xf numFmtId="0" fontId="39" fillId="24" borderId="16" xfId="0" applyFont="1" applyFill="1" applyBorder="1" applyAlignment="1">
      <alignment horizontal="center" vertical="center" wrapText="1"/>
    </xf>
    <xf numFmtId="0" fontId="38" fillId="23" borderId="4" xfId="0" applyFont="1" applyFill="1" applyBorder="1" applyAlignment="1">
      <alignment vertical="top"/>
    </xf>
    <xf numFmtId="0" fontId="32" fillId="22" borderId="14" xfId="0" applyFont="1" applyFill="1" applyBorder="1" applyAlignment="1">
      <alignment horizontal="right" vertical="center" wrapText="1"/>
    </xf>
    <xf numFmtId="0" fontId="39" fillId="22" borderId="31" xfId="0" applyFont="1" applyFill="1" applyBorder="1" applyAlignment="1">
      <alignment horizontal="center" vertical="center" wrapText="1"/>
    </xf>
    <xf numFmtId="0" fontId="39" fillId="22" borderId="14" xfId="0" applyFont="1" applyFill="1" applyBorder="1" applyAlignment="1">
      <alignment horizontal="center" vertical="center" wrapText="1"/>
    </xf>
    <xf numFmtId="0" fontId="39" fillId="22" borderId="0" xfId="0" applyFont="1" applyFill="1" applyAlignment="1">
      <alignment horizontal="center" vertical="center" wrapText="1"/>
    </xf>
    <xf numFmtId="0" fontId="7" fillId="25" borderId="0" xfId="0" applyFont="1" applyFill="1"/>
    <xf numFmtId="0" fontId="5" fillId="22" borderId="34" xfId="0" applyFont="1" applyFill="1" applyBorder="1" applyAlignment="1">
      <alignment horizontal="center" vertical="center" wrapText="1"/>
    </xf>
    <xf numFmtId="0" fontId="5" fillId="24" borderId="33" xfId="0" applyFont="1" applyFill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27" fillId="26" borderId="26" xfId="0" applyFont="1" applyFill="1" applyBorder="1" applyAlignment="1">
      <alignment horizontal="center" vertical="center" wrapText="1"/>
    </xf>
    <xf numFmtId="0" fontId="7" fillId="27" borderId="0" xfId="0" applyFont="1" applyFill="1"/>
    <xf numFmtId="0" fontId="30" fillId="2" borderId="0" xfId="0" applyFont="1" applyFill="1" applyAlignment="1">
      <alignment vertical="center"/>
    </xf>
    <xf numFmtId="164" fontId="30" fillId="0" borderId="0" xfId="0" applyNumberFormat="1" applyFont="1" applyAlignment="1">
      <alignment vertical="center"/>
    </xf>
    <xf numFmtId="14" fontId="30" fillId="2" borderId="1" xfId="0" applyNumberFormat="1" applyFont="1" applyFill="1" applyBorder="1" applyAlignment="1">
      <alignment horizontal="left" vertical="center"/>
    </xf>
    <xf numFmtId="0" fontId="5" fillId="22" borderId="40" xfId="0" applyFont="1" applyFill="1" applyBorder="1" applyAlignment="1">
      <alignment horizontal="center" vertical="center" wrapText="1"/>
    </xf>
    <xf numFmtId="0" fontId="5" fillId="24" borderId="38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12" fillId="0" borderId="0" xfId="0" applyFont="1"/>
    <xf numFmtId="0" fontId="42" fillId="0" borderId="0" xfId="0" applyFont="1"/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4" fillId="22" borderId="13" xfId="0" applyFont="1" applyFill="1" applyBorder="1" applyAlignment="1">
      <alignment vertical="center" wrapText="1"/>
    </xf>
    <xf numFmtId="0" fontId="45" fillId="22" borderId="19" xfId="0" applyFont="1" applyFill="1" applyBorder="1" applyAlignment="1">
      <alignment horizontal="center" vertical="center" wrapText="1"/>
    </xf>
    <xf numFmtId="0" fontId="45" fillId="24" borderId="13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0" fontId="30" fillId="0" borderId="25" xfId="1" applyNumberFormat="1" applyFont="1" applyBorder="1" applyAlignment="1">
      <alignment horizontal="center" vertical="center"/>
    </xf>
    <xf numFmtId="10" fontId="30" fillId="0" borderId="11" xfId="1" applyNumberFormat="1" applyFont="1" applyBorder="1" applyAlignment="1">
      <alignment horizontal="center" vertical="center"/>
    </xf>
    <xf numFmtId="0" fontId="12" fillId="20" borderId="9" xfId="0" applyFont="1" applyFill="1" applyBorder="1" applyAlignment="1">
      <alignment vertical="center" wrapText="1"/>
    </xf>
    <xf numFmtId="0" fontId="12" fillId="21" borderId="9" xfId="0" applyFont="1" applyFill="1" applyBorder="1"/>
    <xf numFmtId="0" fontId="30" fillId="0" borderId="12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7" fillId="13" borderId="0" xfId="0" applyFont="1" applyFill="1"/>
    <xf numFmtId="0" fontId="7" fillId="13" borderId="28" xfId="0" applyFont="1" applyFill="1" applyBorder="1"/>
    <xf numFmtId="0" fontId="27" fillId="17" borderId="6" xfId="0" applyFont="1" applyFill="1" applyBorder="1" applyAlignment="1">
      <alignment horizontal="left" vertical="center" wrapText="1"/>
    </xf>
    <xf numFmtId="0" fontId="28" fillId="18" borderId="6" xfId="0" applyFont="1" applyFill="1" applyBorder="1"/>
    <xf numFmtId="0" fontId="14" fillId="4" borderId="0" xfId="0" applyFont="1" applyFill="1" applyAlignment="1">
      <alignment horizontal="center" vertical="center"/>
    </xf>
    <xf numFmtId="0" fontId="7" fillId="5" borderId="0" xfId="0" applyFont="1" applyFill="1"/>
    <xf numFmtId="0" fontId="7" fillId="5" borderId="3" xfId="0" applyFont="1" applyFill="1" applyBorder="1"/>
    <xf numFmtId="0" fontId="14" fillId="6" borderId="0" xfId="0" applyFont="1" applyFill="1" applyAlignment="1">
      <alignment horizontal="center" vertical="center"/>
    </xf>
    <xf numFmtId="0" fontId="7" fillId="7" borderId="0" xfId="0" applyFont="1" applyFill="1"/>
    <xf numFmtId="0" fontId="7" fillId="7" borderId="4" xfId="0" applyFont="1" applyFill="1" applyBorder="1"/>
    <xf numFmtId="0" fontId="14" fillId="8" borderId="0" xfId="0" applyFont="1" applyFill="1" applyAlignment="1">
      <alignment horizontal="center" vertical="center"/>
    </xf>
    <xf numFmtId="0" fontId="7" fillId="9" borderId="0" xfId="0" applyFont="1" applyFill="1"/>
    <xf numFmtId="0" fontId="7" fillId="9" borderId="9" xfId="0" applyFont="1" applyFill="1" applyBorder="1"/>
    <xf numFmtId="0" fontId="14" fillId="10" borderId="0" xfId="0" applyFont="1" applyFill="1" applyAlignment="1">
      <alignment horizontal="center" vertical="center"/>
    </xf>
    <xf numFmtId="0" fontId="7" fillId="11" borderId="0" xfId="0" applyFont="1" applyFill="1"/>
    <xf numFmtId="0" fontId="7" fillId="11" borderId="8" xfId="0" applyFont="1" applyFill="1" applyBorder="1"/>
    <xf numFmtId="0" fontId="17" fillId="22" borderId="0" xfId="0" applyFont="1" applyFill="1" applyAlignment="1">
      <alignment horizontal="left" vertical="top" wrapText="1"/>
    </xf>
    <xf numFmtId="0" fontId="17" fillId="22" borderId="13" xfId="0" applyFont="1" applyFill="1" applyBorder="1" applyAlignment="1">
      <alignment horizontal="left" vertical="top" wrapText="1"/>
    </xf>
    <xf numFmtId="0" fontId="14" fillId="14" borderId="0" xfId="0" applyFont="1" applyFill="1" applyAlignment="1">
      <alignment horizontal="center" vertical="center"/>
    </xf>
    <xf numFmtId="0" fontId="7" fillId="15" borderId="0" xfId="0" applyFont="1" applyFill="1"/>
    <xf numFmtId="0" fontId="7" fillId="15" borderId="10" xfId="0" applyFont="1" applyFill="1" applyBorder="1"/>
    <xf numFmtId="0" fontId="30" fillId="2" borderId="0" xfId="0" applyFont="1" applyFill="1" applyAlignment="1">
      <alignment horizontal="center" vertical="center"/>
    </xf>
    <xf numFmtId="0" fontId="40" fillId="22" borderId="0" xfId="0" applyFont="1" applyFill="1" applyAlignment="1">
      <alignment horizontal="left" vertical="top" wrapText="1"/>
    </xf>
    <xf numFmtId="0" fontId="40" fillId="22" borderId="13" xfId="0" applyFont="1" applyFill="1" applyBorder="1" applyAlignment="1">
      <alignment horizontal="left" vertical="top" wrapText="1"/>
    </xf>
    <xf numFmtId="0" fontId="11" fillId="20" borderId="9" xfId="0" applyFont="1" applyFill="1" applyBorder="1" applyAlignment="1">
      <alignment vertical="center"/>
    </xf>
    <xf numFmtId="0" fontId="46" fillId="20" borderId="9" xfId="0" applyFont="1" applyFill="1" applyBorder="1" applyAlignment="1">
      <alignment wrapText="1"/>
    </xf>
    <xf numFmtId="0" fontId="47" fillId="21" borderId="9" xfId="0" applyFont="1" applyFill="1" applyBorder="1"/>
    <xf numFmtId="0" fontId="23" fillId="22" borderId="0" xfId="0" applyFont="1" applyFill="1" applyAlignment="1">
      <alignment horizontal="left" vertical="top" wrapText="1"/>
    </xf>
    <xf numFmtId="0" fontId="23" fillId="22" borderId="13" xfId="0" applyFont="1" applyFill="1" applyBorder="1" applyAlignment="1">
      <alignment horizontal="left" vertical="top" wrapText="1"/>
    </xf>
    <xf numFmtId="0" fontId="41" fillId="0" borderId="23" xfId="0" applyFont="1" applyBorder="1" applyAlignment="1">
      <alignment horizontal="center" vertical="center"/>
    </xf>
    <xf numFmtId="165" fontId="30" fillId="0" borderId="25" xfId="1" applyNumberFormat="1" applyFont="1" applyBorder="1" applyAlignment="1">
      <alignment horizontal="center" vertical="center"/>
    </xf>
    <xf numFmtId="165" fontId="30" fillId="0" borderId="11" xfId="1" applyNumberFormat="1" applyFont="1" applyBorder="1" applyAlignment="1">
      <alignment horizontal="center" vertical="center"/>
    </xf>
    <xf numFmtId="0" fontId="22" fillId="23" borderId="26" xfId="0" applyFont="1" applyFill="1" applyBorder="1" applyAlignment="1">
      <alignment horizontal="left" vertical="center"/>
    </xf>
    <xf numFmtId="0" fontId="22" fillId="23" borderId="38" xfId="0" applyFont="1" applyFill="1" applyBorder="1" applyAlignment="1">
      <alignment horizontal="left" vertical="center"/>
    </xf>
    <xf numFmtId="0" fontId="19" fillId="22" borderId="0" xfId="0" applyFont="1" applyFill="1" applyAlignment="1">
      <alignment horizontal="left" vertical="top" wrapText="1"/>
    </xf>
    <xf numFmtId="0" fontId="19" fillId="22" borderId="13" xfId="0" applyFont="1" applyFill="1" applyBorder="1" applyAlignment="1">
      <alignment horizontal="left" vertical="top" wrapText="1"/>
    </xf>
    <xf numFmtId="14" fontId="33" fillId="23" borderId="39" xfId="0" applyNumberFormat="1" applyFont="1" applyFill="1" applyBorder="1" applyAlignment="1">
      <alignment horizontal="left" vertical="center"/>
    </xf>
    <xf numFmtId="14" fontId="33" fillId="23" borderId="38" xfId="0" applyNumberFormat="1" applyFont="1" applyFill="1" applyBorder="1" applyAlignment="1">
      <alignment horizontal="left" vertical="center"/>
    </xf>
    <xf numFmtId="0" fontId="22" fillId="23" borderId="32" xfId="0" applyFont="1" applyFill="1" applyBorder="1" applyAlignment="1">
      <alignment horizontal="left" vertical="center"/>
    </xf>
    <xf numFmtId="0" fontId="22" fillId="23" borderId="33" xfId="0" applyFont="1" applyFill="1" applyBorder="1" applyAlignment="1">
      <alignment horizontal="left" vertical="center"/>
    </xf>
    <xf numFmtId="14" fontId="33" fillId="23" borderId="35" xfId="0" applyNumberFormat="1" applyFont="1" applyFill="1" applyBorder="1" applyAlignment="1">
      <alignment horizontal="left" vertical="center"/>
    </xf>
    <xf numFmtId="14" fontId="33" fillId="23" borderId="33" xfId="0" applyNumberFormat="1" applyFont="1" applyFill="1" applyBorder="1" applyAlignment="1">
      <alignment horizontal="left" vertical="center"/>
    </xf>
    <xf numFmtId="14" fontId="30" fillId="2" borderId="11" xfId="0" applyNumberFormat="1" applyFont="1" applyFill="1" applyBorder="1" applyAlignment="1">
      <alignment horizontal="left" vertical="center"/>
    </xf>
    <xf numFmtId="0" fontId="21" fillId="22" borderId="0" xfId="0" applyFont="1" applyFill="1" applyAlignment="1">
      <alignment horizontal="left" vertical="top" wrapText="1"/>
    </xf>
    <xf numFmtId="0" fontId="21" fillId="22" borderId="13" xfId="0" applyFont="1" applyFill="1" applyBorder="1" applyAlignment="1">
      <alignment horizontal="left" vertical="top" wrapText="1"/>
    </xf>
    <xf numFmtId="0" fontId="15" fillId="22" borderId="0" xfId="0" applyFont="1" applyFill="1" applyAlignment="1">
      <alignment horizontal="left" vertical="top" wrapText="1"/>
    </xf>
    <xf numFmtId="0" fontId="15" fillId="22" borderId="13" xfId="0" applyFont="1" applyFill="1" applyBorder="1" applyAlignment="1">
      <alignment horizontal="left" vertical="top" wrapText="1"/>
    </xf>
    <xf numFmtId="0" fontId="16" fillId="22" borderId="0" xfId="0" applyFont="1" applyFill="1" applyAlignment="1">
      <alignment horizontal="left" vertical="top" wrapText="1"/>
    </xf>
    <xf numFmtId="0" fontId="16" fillId="22" borderId="13" xfId="0" applyFont="1" applyFill="1" applyBorder="1" applyAlignment="1">
      <alignment horizontal="left" vertical="top" wrapText="1"/>
    </xf>
    <xf numFmtId="164" fontId="30" fillId="0" borderId="11" xfId="0" applyNumberFormat="1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30" fillId="2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34" fillId="0" borderId="0" xfId="0" applyFont="1" applyAlignment="1">
      <alignment horizontal="center" wrapText="1"/>
    </xf>
    <xf numFmtId="0" fontId="31" fillId="0" borderId="0" xfId="0" applyFont="1" applyAlignment="1">
      <alignment horizontal="center" wrapText="1"/>
    </xf>
    <xf numFmtId="14" fontId="6" fillId="0" borderId="0" xfId="0" applyNumberFormat="1" applyFont="1" applyAlignment="1">
      <alignment vertical="center" textRotation="90"/>
    </xf>
    <xf numFmtId="14" fontId="9" fillId="3" borderId="2" xfId="0" applyNumberFormat="1" applyFont="1" applyFill="1" applyBorder="1" applyAlignment="1">
      <alignment horizontal="center" textRotation="60" wrapText="1"/>
    </xf>
    <xf numFmtId="14" fontId="9" fillId="3" borderId="2" xfId="0" applyNumberFormat="1" applyFont="1" applyFill="1" applyBorder="1" applyAlignment="1">
      <alignment horizontal="center" wrapText="1"/>
    </xf>
    <xf numFmtId="0" fontId="9" fillId="3" borderId="2" xfId="0" applyNumberFormat="1" applyFont="1" applyFill="1" applyBorder="1" applyAlignment="1">
      <alignment horizontal="center" wrapText="1"/>
    </xf>
    <xf numFmtId="0" fontId="48" fillId="17" borderId="0" xfId="0" applyNumberFormat="1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22" borderId="0" xfId="0" applyFont="1" applyFill="1" applyBorder="1" applyAlignment="1">
      <alignment horizontal="center" vertical="center" wrapText="1"/>
    </xf>
    <xf numFmtId="0" fontId="39" fillId="22" borderId="3" xfId="0" applyFont="1" applyFill="1" applyBorder="1" applyAlignment="1">
      <alignment horizontal="center" vertical="center" wrapText="1"/>
    </xf>
    <xf numFmtId="0" fontId="5" fillId="22" borderId="32" xfId="0" applyFont="1" applyFill="1" applyBorder="1" applyAlignment="1">
      <alignment horizontal="center" vertical="center" wrapText="1"/>
    </xf>
    <xf numFmtId="0" fontId="39" fillId="22" borderId="9" xfId="0" applyFont="1" applyFill="1" applyBorder="1" applyAlignment="1">
      <alignment horizontal="center" vertical="center" wrapText="1"/>
    </xf>
    <xf numFmtId="0" fontId="5" fillId="22" borderId="26" xfId="0" applyFont="1" applyFill="1" applyBorder="1" applyAlignment="1">
      <alignment horizontal="center" vertical="center" wrapText="1"/>
    </xf>
    <xf numFmtId="0" fontId="39" fillId="22" borderId="8" xfId="0" applyFont="1" applyFill="1" applyBorder="1" applyAlignment="1">
      <alignment horizontal="center" vertical="center" wrapText="1"/>
    </xf>
    <xf numFmtId="0" fontId="39" fillId="22" borderId="28" xfId="0" applyFont="1" applyFill="1" applyBorder="1" applyAlignment="1">
      <alignment horizontal="center" vertical="center" wrapText="1"/>
    </xf>
    <xf numFmtId="0" fontId="0" fillId="0" borderId="41" xfId="0" applyBorder="1"/>
  </cellXfs>
  <cellStyles count="2">
    <cellStyle name="Normal" xfId="0" builtinId="0"/>
    <cellStyle name="Percent" xfId="1" builtinId="5"/>
  </cellStyles>
  <dxfs count="3">
    <dxf>
      <fill>
        <patternFill>
          <bgColor rgb="FFFFD1D1"/>
        </patternFill>
      </fill>
    </dxf>
    <dxf>
      <fill>
        <patternFill>
          <bgColor rgb="FFFFD1D1"/>
        </patternFill>
      </fill>
    </dxf>
    <dxf>
      <fill>
        <patternFill>
          <bgColor rgb="FFFFD1D1"/>
        </patternFill>
      </fill>
    </dxf>
  </dxfs>
  <tableStyles count="0" defaultTableStyle="TableStyleMedium2" defaultPivotStyle="PivotStyleLight16"/>
  <colors>
    <mruColors>
      <color rgb="FFFFD1D1"/>
      <color rgb="FF0B5394"/>
      <color rgb="FF153D64"/>
      <color rgb="FF156082"/>
      <color rgb="FF458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Hours</a:t>
            </a:r>
            <a:r>
              <a:rPr lang="en-IE" baseline="0"/>
              <a:t> by Engineer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062367204099"/>
          <c:y val="0.19233257246514476"/>
          <c:w val="0.76987032870891137"/>
          <c:h val="0.73961794869546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'Cronograma de projeto'!$U$4:$U$9</c:f>
              <c:strCache>
                <c:ptCount val="6"/>
                <c:pt idx="0">
                  <c:v>Nicolas</c:v>
                </c:pt>
                <c:pt idx="1">
                  <c:v>Darren</c:v>
                </c:pt>
                <c:pt idx="2">
                  <c:v>Derek</c:v>
                </c:pt>
                <c:pt idx="3">
                  <c:v>Paul H</c:v>
                </c:pt>
                <c:pt idx="4">
                  <c:v>Steve</c:v>
                </c:pt>
                <c:pt idx="5">
                  <c:v>TOTAL</c:v>
                </c:pt>
              </c:strCache>
            </c:strRef>
          </c:cat>
          <c:val>
            <c:numRef>
              <c:f>'Cronograma de projeto'!$V$4:$V$9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D-4C00-9FA6-AFDD4CE00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6477807"/>
        <c:axId val="1460317887"/>
      </c:barChart>
      <c:catAx>
        <c:axId val="137647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17887"/>
        <c:crosses val="autoZero"/>
        <c:auto val="1"/>
        <c:lblAlgn val="ctr"/>
        <c:lblOffset val="100"/>
        <c:noMultiLvlLbl val="0"/>
      </c:catAx>
      <c:valAx>
        <c:axId val="14603178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7647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Hours by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53657403925087E-2"/>
          <c:y val="0.20716901952391842"/>
          <c:w val="0.91266035777176735"/>
          <c:h val="0.592075311110947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0" i="0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'Cronograma de projeto'!$AH$4:$AH$9</c:f>
              <c:strCache>
                <c:ptCount val="6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  <c:pt idx="5">
                  <c:v>Phase 6</c:v>
                </c:pt>
              </c:strCache>
            </c:strRef>
          </c:cat>
          <c:val>
            <c:numRef>
              <c:f>'Cronograma de projeto'!$AI$4:$AI$9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8-4822-91AB-27C122904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2309152"/>
        <c:axId val="1662309632"/>
      </c:barChart>
      <c:catAx>
        <c:axId val="16623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09632"/>
        <c:crosses val="autoZero"/>
        <c:auto val="1"/>
        <c:lblAlgn val="ctr"/>
        <c:lblOffset val="100"/>
        <c:noMultiLvlLbl val="0"/>
      </c:catAx>
      <c:valAx>
        <c:axId val="1662309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230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23532</xdr:rowOff>
    </xdr:from>
    <xdr:to>
      <xdr:col>6</xdr:col>
      <xdr:colOff>3095625</xdr:colOff>
      <xdr:row>11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0AB3B-F7E1-4664-444C-113334560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3184038</xdr:colOff>
      <xdr:row>2</xdr:row>
      <xdr:rowOff>43815</xdr:rowOff>
    </xdr:from>
    <xdr:to>
      <xdr:col>8</xdr:col>
      <xdr:colOff>371475</xdr:colOff>
      <xdr:row>11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944DC-C4BD-1205-FBD3-F931E0B4B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85"/>
  <sheetViews>
    <sheetView showGridLines="0" tabSelected="1" topLeftCell="A6" zoomScale="85" zoomScaleNormal="85" workbookViewId="0">
      <selection activeCell="K18" sqref="K18"/>
    </sheetView>
  </sheetViews>
  <sheetFormatPr defaultColWidth="0" defaultRowHeight="15" customHeight="1" x14ac:dyDescent="0.25"/>
  <cols>
    <col min="1" max="1" width="2.125" customWidth="1"/>
    <col min="2" max="2" width="7" customWidth="1"/>
    <col min="3" max="3" width="6.875" customWidth="1"/>
    <col min="4" max="4" width="9.875" customWidth="1"/>
    <col min="5" max="5" width="6.75" customWidth="1"/>
    <col min="6" max="6" width="3.75" customWidth="1"/>
    <col min="7" max="7" width="71.375" customWidth="1"/>
    <col min="8" max="8" width="8.5" customWidth="1"/>
    <col min="9" max="9" width="5.375" bestFit="1" customWidth="1"/>
    <col min="10" max="10" width="4.625" customWidth="1"/>
    <col min="11" max="11" width="4.125" bestFit="1" customWidth="1"/>
    <col min="12" max="12" width="3.625" bestFit="1" customWidth="1"/>
    <col min="13" max="14" width="3.5" bestFit="1" customWidth="1"/>
    <col min="15" max="15" width="3.75" bestFit="1" customWidth="1"/>
    <col min="16" max="16" width="4" bestFit="1" customWidth="1"/>
    <col min="17" max="17" width="3.625" bestFit="1" customWidth="1"/>
    <col min="18" max="18" width="3.75" bestFit="1" customWidth="1"/>
    <col min="19" max="19" width="4" bestFit="1" customWidth="1"/>
    <col min="20" max="20" width="3.625" bestFit="1" customWidth="1"/>
    <col min="21" max="21" width="4.125" customWidth="1"/>
    <col min="22" max="22" width="4.125" bestFit="1" customWidth="1"/>
    <col min="23" max="24" width="3.625" bestFit="1" customWidth="1"/>
    <col min="25" max="25" width="3.75" bestFit="1" customWidth="1"/>
    <col min="26" max="26" width="4" bestFit="1" customWidth="1"/>
    <col min="27" max="27" width="3.625" bestFit="1" customWidth="1"/>
    <col min="28" max="28" width="4.125" bestFit="1" customWidth="1"/>
    <col min="29" max="31" width="3.625" bestFit="1" customWidth="1"/>
    <col min="32" max="32" width="3.75" bestFit="1" customWidth="1"/>
    <col min="33" max="33" width="4" bestFit="1" customWidth="1"/>
    <col min="34" max="34" width="4" customWidth="1"/>
    <col min="35" max="35" width="4.125" bestFit="1" customWidth="1"/>
    <col min="36" max="38" width="3.625" bestFit="1" customWidth="1"/>
    <col min="39" max="39" width="3.75" bestFit="1" customWidth="1"/>
    <col min="40" max="40" width="4" bestFit="1" customWidth="1"/>
    <col min="41" max="41" width="3.625" bestFit="1" customWidth="1"/>
    <col min="42" max="42" width="4.125" bestFit="1" customWidth="1"/>
    <col min="43" max="45" width="3.625" bestFit="1" customWidth="1"/>
    <col min="46" max="46" width="3.75" bestFit="1" customWidth="1"/>
    <col min="47" max="47" width="4" bestFit="1" customWidth="1"/>
    <col min="48" max="48" width="3.75" bestFit="1" customWidth="1"/>
    <col min="49" max="49" width="4" bestFit="1" customWidth="1"/>
    <col min="50" max="50" width="3.75" bestFit="1" customWidth="1"/>
    <col min="51" max="51" width="4.125" bestFit="1" customWidth="1"/>
    <col min="52" max="55" width="3.75" bestFit="1" customWidth="1"/>
    <col min="56" max="56" width="4" bestFit="1" customWidth="1"/>
    <col min="57" max="57" width="3.75" bestFit="1" customWidth="1"/>
    <col min="58" max="58" width="4.125" bestFit="1" customWidth="1"/>
    <col min="59" max="62" width="3.75" bestFit="1" customWidth="1"/>
    <col min="63" max="63" width="4" bestFit="1" customWidth="1"/>
    <col min="64" max="64" width="3.75" bestFit="1" customWidth="1"/>
    <col min="65" max="65" width="4.125" bestFit="1" customWidth="1"/>
    <col min="66" max="68" width="3.75" bestFit="1" customWidth="1"/>
    <col min="69" max="69" width="8.25" customWidth="1"/>
    <col min="70" max="16384" width="13.5" hidden="1"/>
  </cols>
  <sheetData>
    <row r="1" spans="1:69" s="4" customFormat="1" ht="25.5" customHeight="1" thickBot="1" x14ac:dyDescent="0.45">
      <c r="A1" s="3"/>
      <c r="B1" s="139" t="s">
        <v>37</v>
      </c>
      <c r="C1" s="140"/>
      <c r="D1" s="140"/>
      <c r="E1" s="140"/>
      <c r="F1" s="140"/>
      <c r="G1" s="140"/>
      <c r="H1" s="140"/>
      <c r="I1" s="140"/>
      <c r="J1" s="140"/>
      <c r="K1" s="138"/>
      <c r="L1" s="110"/>
      <c r="M1" s="110"/>
      <c r="N1" s="110"/>
      <c r="O1" s="110"/>
      <c r="P1" s="110"/>
      <c r="Q1" s="110"/>
      <c r="R1" s="110"/>
      <c r="S1" s="110"/>
      <c r="T1" s="109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09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09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09"/>
      <c r="BK1" s="110"/>
      <c r="BL1" s="110"/>
      <c r="BM1" s="110"/>
      <c r="BN1" s="110"/>
      <c r="BO1" s="110"/>
      <c r="BP1" s="110"/>
    </row>
    <row r="2" spans="1:69" s="4" customFormat="1" ht="7.5" customHeight="1" x14ac:dyDescent="0.25">
      <c r="A2" s="3"/>
      <c r="B2" s="5"/>
      <c r="C2" s="5"/>
      <c r="D2" s="1"/>
      <c r="E2" s="1"/>
      <c r="F2" s="22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9" s="4" customFormat="1" ht="18" customHeight="1" x14ac:dyDescent="0.25">
      <c r="A3" s="3"/>
      <c r="B3" s="31" t="s">
        <v>8</v>
      </c>
      <c r="C3" s="32"/>
      <c r="D3" s="164" t="s">
        <v>9</v>
      </c>
      <c r="E3" s="164"/>
      <c r="F3" s="56"/>
      <c r="G3" s="56"/>
      <c r="H3" s="33"/>
      <c r="I3" s="33"/>
      <c r="J3" s="33"/>
      <c r="K3" s="102" t="s">
        <v>10</v>
      </c>
      <c r="L3" s="102"/>
      <c r="M3" s="102"/>
      <c r="N3" s="102"/>
      <c r="O3" s="102"/>
      <c r="P3" s="102" t="s">
        <v>14</v>
      </c>
      <c r="Q3" s="102"/>
      <c r="R3" s="102"/>
      <c r="S3" s="102"/>
      <c r="T3" s="102"/>
      <c r="U3" s="33"/>
      <c r="V3" s="9"/>
      <c r="W3" s="9"/>
      <c r="X3" s="102" t="s">
        <v>38</v>
      </c>
      <c r="Y3" s="102"/>
      <c r="Z3" s="102"/>
      <c r="AA3" s="102" t="s">
        <v>14</v>
      </c>
      <c r="AB3" s="102"/>
      <c r="AC3" s="102"/>
      <c r="AD3" s="102"/>
      <c r="AE3" s="102"/>
      <c r="AF3" s="94"/>
      <c r="AG3" s="94"/>
      <c r="AI3" s="9"/>
      <c r="AJ3" s="9"/>
      <c r="AK3" s="97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3"/>
      <c r="AY3" s="3"/>
      <c r="AZ3" s="3"/>
      <c r="BJ3" s="3"/>
      <c r="BK3" s="3"/>
      <c r="BL3" s="3"/>
      <c r="BM3" s="3"/>
      <c r="BN3" s="3"/>
      <c r="BO3" s="3"/>
      <c r="BP3" s="3"/>
    </row>
    <row r="4" spans="1:69" s="4" customFormat="1" ht="18" customHeight="1" x14ac:dyDescent="0.25">
      <c r="A4" s="3"/>
      <c r="B4" s="31" t="s">
        <v>0</v>
      </c>
      <c r="C4" s="32"/>
      <c r="D4" s="163">
        <v>45590</v>
      </c>
      <c r="E4" s="163"/>
      <c r="F4" s="90"/>
      <c r="G4" s="90"/>
      <c r="H4" s="33"/>
      <c r="I4" s="53"/>
      <c r="J4" s="33"/>
      <c r="K4" s="103" t="s">
        <v>3</v>
      </c>
      <c r="L4" s="103"/>
      <c r="M4" s="103"/>
      <c r="N4" s="103"/>
      <c r="O4" s="111"/>
      <c r="P4" s="143">
        <f>SUMIF($H$18:$H$85,K4,$I$18:$I$85)</f>
        <v>7</v>
      </c>
      <c r="Q4" s="104"/>
      <c r="R4" s="105"/>
      <c r="S4" s="144">
        <f>IFERROR(P4/$P$9,"")</f>
        <v>1</v>
      </c>
      <c r="T4" s="145"/>
      <c r="U4" s="95" t="str">
        <f t="shared" ref="U4:U9" si="0">K4</f>
        <v>Nicolas</v>
      </c>
      <c r="V4" s="95">
        <f t="shared" ref="V4:V9" si="1">P4</f>
        <v>7</v>
      </c>
      <c r="X4" s="103" t="s">
        <v>23</v>
      </c>
      <c r="Y4" s="103"/>
      <c r="Z4" s="103"/>
      <c r="AA4" s="104">
        <f ca="1">SUMIF($C$31:$E$85,X4,$I$31:$I$85)</f>
        <v>7</v>
      </c>
      <c r="AB4" s="104"/>
      <c r="AC4" s="104"/>
      <c r="AD4" s="104"/>
      <c r="AE4" s="105"/>
      <c r="AF4" s="107">
        <f ca="1">IFERROR(AA4/$AA$10,"")</f>
        <v>1</v>
      </c>
      <c r="AG4" s="108"/>
      <c r="AH4" s="95" t="str">
        <f t="shared" ref="AH4:AH9" si="2">X4</f>
        <v>Phase 1</v>
      </c>
      <c r="AI4" s="95">
        <f ca="1">AA4</f>
        <v>7</v>
      </c>
      <c r="AJ4" s="95">
        <f t="shared" ref="AJ4:AJ9" si="3">AC4</f>
        <v>0</v>
      </c>
      <c r="AK4" s="9"/>
      <c r="AP4" s="9"/>
      <c r="AQ4" s="9"/>
      <c r="AR4" s="9"/>
      <c r="AS4" s="9"/>
      <c r="AT4" s="9"/>
      <c r="AU4" s="9"/>
      <c r="AV4" s="9"/>
      <c r="AW4" s="96"/>
      <c r="AX4" s="3"/>
      <c r="AY4" s="3"/>
      <c r="AZ4" s="3"/>
      <c r="BJ4" s="3"/>
      <c r="BK4" s="3"/>
      <c r="BL4" s="3"/>
      <c r="BM4" s="3"/>
      <c r="BN4" s="3"/>
      <c r="BO4" s="3"/>
      <c r="BP4" s="3"/>
    </row>
    <row r="5" spans="1:69" s="4" customFormat="1" ht="18" customHeight="1" x14ac:dyDescent="0.25">
      <c r="A5" s="3"/>
      <c r="B5" s="31" t="s">
        <v>7</v>
      </c>
      <c r="C5" s="34"/>
      <c r="D5" s="165" t="s">
        <v>16</v>
      </c>
      <c r="E5" s="165"/>
      <c r="F5" s="24"/>
      <c r="G5" s="21"/>
      <c r="H5" s="6"/>
      <c r="I5" s="6"/>
      <c r="J5" s="6"/>
      <c r="K5" s="103" t="s">
        <v>5</v>
      </c>
      <c r="L5" s="103"/>
      <c r="M5" s="103"/>
      <c r="N5" s="103"/>
      <c r="O5" s="111"/>
      <c r="P5" s="143">
        <f>SUMIF($H$18:$H$85,K5,$I$18:$I$85)</f>
        <v>0</v>
      </c>
      <c r="Q5" s="104"/>
      <c r="R5" s="104"/>
      <c r="S5" s="144">
        <f>IFERROR(P5/$P$9,"")</f>
        <v>0</v>
      </c>
      <c r="T5" s="145"/>
      <c r="U5" s="95" t="str">
        <f t="shared" si="0"/>
        <v>Darren</v>
      </c>
      <c r="V5" s="95">
        <f t="shared" si="1"/>
        <v>0</v>
      </c>
      <c r="X5" s="103" t="s">
        <v>24</v>
      </c>
      <c r="Y5" s="103"/>
      <c r="Z5" s="103"/>
      <c r="AA5" s="104">
        <f ca="1">SUMIF($C$31:$E$85,X5,$I$31:$I$85)</f>
        <v>0</v>
      </c>
      <c r="AB5" s="104"/>
      <c r="AC5" s="104"/>
      <c r="AD5" s="104"/>
      <c r="AE5" s="105"/>
      <c r="AF5" s="107">
        <f t="shared" ref="AF5:AF9" ca="1" si="4">IFERROR(AA5/$AA$10,"")</f>
        <v>0</v>
      </c>
      <c r="AG5" s="108"/>
      <c r="AH5" s="95" t="str">
        <f t="shared" si="2"/>
        <v>Phase 2</v>
      </c>
      <c r="AI5" s="95">
        <f t="shared" ref="AI5:AI9" ca="1" si="5">AA5</f>
        <v>0</v>
      </c>
      <c r="AJ5" s="95">
        <f t="shared" si="3"/>
        <v>0</v>
      </c>
      <c r="AK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J5" s="3"/>
      <c r="BK5" s="3"/>
      <c r="BL5" s="3"/>
      <c r="BM5" s="3"/>
      <c r="BN5" s="3"/>
      <c r="BO5" s="3"/>
      <c r="BP5" s="3"/>
    </row>
    <row r="6" spans="1:69" s="4" customFormat="1" ht="18" customHeight="1" x14ac:dyDescent="0.25">
      <c r="A6" s="3"/>
      <c r="B6" s="31" t="s">
        <v>17</v>
      </c>
      <c r="C6" s="34"/>
      <c r="D6" s="165">
        <v>80002</v>
      </c>
      <c r="E6" s="165"/>
      <c r="F6" s="89"/>
      <c r="G6" s="89"/>
      <c r="H6" s="6"/>
      <c r="I6" s="6"/>
      <c r="J6" s="6"/>
      <c r="K6" s="103" t="s">
        <v>11</v>
      </c>
      <c r="L6" s="103"/>
      <c r="M6" s="103"/>
      <c r="N6" s="103"/>
      <c r="O6" s="111"/>
      <c r="P6" s="143">
        <f>SUMIF($H$18:$H$85,K6,$I$18:$I$85)</f>
        <v>0</v>
      </c>
      <c r="Q6" s="104"/>
      <c r="R6" s="104"/>
      <c r="S6" s="144">
        <f>IFERROR(P6/$P$9,"")</f>
        <v>0</v>
      </c>
      <c r="T6" s="145"/>
      <c r="U6" s="95" t="str">
        <f t="shared" si="0"/>
        <v>Derek</v>
      </c>
      <c r="V6" s="95">
        <f t="shared" si="1"/>
        <v>0</v>
      </c>
      <c r="X6" s="103" t="s">
        <v>25</v>
      </c>
      <c r="Y6" s="103"/>
      <c r="Z6" s="103"/>
      <c r="AA6" s="104">
        <f ca="1">SUMIF($C$31:$E$85,X6,$I$31:$I$85)</f>
        <v>0</v>
      </c>
      <c r="AB6" s="104"/>
      <c r="AC6" s="104"/>
      <c r="AD6" s="104"/>
      <c r="AE6" s="105"/>
      <c r="AF6" s="107">
        <f t="shared" ca="1" si="4"/>
        <v>0</v>
      </c>
      <c r="AG6" s="108"/>
      <c r="AH6" s="95" t="str">
        <f t="shared" si="2"/>
        <v>Phase 3</v>
      </c>
      <c r="AI6" s="95">
        <f t="shared" ca="1" si="5"/>
        <v>0</v>
      </c>
      <c r="AJ6" s="95">
        <f t="shared" si="3"/>
        <v>0</v>
      </c>
      <c r="AK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J6" s="3"/>
      <c r="BK6" s="3"/>
      <c r="BL6" s="3"/>
      <c r="BM6" s="3"/>
      <c r="BN6" s="3"/>
      <c r="BO6" s="3"/>
      <c r="BP6" s="3"/>
    </row>
    <row r="7" spans="1:69" s="4" customFormat="1" ht="18" customHeight="1" x14ac:dyDescent="0.25">
      <c r="A7" s="3"/>
      <c r="B7" s="31" t="s">
        <v>44</v>
      </c>
      <c r="C7" s="35"/>
      <c r="D7" s="165" t="s">
        <v>35</v>
      </c>
      <c r="E7" s="165"/>
      <c r="F7" s="135"/>
      <c r="G7" s="135"/>
      <c r="H7" s="6"/>
      <c r="I7" s="6"/>
      <c r="J7" s="6"/>
      <c r="K7" s="103" t="s">
        <v>12</v>
      </c>
      <c r="L7" s="103"/>
      <c r="M7" s="103"/>
      <c r="N7" s="103"/>
      <c r="O7" s="111"/>
      <c r="P7" s="143">
        <f>SUMIF($H$18:$H$85,K7,$I$18:$I$85)</f>
        <v>0</v>
      </c>
      <c r="Q7" s="104"/>
      <c r="R7" s="104"/>
      <c r="S7" s="144">
        <f>IFERROR(P7/$P$9,"")</f>
        <v>0</v>
      </c>
      <c r="T7" s="145"/>
      <c r="U7" s="95" t="str">
        <f t="shared" si="0"/>
        <v>Paul H</v>
      </c>
      <c r="V7" s="95">
        <f t="shared" si="1"/>
        <v>0</v>
      </c>
      <c r="X7" s="103" t="s">
        <v>26</v>
      </c>
      <c r="Y7" s="103"/>
      <c r="Z7" s="103"/>
      <c r="AA7" s="104">
        <f ca="1">SUMIF($C$31:$E$85,X7,$I$31:$I$85)</f>
        <v>0</v>
      </c>
      <c r="AB7" s="104"/>
      <c r="AC7" s="104"/>
      <c r="AD7" s="104"/>
      <c r="AE7" s="105"/>
      <c r="AF7" s="107">
        <f t="shared" ca="1" si="4"/>
        <v>0</v>
      </c>
      <c r="AG7" s="108"/>
      <c r="AH7" s="95" t="str">
        <f t="shared" si="2"/>
        <v>Phase 4</v>
      </c>
      <c r="AI7" s="95">
        <f t="shared" ca="1" si="5"/>
        <v>0</v>
      </c>
      <c r="AJ7" s="95">
        <f t="shared" si="3"/>
        <v>0</v>
      </c>
      <c r="AK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J7" s="3"/>
      <c r="BK7" s="3"/>
      <c r="BL7" s="3"/>
      <c r="BM7" s="3"/>
      <c r="BN7" s="3"/>
      <c r="BO7" s="3"/>
      <c r="BP7" s="3"/>
    </row>
    <row r="8" spans="1:69" s="4" customFormat="1" ht="18" customHeight="1" x14ac:dyDescent="0.25">
      <c r="A8" s="3"/>
      <c r="B8" s="31" t="s">
        <v>6</v>
      </c>
      <c r="C8" s="35"/>
      <c r="D8" s="165">
        <f>I31+I41+I63+I75+I85+I52</f>
        <v>7</v>
      </c>
      <c r="E8" s="165"/>
      <c r="F8" s="135"/>
      <c r="G8" s="135"/>
      <c r="H8" s="6"/>
      <c r="I8" s="6"/>
      <c r="J8" s="6"/>
      <c r="K8" s="103" t="s">
        <v>13</v>
      </c>
      <c r="L8" s="103"/>
      <c r="M8" s="103"/>
      <c r="N8" s="103"/>
      <c r="O8" s="111"/>
      <c r="P8" s="143">
        <f>SUMIF($H$18:$H$85,K8,$I$18:$I$85)</f>
        <v>0</v>
      </c>
      <c r="Q8" s="104"/>
      <c r="R8" s="104"/>
      <c r="S8" s="144">
        <f>IFERROR(P8/$P$9,"")</f>
        <v>0</v>
      </c>
      <c r="T8" s="145"/>
      <c r="U8" s="95" t="str">
        <f t="shared" si="0"/>
        <v>Steve</v>
      </c>
      <c r="V8" s="95">
        <f t="shared" si="1"/>
        <v>0</v>
      </c>
      <c r="X8" s="103" t="s">
        <v>27</v>
      </c>
      <c r="Y8" s="103"/>
      <c r="Z8" s="103"/>
      <c r="AA8" s="104">
        <f ca="1">SUMIF($C$31:$E$85,X8,$I$31:$I$85)</f>
        <v>0</v>
      </c>
      <c r="AB8" s="104"/>
      <c r="AC8" s="104"/>
      <c r="AD8" s="104"/>
      <c r="AE8" s="105"/>
      <c r="AF8" s="107">
        <f t="shared" ca="1" si="4"/>
        <v>0</v>
      </c>
      <c r="AG8" s="108"/>
      <c r="AH8" s="95" t="str">
        <f t="shared" si="2"/>
        <v>Phase 5</v>
      </c>
      <c r="AI8" s="95">
        <f t="shared" ca="1" si="5"/>
        <v>0</v>
      </c>
      <c r="AJ8" s="95">
        <f t="shared" si="3"/>
        <v>0</v>
      </c>
      <c r="AK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J8" s="3"/>
      <c r="BK8" s="3"/>
      <c r="BL8" s="3"/>
      <c r="BM8" s="3"/>
      <c r="BN8" s="3"/>
      <c r="BO8" s="3"/>
      <c r="BP8" s="3"/>
    </row>
    <row r="9" spans="1:69" s="4" customFormat="1" ht="18" customHeight="1" x14ac:dyDescent="0.25">
      <c r="A9" s="3"/>
      <c r="B9" s="31" t="s">
        <v>42</v>
      </c>
      <c r="C9" s="35"/>
      <c r="D9" s="156">
        <v>45590</v>
      </c>
      <c r="E9" s="156"/>
      <c r="F9" s="135"/>
      <c r="G9" s="135"/>
      <c r="H9" s="6"/>
      <c r="I9" s="6"/>
      <c r="J9" s="6"/>
      <c r="K9" s="112" t="s">
        <v>15</v>
      </c>
      <c r="L9" s="112"/>
      <c r="M9" s="112"/>
      <c r="N9" s="112"/>
      <c r="O9" s="112"/>
      <c r="P9" s="106">
        <f>SUM(P4:R8)</f>
        <v>7</v>
      </c>
      <c r="Q9" s="106"/>
      <c r="R9" s="106"/>
      <c r="S9" s="55"/>
      <c r="T9" s="55"/>
      <c r="U9" s="95" t="str">
        <f t="shared" si="0"/>
        <v>TOTAL</v>
      </c>
      <c r="V9" s="95">
        <f t="shared" si="1"/>
        <v>7</v>
      </c>
      <c r="X9" s="103" t="s">
        <v>28</v>
      </c>
      <c r="Y9" s="103"/>
      <c r="Z9" s="103"/>
      <c r="AA9" s="104">
        <f ca="1">SUMIF($C$31:$E$85,X9,$I$31:$I$85)</f>
        <v>0</v>
      </c>
      <c r="AB9" s="104"/>
      <c r="AC9" s="104"/>
      <c r="AD9" s="104"/>
      <c r="AE9" s="105"/>
      <c r="AF9" s="107">
        <f t="shared" ca="1" si="4"/>
        <v>0</v>
      </c>
      <c r="AG9" s="108"/>
      <c r="AH9" s="95" t="str">
        <f t="shared" si="2"/>
        <v>Phase 6</v>
      </c>
      <c r="AI9" s="95">
        <f t="shared" ca="1" si="5"/>
        <v>0</v>
      </c>
      <c r="AJ9" s="95">
        <f t="shared" si="3"/>
        <v>0</v>
      </c>
      <c r="AK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J9" s="3"/>
      <c r="BK9" s="3"/>
      <c r="BL9" s="3"/>
      <c r="BM9" s="3"/>
      <c r="BN9" s="3"/>
      <c r="BO9" s="3"/>
      <c r="BP9" s="3"/>
    </row>
    <row r="10" spans="1:69" s="4" customFormat="1" ht="18" customHeight="1" x14ac:dyDescent="0.25">
      <c r="A10" s="3"/>
      <c r="B10" s="31" t="s">
        <v>43</v>
      </c>
      <c r="C10" s="35"/>
      <c r="D10" s="156">
        <v>45624</v>
      </c>
      <c r="E10" s="156"/>
      <c r="F10" s="135"/>
      <c r="G10" s="135"/>
      <c r="H10" s="6"/>
      <c r="I10" s="6"/>
      <c r="J10" s="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106" t="s">
        <v>15</v>
      </c>
      <c r="Y10" s="106"/>
      <c r="Z10" s="106"/>
      <c r="AA10" s="106">
        <f ca="1">SUM(AA4:AE9)</f>
        <v>7</v>
      </c>
      <c r="AB10" s="106"/>
      <c r="AC10" s="106"/>
      <c r="AD10" s="106"/>
      <c r="AE10" s="106"/>
      <c r="AF10" s="57"/>
      <c r="AG10" s="57"/>
      <c r="AI10" s="9"/>
      <c r="AJ10" s="9"/>
      <c r="AK10" s="98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J10" s="3"/>
      <c r="BK10" s="3"/>
      <c r="BL10" s="3"/>
      <c r="BM10" s="3"/>
      <c r="BN10" s="3"/>
      <c r="BO10" s="3"/>
      <c r="BP10" s="3"/>
    </row>
    <row r="11" spans="1:69" s="4" customFormat="1" ht="18" customHeight="1" x14ac:dyDescent="0.25">
      <c r="A11" s="3"/>
      <c r="B11" s="31"/>
      <c r="C11" s="35"/>
      <c r="D11" s="91"/>
      <c r="E11" s="91"/>
      <c r="F11" s="135"/>
      <c r="G11" s="135"/>
      <c r="H11" s="6"/>
      <c r="I11" s="6"/>
      <c r="J11" s="6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72"/>
      <c r="AT11" s="172"/>
      <c r="AU11" s="172"/>
      <c r="AV11" s="172"/>
      <c r="AW11" s="172"/>
      <c r="AX11" s="172"/>
      <c r="AY11" s="172"/>
      <c r="AZ11" s="172"/>
      <c r="BA11" s="172"/>
      <c r="BB11" s="172"/>
      <c r="BC11" s="172"/>
      <c r="BD11" s="172"/>
      <c r="BE11" s="172"/>
      <c r="BF11" s="172"/>
      <c r="BG11" s="172"/>
      <c r="BH11" s="172"/>
      <c r="BI11" s="172"/>
      <c r="BJ11" s="172"/>
      <c r="BK11" s="172"/>
      <c r="BL11" s="172"/>
      <c r="BM11" s="172"/>
      <c r="BN11" s="172"/>
      <c r="BO11" s="172"/>
      <c r="BP11" s="172"/>
    </row>
    <row r="12" spans="1:69" ht="30.75" customHeight="1" x14ac:dyDescent="0.25"/>
    <row r="13" spans="1:69" s="166" customFormat="1" ht="58.5" customHeight="1" x14ac:dyDescent="0.25">
      <c r="A13" s="167"/>
      <c r="B13" s="168"/>
      <c r="C13" s="169"/>
      <c r="D13" s="169"/>
      <c r="E13" s="168"/>
      <c r="F13" s="170"/>
      <c r="G13" s="171"/>
      <c r="H13" s="168"/>
      <c r="I13" s="168"/>
      <c r="J13" s="168"/>
      <c r="K13" s="173">
        <f>F17</f>
        <v>45590</v>
      </c>
      <c r="L13" s="173">
        <f>K13+1</f>
        <v>45591</v>
      </c>
      <c r="M13" s="173">
        <f t="shared" ref="M13:BP13" si="6">L13+1</f>
        <v>45592</v>
      </c>
      <c r="N13" s="173">
        <f t="shared" si="6"/>
        <v>45593</v>
      </c>
      <c r="O13" s="173">
        <f t="shared" si="6"/>
        <v>45594</v>
      </c>
      <c r="P13" s="173">
        <f t="shared" si="6"/>
        <v>45595</v>
      </c>
      <c r="Q13" s="173">
        <f t="shared" si="6"/>
        <v>45596</v>
      </c>
      <c r="R13" s="173">
        <f t="shared" si="6"/>
        <v>45597</v>
      </c>
      <c r="S13" s="173">
        <f t="shared" si="6"/>
        <v>45598</v>
      </c>
      <c r="T13" s="173">
        <f t="shared" si="6"/>
        <v>45599</v>
      </c>
      <c r="U13" s="173">
        <f t="shared" si="6"/>
        <v>45600</v>
      </c>
      <c r="V13" s="173">
        <f t="shared" si="6"/>
        <v>45601</v>
      </c>
      <c r="W13" s="173">
        <f t="shared" si="6"/>
        <v>45602</v>
      </c>
      <c r="X13" s="173">
        <f t="shared" si="6"/>
        <v>45603</v>
      </c>
      <c r="Y13" s="173">
        <f t="shared" si="6"/>
        <v>45604</v>
      </c>
      <c r="Z13" s="173">
        <f t="shared" si="6"/>
        <v>45605</v>
      </c>
      <c r="AA13" s="173">
        <f t="shared" si="6"/>
        <v>45606</v>
      </c>
      <c r="AB13" s="173">
        <f t="shared" si="6"/>
        <v>45607</v>
      </c>
      <c r="AC13" s="173">
        <f t="shared" si="6"/>
        <v>45608</v>
      </c>
      <c r="AD13" s="173">
        <f t="shared" si="6"/>
        <v>45609</v>
      </c>
      <c r="AE13" s="173">
        <f t="shared" si="6"/>
        <v>45610</v>
      </c>
      <c r="AF13" s="173">
        <f t="shared" si="6"/>
        <v>45611</v>
      </c>
      <c r="AG13" s="173">
        <f t="shared" si="6"/>
        <v>45612</v>
      </c>
      <c r="AH13" s="173">
        <f t="shared" si="6"/>
        <v>45613</v>
      </c>
      <c r="AI13" s="173">
        <f t="shared" si="6"/>
        <v>45614</v>
      </c>
      <c r="AJ13" s="173">
        <f t="shared" si="6"/>
        <v>45615</v>
      </c>
      <c r="AK13" s="173">
        <f t="shared" si="6"/>
        <v>45616</v>
      </c>
      <c r="AL13" s="173">
        <f t="shared" si="6"/>
        <v>45617</v>
      </c>
      <c r="AM13" s="173">
        <f t="shared" si="6"/>
        <v>45618</v>
      </c>
      <c r="AN13" s="173">
        <f t="shared" si="6"/>
        <v>45619</v>
      </c>
      <c r="AO13" s="173">
        <f t="shared" si="6"/>
        <v>45620</v>
      </c>
      <c r="AP13" s="173">
        <f t="shared" si="6"/>
        <v>45621</v>
      </c>
      <c r="AQ13" s="173">
        <f t="shared" si="6"/>
        <v>45622</v>
      </c>
      <c r="AR13" s="173">
        <f t="shared" si="6"/>
        <v>45623</v>
      </c>
      <c r="AS13" s="173">
        <f t="shared" si="6"/>
        <v>45624</v>
      </c>
      <c r="AT13" s="173">
        <f t="shared" si="6"/>
        <v>45625</v>
      </c>
      <c r="AU13" s="173">
        <f t="shared" si="6"/>
        <v>45626</v>
      </c>
      <c r="AV13" s="173">
        <f t="shared" si="6"/>
        <v>45627</v>
      </c>
      <c r="AW13" s="173">
        <f t="shared" si="6"/>
        <v>45628</v>
      </c>
      <c r="AX13" s="173">
        <f t="shared" si="6"/>
        <v>45629</v>
      </c>
      <c r="AY13" s="173">
        <f t="shared" si="6"/>
        <v>45630</v>
      </c>
      <c r="AZ13" s="173">
        <f t="shared" si="6"/>
        <v>45631</v>
      </c>
      <c r="BA13" s="173">
        <f t="shared" si="6"/>
        <v>45632</v>
      </c>
      <c r="BB13" s="173">
        <f t="shared" si="6"/>
        <v>45633</v>
      </c>
      <c r="BC13" s="173">
        <f t="shared" si="6"/>
        <v>45634</v>
      </c>
      <c r="BD13" s="173">
        <f t="shared" si="6"/>
        <v>45635</v>
      </c>
      <c r="BE13" s="173">
        <f t="shared" si="6"/>
        <v>45636</v>
      </c>
      <c r="BF13" s="173">
        <f t="shared" si="6"/>
        <v>45637</v>
      </c>
      <c r="BG13" s="173">
        <f t="shared" si="6"/>
        <v>45638</v>
      </c>
      <c r="BH13" s="173">
        <f t="shared" si="6"/>
        <v>45639</v>
      </c>
      <c r="BI13" s="173">
        <f t="shared" si="6"/>
        <v>45640</v>
      </c>
      <c r="BJ13" s="173">
        <f t="shared" si="6"/>
        <v>45641</v>
      </c>
      <c r="BK13" s="173">
        <f t="shared" si="6"/>
        <v>45642</v>
      </c>
      <c r="BL13" s="173">
        <f t="shared" si="6"/>
        <v>45643</v>
      </c>
      <c r="BM13" s="173">
        <f t="shared" si="6"/>
        <v>45644</v>
      </c>
      <c r="BN13" s="173">
        <f t="shared" si="6"/>
        <v>45645</v>
      </c>
      <c r="BO13" s="173">
        <f t="shared" si="6"/>
        <v>45646</v>
      </c>
      <c r="BP13" s="173">
        <f t="shared" si="6"/>
        <v>45647</v>
      </c>
      <c r="BQ13"/>
    </row>
    <row r="14" spans="1:69" s="166" customFormat="1" ht="16.5" customHeight="1" x14ac:dyDescent="0.25">
      <c r="A14" s="167"/>
      <c r="B14" s="168"/>
      <c r="C14" s="169"/>
      <c r="D14" s="169"/>
      <c r="E14" s="168"/>
      <c r="F14" s="170"/>
      <c r="G14" s="171"/>
      <c r="H14" s="168"/>
      <c r="I14" s="168"/>
      <c r="J14" s="168"/>
      <c r="K14" s="175" t="str">
        <f>TEXT(K13,"MMM")</f>
        <v>Oct</v>
      </c>
      <c r="L14" s="175" t="str">
        <f t="shared" ref="L14:BP14" si="7">TEXT(L13,"MMM")</f>
        <v>Oct</v>
      </c>
      <c r="M14" s="175" t="str">
        <f t="shared" si="7"/>
        <v>Oct</v>
      </c>
      <c r="N14" s="175" t="str">
        <f t="shared" si="7"/>
        <v>Oct</v>
      </c>
      <c r="O14" s="175" t="str">
        <f t="shared" si="7"/>
        <v>Oct</v>
      </c>
      <c r="P14" s="175" t="str">
        <f t="shared" si="7"/>
        <v>Oct</v>
      </c>
      <c r="Q14" s="175" t="str">
        <f t="shared" si="7"/>
        <v>Oct</v>
      </c>
      <c r="R14" s="175" t="str">
        <f t="shared" si="7"/>
        <v>Nov</v>
      </c>
      <c r="S14" s="175" t="str">
        <f t="shared" si="7"/>
        <v>Nov</v>
      </c>
      <c r="T14" s="175" t="str">
        <f t="shared" si="7"/>
        <v>Nov</v>
      </c>
      <c r="U14" s="175" t="str">
        <f t="shared" si="7"/>
        <v>Nov</v>
      </c>
      <c r="V14" s="175" t="str">
        <f t="shared" si="7"/>
        <v>Nov</v>
      </c>
      <c r="W14" s="175" t="str">
        <f t="shared" si="7"/>
        <v>Nov</v>
      </c>
      <c r="X14" s="175" t="str">
        <f t="shared" si="7"/>
        <v>Nov</v>
      </c>
      <c r="Y14" s="175" t="str">
        <f t="shared" si="7"/>
        <v>Nov</v>
      </c>
      <c r="Z14" s="175" t="str">
        <f t="shared" si="7"/>
        <v>Nov</v>
      </c>
      <c r="AA14" s="175" t="str">
        <f t="shared" si="7"/>
        <v>Nov</v>
      </c>
      <c r="AB14" s="175" t="str">
        <f t="shared" si="7"/>
        <v>Nov</v>
      </c>
      <c r="AC14" s="175" t="str">
        <f t="shared" si="7"/>
        <v>Nov</v>
      </c>
      <c r="AD14" s="175" t="str">
        <f t="shared" si="7"/>
        <v>Nov</v>
      </c>
      <c r="AE14" s="175" t="str">
        <f t="shared" si="7"/>
        <v>Nov</v>
      </c>
      <c r="AF14" s="175" t="str">
        <f t="shared" si="7"/>
        <v>Nov</v>
      </c>
      <c r="AG14" s="175" t="str">
        <f t="shared" si="7"/>
        <v>Nov</v>
      </c>
      <c r="AH14" s="175" t="str">
        <f t="shared" si="7"/>
        <v>Nov</v>
      </c>
      <c r="AI14" s="175" t="str">
        <f t="shared" si="7"/>
        <v>Nov</v>
      </c>
      <c r="AJ14" s="175" t="str">
        <f t="shared" si="7"/>
        <v>Nov</v>
      </c>
      <c r="AK14" s="175" t="str">
        <f t="shared" si="7"/>
        <v>Nov</v>
      </c>
      <c r="AL14" s="175" t="str">
        <f t="shared" si="7"/>
        <v>Nov</v>
      </c>
      <c r="AM14" s="175" t="str">
        <f t="shared" si="7"/>
        <v>Nov</v>
      </c>
      <c r="AN14" s="175" t="str">
        <f t="shared" si="7"/>
        <v>Nov</v>
      </c>
      <c r="AO14" s="175" t="str">
        <f t="shared" si="7"/>
        <v>Nov</v>
      </c>
      <c r="AP14" s="175" t="str">
        <f t="shared" si="7"/>
        <v>Nov</v>
      </c>
      <c r="AQ14" s="175" t="str">
        <f t="shared" si="7"/>
        <v>Nov</v>
      </c>
      <c r="AR14" s="175" t="str">
        <f t="shared" si="7"/>
        <v>Nov</v>
      </c>
      <c r="AS14" s="175" t="str">
        <f t="shared" si="7"/>
        <v>Nov</v>
      </c>
      <c r="AT14" s="175" t="str">
        <f t="shared" si="7"/>
        <v>Nov</v>
      </c>
      <c r="AU14" s="175" t="str">
        <f t="shared" si="7"/>
        <v>Nov</v>
      </c>
      <c r="AV14" s="175" t="str">
        <f t="shared" si="7"/>
        <v>Dec</v>
      </c>
      <c r="AW14" s="175" t="str">
        <f t="shared" si="7"/>
        <v>Dec</v>
      </c>
      <c r="AX14" s="175" t="str">
        <f t="shared" si="7"/>
        <v>Dec</v>
      </c>
      <c r="AY14" s="175" t="str">
        <f t="shared" si="7"/>
        <v>Dec</v>
      </c>
      <c r="AZ14" s="175" t="str">
        <f t="shared" si="7"/>
        <v>Dec</v>
      </c>
      <c r="BA14" s="175" t="str">
        <f t="shared" si="7"/>
        <v>Dec</v>
      </c>
      <c r="BB14" s="175" t="str">
        <f t="shared" si="7"/>
        <v>Dec</v>
      </c>
      <c r="BC14" s="175" t="str">
        <f t="shared" si="7"/>
        <v>Dec</v>
      </c>
      <c r="BD14" s="175" t="str">
        <f t="shared" si="7"/>
        <v>Dec</v>
      </c>
      <c r="BE14" s="175" t="str">
        <f t="shared" si="7"/>
        <v>Dec</v>
      </c>
      <c r="BF14" s="175" t="str">
        <f t="shared" si="7"/>
        <v>Dec</v>
      </c>
      <c r="BG14" s="175" t="str">
        <f t="shared" si="7"/>
        <v>Dec</v>
      </c>
      <c r="BH14" s="175" t="str">
        <f t="shared" si="7"/>
        <v>Dec</v>
      </c>
      <c r="BI14" s="175" t="str">
        <f t="shared" si="7"/>
        <v>Dec</v>
      </c>
      <c r="BJ14" s="175" t="str">
        <f t="shared" si="7"/>
        <v>Dec</v>
      </c>
      <c r="BK14" s="175" t="str">
        <f t="shared" si="7"/>
        <v>Dec</v>
      </c>
      <c r="BL14" s="175" t="str">
        <f t="shared" si="7"/>
        <v>Dec</v>
      </c>
      <c r="BM14" s="175" t="str">
        <f t="shared" si="7"/>
        <v>Dec</v>
      </c>
      <c r="BN14" s="175" t="str">
        <f t="shared" si="7"/>
        <v>Dec</v>
      </c>
      <c r="BO14" s="175" t="str">
        <f t="shared" si="7"/>
        <v>Dec</v>
      </c>
      <c r="BP14" s="175" t="str">
        <f t="shared" si="7"/>
        <v>Dec</v>
      </c>
      <c r="BQ14"/>
    </row>
    <row r="15" spans="1:69" s="166" customFormat="1" ht="15.75" x14ac:dyDescent="0.25">
      <c r="A15" s="167"/>
      <c r="B15" s="168"/>
      <c r="C15" s="169"/>
      <c r="D15" s="169"/>
      <c r="E15" s="168"/>
      <c r="F15" s="170"/>
      <c r="G15" s="171"/>
      <c r="H15" s="168"/>
      <c r="I15" s="168"/>
      <c r="J15" s="168"/>
      <c r="K15" s="174" t="str">
        <f>TEXT(K16,"DDD")</f>
        <v>Wed</v>
      </c>
      <c r="L15" s="174" t="str">
        <f t="shared" ref="L15:BP15" si="8">TEXT(L16,"DDD")</f>
        <v>Thu</v>
      </c>
      <c r="M15" s="174" t="str">
        <f t="shared" si="8"/>
        <v>Fri</v>
      </c>
      <c r="N15" s="174" t="str">
        <f t="shared" si="8"/>
        <v>Sat</v>
      </c>
      <c r="O15" s="174" t="str">
        <f t="shared" si="8"/>
        <v>Sun</v>
      </c>
      <c r="P15" s="174" t="str">
        <f t="shared" si="8"/>
        <v>Mon</v>
      </c>
      <c r="Q15" s="174" t="str">
        <f t="shared" si="8"/>
        <v>Tue</v>
      </c>
      <c r="R15" s="174" t="str">
        <f t="shared" si="8"/>
        <v>Sun</v>
      </c>
      <c r="S15" s="174" t="str">
        <f t="shared" si="8"/>
        <v>Mon</v>
      </c>
      <c r="T15" s="174" t="str">
        <f t="shared" si="8"/>
        <v>Tue</v>
      </c>
      <c r="U15" s="174" t="str">
        <f t="shared" si="8"/>
        <v>Wed</v>
      </c>
      <c r="V15" s="174" t="str">
        <f t="shared" si="8"/>
        <v>Thu</v>
      </c>
      <c r="W15" s="174" t="str">
        <f t="shared" si="8"/>
        <v>Fri</v>
      </c>
      <c r="X15" s="174" t="str">
        <f t="shared" si="8"/>
        <v>Sat</v>
      </c>
      <c r="Y15" s="174" t="str">
        <f t="shared" si="8"/>
        <v>Sun</v>
      </c>
      <c r="Z15" s="174" t="str">
        <f t="shared" si="8"/>
        <v>Mon</v>
      </c>
      <c r="AA15" s="174" t="str">
        <f t="shared" si="8"/>
        <v>Tue</v>
      </c>
      <c r="AB15" s="174" t="str">
        <f t="shared" si="8"/>
        <v>Wed</v>
      </c>
      <c r="AC15" s="174" t="str">
        <f t="shared" si="8"/>
        <v>Thu</v>
      </c>
      <c r="AD15" s="174" t="str">
        <f t="shared" si="8"/>
        <v>Fri</v>
      </c>
      <c r="AE15" s="174" t="str">
        <f t="shared" si="8"/>
        <v>Sat</v>
      </c>
      <c r="AF15" s="174" t="str">
        <f t="shared" si="8"/>
        <v>Sun</v>
      </c>
      <c r="AG15" s="174" t="str">
        <f t="shared" si="8"/>
        <v>Mon</v>
      </c>
      <c r="AH15" s="174" t="str">
        <f t="shared" si="8"/>
        <v>Tue</v>
      </c>
      <c r="AI15" s="174" t="str">
        <f t="shared" si="8"/>
        <v>Wed</v>
      </c>
      <c r="AJ15" s="174" t="str">
        <f t="shared" si="8"/>
        <v>Thu</v>
      </c>
      <c r="AK15" s="174" t="str">
        <f t="shared" si="8"/>
        <v>Fri</v>
      </c>
      <c r="AL15" s="174" t="str">
        <f t="shared" si="8"/>
        <v>Sat</v>
      </c>
      <c r="AM15" s="174" t="str">
        <f t="shared" si="8"/>
        <v>Sun</v>
      </c>
      <c r="AN15" s="174" t="str">
        <f t="shared" si="8"/>
        <v>Mon</v>
      </c>
      <c r="AO15" s="174" t="str">
        <f t="shared" si="8"/>
        <v>Tue</v>
      </c>
      <c r="AP15" s="174" t="str">
        <f t="shared" si="8"/>
        <v>Wed</v>
      </c>
      <c r="AQ15" s="174" t="str">
        <f t="shared" si="8"/>
        <v>Thu</v>
      </c>
      <c r="AR15" s="174" t="str">
        <f t="shared" si="8"/>
        <v>Fri</v>
      </c>
      <c r="AS15" s="174" t="str">
        <f t="shared" si="8"/>
        <v>Sat</v>
      </c>
      <c r="AT15" s="174" t="str">
        <f t="shared" si="8"/>
        <v>Sun</v>
      </c>
      <c r="AU15" s="174" t="str">
        <f t="shared" si="8"/>
        <v>Mon</v>
      </c>
      <c r="AV15" s="174" t="str">
        <f t="shared" si="8"/>
        <v>Sun</v>
      </c>
      <c r="AW15" s="174" t="str">
        <f t="shared" si="8"/>
        <v>Mon</v>
      </c>
      <c r="AX15" s="174" t="str">
        <f t="shared" si="8"/>
        <v>Tue</v>
      </c>
      <c r="AY15" s="174" t="str">
        <f t="shared" si="8"/>
        <v>Wed</v>
      </c>
      <c r="AZ15" s="174" t="str">
        <f t="shared" si="8"/>
        <v>Thu</v>
      </c>
      <c r="BA15" s="174" t="str">
        <f t="shared" si="8"/>
        <v>Fri</v>
      </c>
      <c r="BB15" s="174" t="str">
        <f t="shared" si="8"/>
        <v>Sat</v>
      </c>
      <c r="BC15" s="174" t="str">
        <f t="shared" si="8"/>
        <v>Sun</v>
      </c>
      <c r="BD15" s="174" t="str">
        <f t="shared" si="8"/>
        <v>Mon</v>
      </c>
      <c r="BE15" s="174" t="str">
        <f t="shared" si="8"/>
        <v>Tue</v>
      </c>
      <c r="BF15" s="174" t="str">
        <f t="shared" si="8"/>
        <v>Wed</v>
      </c>
      <c r="BG15" s="174" t="str">
        <f t="shared" si="8"/>
        <v>Thu</v>
      </c>
      <c r="BH15" s="174" t="str">
        <f t="shared" si="8"/>
        <v>Fri</v>
      </c>
      <c r="BI15" s="174" t="str">
        <f t="shared" si="8"/>
        <v>Sat</v>
      </c>
      <c r="BJ15" s="174" t="str">
        <f t="shared" si="8"/>
        <v>Sun</v>
      </c>
      <c r="BK15" s="174" t="str">
        <f t="shared" si="8"/>
        <v>Mon</v>
      </c>
      <c r="BL15" s="174" t="str">
        <f t="shared" si="8"/>
        <v>Tue</v>
      </c>
      <c r="BM15" s="174" t="str">
        <f t="shared" si="8"/>
        <v>Wed</v>
      </c>
      <c r="BN15" s="174" t="str">
        <f t="shared" si="8"/>
        <v>Thu</v>
      </c>
      <c r="BO15" s="174" t="str">
        <f t="shared" si="8"/>
        <v>Fri</v>
      </c>
      <c r="BP15" s="174" t="str">
        <f t="shared" si="8"/>
        <v>Sat</v>
      </c>
      <c r="BQ15"/>
    </row>
    <row r="16" spans="1:69" s="4" customFormat="1" ht="18.75" customHeight="1" thickBot="1" x14ac:dyDescent="0.3">
      <c r="A16" s="7"/>
      <c r="B16" s="11" t="s">
        <v>38</v>
      </c>
      <c r="C16" s="116" t="s">
        <v>39</v>
      </c>
      <c r="D16" s="117"/>
      <c r="E16" s="12"/>
      <c r="F16" s="23"/>
      <c r="G16" s="13" t="s">
        <v>40</v>
      </c>
      <c r="H16" s="14" t="s">
        <v>2</v>
      </c>
      <c r="I16" s="15" t="s">
        <v>1</v>
      </c>
      <c r="J16" s="14" t="s">
        <v>4</v>
      </c>
      <c r="K16" s="176">
        <f>DAY(K13)</f>
        <v>25</v>
      </c>
      <c r="L16" s="176">
        <f>DAY(L13)</f>
        <v>26</v>
      </c>
      <c r="M16" s="176">
        <f>DAY(M13)</f>
        <v>27</v>
      </c>
      <c r="N16" s="176">
        <f>DAY(N13)</f>
        <v>28</v>
      </c>
      <c r="O16" s="176">
        <f>DAY(O13)</f>
        <v>29</v>
      </c>
      <c r="P16" s="176">
        <f>DAY(P13)</f>
        <v>30</v>
      </c>
      <c r="Q16" s="176">
        <f>DAY(Q13)</f>
        <v>31</v>
      </c>
      <c r="R16" s="176">
        <f>DAY(R13)</f>
        <v>1</v>
      </c>
      <c r="S16" s="176">
        <f>DAY(S13)</f>
        <v>2</v>
      </c>
      <c r="T16" s="176">
        <f>DAY(T13)</f>
        <v>3</v>
      </c>
      <c r="U16" s="176">
        <f>DAY(U13)</f>
        <v>4</v>
      </c>
      <c r="V16" s="176">
        <f>DAY(V13)</f>
        <v>5</v>
      </c>
      <c r="W16" s="176">
        <f>DAY(W13)</f>
        <v>6</v>
      </c>
      <c r="X16" s="176">
        <f>DAY(X13)</f>
        <v>7</v>
      </c>
      <c r="Y16" s="176">
        <f>DAY(Y13)</f>
        <v>8</v>
      </c>
      <c r="Z16" s="176">
        <f>DAY(Z13)</f>
        <v>9</v>
      </c>
      <c r="AA16" s="176">
        <f>DAY(AA13)</f>
        <v>10</v>
      </c>
      <c r="AB16" s="176">
        <f>DAY(AB13)</f>
        <v>11</v>
      </c>
      <c r="AC16" s="176">
        <f>DAY(AC13)</f>
        <v>12</v>
      </c>
      <c r="AD16" s="176">
        <f>DAY(AD13)</f>
        <v>13</v>
      </c>
      <c r="AE16" s="176">
        <f>DAY(AE13)</f>
        <v>14</v>
      </c>
      <c r="AF16" s="176">
        <f>DAY(AF13)</f>
        <v>15</v>
      </c>
      <c r="AG16" s="176">
        <f>DAY(AG13)</f>
        <v>16</v>
      </c>
      <c r="AH16" s="176">
        <f>DAY(AH13)</f>
        <v>17</v>
      </c>
      <c r="AI16" s="176">
        <f>DAY(AI13)</f>
        <v>18</v>
      </c>
      <c r="AJ16" s="176">
        <f>DAY(AJ13)</f>
        <v>19</v>
      </c>
      <c r="AK16" s="176">
        <f>DAY(AK13)</f>
        <v>20</v>
      </c>
      <c r="AL16" s="176">
        <f>DAY(AL13)</f>
        <v>21</v>
      </c>
      <c r="AM16" s="176">
        <f>DAY(AM13)</f>
        <v>22</v>
      </c>
      <c r="AN16" s="176">
        <f>DAY(AN13)</f>
        <v>23</v>
      </c>
      <c r="AO16" s="176">
        <f>DAY(AO13)</f>
        <v>24</v>
      </c>
      <c r="AP16" s="176">
        <f>DAY(AP13)</f>
        <v>25</v>
      </c>
      <c r="AQ16" s="176">
        <f>DAY(AQ13)</f>
        <v>26</v>
      </c>
      <c r="AR16" s="176">
        <f>DAY(AR13)</f>
        <v>27</v>
      </c>
      <c r="AS16" s="176">
        <f>DAY(AS13)</f>
        <v>28</v>
      </c>
      <c r="AT16" s="176">
        <f>DAY(AT13)</f>
        <v>29</v>
      </c>
      <c r="AU16" s="176">
        <f>DAY(AU13)</f>
        <v>30</v>
      </c>
      <c r="AV16" s="176">
        <f>DAY(AV13)</f>
        <v>1</v>
      </c>
      <c r="AW16" s="176">
        <f>DAY(AW13)</f>
        <v>2</v>
      </c>
      <c r="AX16" s="176">
        <f>DAY(AX13)</f>
        <v>3</v>
      </c>
      <c r="AY16" s="176">
        <f>DAY(AY13)</f>
        <v>4</v>
      </c>
      <c r="AZ16" s="176">
        <f>DAY(AZ13)</f>
        <v>5</v>
      </c>
      <c r="BA16" s="176">
        <f>DAY(BA13)</f>
        <v>6</v>
      </c>
      <c r="BB16" s="176">
        <f>DAY(BB13)</f>
        <v>7</v>
      </c>
      <c r="BC16" s="176">
        <f>DAY(BC13)</f>
        <v>8</v>
      </c>
      <c r="BD16" s="176">
        <f>DAY(BD13)</f>
        <v>9</v>
      </c>
      <c r="BE16" s="176">
        <f>DAY(BE13)</f>
        <v>10</v>
      </c>
      <c r="BF16" s="176">
        <f>DAY(BF13)</f>
        <v>11</v>
      </c>
      <c r="BG16" s="176">
        <f>DAY(BG13)</f>
        <v>12</v>
      </c>
      <c r="BH16" s="176">
        <f>DAY(BH13)</f>
        <v>13</v>
      </c>
      <c r="BI16" s="176">
        <f>DAY(BI13)</f>
        <v>14</v>
      </c>
      <c r="BJ16" s="176">
        <f>DAY(BJ13)</f>
        <v>15</v>
      </c>
      <c r="BK16" s="176">
        <f>DAY(BK13)</f>
        <v>16</v>
      </c>
      <c r="BL16" s="176">
        <f>DAY(BL13)</f>
        <v>17</v>
      </c>
      <c r="BM16" s="176">
        <f>DAY(BM13)</f>
        <v>18</v>
      </c>
      <c r="BN16" s="176">
        <f>DAY(BN13)</f>
        <v>19</v>
      </c>
      <c r="BO16" s="176">
        <f>DAY(BO13)</f>
        <v>20</v>
      </c>
      <c r="BP16" s="176">
        <f>DAY(BP13)</f>
        <v>21</v>
      </c>
    </row>
    <row r="17" spans="1:68" s="4" customFormat="1" ht="21" customHeight="1" x14ac:dyDescent="0.25">
      <c r="A17" s="8"/>
      <c r="B17" s="87"/>
      <c r="C17" s="152" t="s">
        <v>41</v>
      </c>
      <c r="D17" s="152"/>
      <c r="E17" s="153"/>
      <c r="F17" s="154">
        <v>45590</v>
      </c>
      <c r="G17" s="155"/>
      <c r="H17" s="85"/>
      <c r="I17" s="86"/>
      <c r="J17" s="177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5"/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</row>
    <row r="18" spans="1:68" s="4" customFormat="1" ht="21" customHeight="1" x14ac:dyDescent="0.25">
      <c r="A18" s="8"/>
      <c r="B18" s="118">
        <v>1</v>
      </c>
      <c r="C18" s="159" t="s">
        <v>46</v>
      </c>
      <c r="D18" s="159"/>
      <c r="E18" s="160"/>
      <c r="F18" s="25">
        <v>1</v>
      </c>
      <c r="G18" s="39" t="s">
        <v>45</v>
      </c>
      <c r="H18" s="44" t="s">
        <v>3</v>
      </c>
      <c r="I18" s="49">
        <v>7</v>
      </c>
      <c r="J18" s="178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</row>
    <row r="19" spans="1:68" s="4" customFormat="1" ht="21" customHeight="1" x14ac:dyDescent="0.25">
      <c r="A19" s="3"/>
      <c r="B19" s="119"/>
      <c r="C19" s="159"/>
      <c r="D19" s="159"/>
      <c r="E19" s="160"/>
      <c r="F19" s="25">
        <v>2</v>
      </c>
      <c r="G19" s="39"/>
      <c r="H19" s="44"/>
      <c r="I19" s="49"/>
      <c r="J19" s="178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</row>
    <row r="20" spans="1:68" s="4" customFormat="1" ht="21" customHeight="1" x14ac:dyDescent="0.25">
      <c r="A20" s="3"/>
      <c r="B20" s="119"/>
      <c r="C20" s="136" t="s">
        <v>30</v>
      </c>
      <c r="D20" s="136"/>
      <c r="E20" s="137"/>
      <c r="F20" s="25">
        <v>3</v>
      </c>
      <c r="G20" s="39"/>
      <c r="H20" s="44"/>
      <c r="I20" s="49"/>
      <c r="J20" s="178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</row>
    <row r="21" spans="1:68" s="4" customFormat="1" ht="21" customHeight="1" x14ac:dyDescent="0.25">
      <c r="A21" s="3"/>
      <c r="B21" s="119"/>
      <c r="C21" s="136"/>
      <c r="D21" s="136"/>
      <c r="E21" s="137"/>
      <c r="F21" s="25">
        <v>4</v>
      </c>
      <c r="G21" s="39"/>
      <c r="H21" s="44"/>
      <c r="I21" s="49"/>
      <c r="J21" s="178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</row>
    <row r="22" spans="1:68" s="4" customFormat="1" ht="21" customHeight="1" x14ac:dyDescent="0.25">
      <c r="A22" s="3"/>
      <c r="B22" s="119"/>
      <c r="C22" s="136"/>
      <c r="D22" s="136"/>
      <c r="E22" s="137"/>
      <c r="F22" s="25">
        <v>5</v>
      </c>
      <c r="G22" s="39"/>
      <c r="H22" s="44"/>
      <c r="I22" s="49"/>
      <c r="J22" s="178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</row>
    <row r="23" spans="1:68" s="4" customFormat="1" ht="21" customHeight="1" x14ac:dyDescent="0.25">
      <c r="A23" s="3"/>
      <c r="B23" s="119"/>
      <c r="C23" s="136"/>
      <c r="D23" s="136"/>
      <c r="E23" s="137"/>
      <c r="F23" s="25">
        <v>6</v>
      </c>
      <c r="G23" s="39"/>
      <c r="H23" s="44"/>
      <c r="I23" s="49"/>
      <c r="J23" s="178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</row>
    <row r="24" spans="1:68" s="4" customFormat="1" ht="21" customHeight="1" x14ac:dyDescent="0.25">
      <c r="A24" s="3"/>
      <c r="B24" s="119"/>
      <c r="C24" s="136"/>
      <c r="D24" s="136"/>
      <c r="E24" s="137"/>
      <c r="F24" s="25">
        <v>7</v>
      </c>
      <c r="G24" s="39"/>
      <c r="H24" s="44"/>
      <c r="I24" s="49"/>
      <c r="J24" s="178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</row>
    <row r="25" spans="1:68" s="4" customFormat="1" ht="21" customHeight="1" x14ac:dyDescent="0.25">
      <c r="A25" s="3"/>
      <c r="B25" s="119"/>
      <c r="C25" s="136"/>
      <c r="D25" s="136"/>
      <c r="E25" s="137"/>
      <c r="F25" s="25">
        <v>8</v>
      </c>
      <c r="G25" s="39"/>
      <c r="H25" s="44"/>
      <c r="I25" s="49"/>
      <c r="J25" s="178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</row>
    <row r="26" spans="1:68" s="4" customFormat="1" ht="21" customHeight="1" x14ac:dyDescent="0.25">
      <c r="A26" s="3"/>
      <c r="B26" s="119"/>
      <c r="C26" s="136"/>
      <c r="D26" s="136"/>
      <c r="E26" s="137"/>
      <c r="F26" s="25">
        <v>9</v>
      </c>
      <c r="G26" s="99"/>
      <c r="H26" s="100"/>
      <c r="I26" s="101"/>
      <c r="J26" s="178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</row>
    <row r="27" spans="1:68" s="4" customFormat="1" ht="21" customHeight="1" x14ac:dyDescent="0.25">
      <c r="A27" s="3"/>
      <c r="B27" s="119"/>
      <c r="C27" s="136"/>
      <c r="D27" s="136"/>
      <c r="E27" s="137"/>
      <c r="F27" s="25">
        <v>10</v>
      </c>
      <c r="G27" s="99"/>
      <c r="H27" s="100"/>
      <c r="I27" s="101"/>
      <c r="J27" s="178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</row>
    <row r="28" spans="1:68" s="4" customFormat="1" ht="21" customHeight="1" x14ac:dyDescent="0.25">
      <c r="A28" s="3"/>
      <c r="B28" s="119"/>
      <c r="C28" s="136"/>
      <c r="D28" s="136"/>
      <c r="E28" s="137"/>
      <c r="F28" s="25">
        <v>11</v>
      </c>
      <c r="G28" s="99"/>
      <c r="H28" s="100"/>
      <c r="I28" s="101"/>
      <c r="J28" s="178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</row>
    <row r="29" spans="1:68" s="4" customFormat="1" ht="21" customHeight="1" x14ac:dyDescent="0.25">
      <c r="A29" s="3"/>
      <c r="B29" s="119"/>
      <c r="C29" s="136"/>
      <c r="D29" s="136"/>
      <c r="E29" s="137"/>
      <c r="F29" s="25">
        <v>12</v>
      </c>
      <c r="G29" s="99"/>
      <c r="H29" s="100"/>
      <c r="I29" s="101"/>
      <c r="J29" s="178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5"/>
      <c r="BB29" s="185"/>
      <c r="BC29" s="185"/>
      <c r="BD29" s="185"/>
      <c r="BE29" s="185"/>
      <c r="BF29" s="185"/>
      <c r="BG29" s="185"/>
      <c r="BH29" s="185"/>
      <c r="BI29" s="185"/>
      <c r="BJ29" s="185"/>
      <c r="BK29" s="185"/>
      <c r="BL29" s="185"/>
      <c r="BM29" s="185"/>
      <c r="BN29" s="185"/>
      <c r="BO29" s="185"/>
      <c r="BP29" s="185"/>
    </row>
    <row r="30" spans="1:68" s="4" customFormat="1" ht="21" customHeight="1" x14ac:dyDescent="0.25">
      <c r="A30" s="3"/>
      <c r="B30" s="119"/>
      <c r="C30" s="136"/>
      <c r="D30" s="136"/>
      <c r="E30" s="137"/>
      <c r="F30" s="25"/>
      <c r="G30" s="39"/>
      <c r="H30" s="44"/>
      <c r="I30" s="49"/>
      <c r="J30" s="178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5"/>
      <c r="BG30" s="185"/>
      <c r="BH30" s="185"/>
      <c r="BI30" s="185"/>
      <c r="BJ30" s="185"/>
      <c r="BK30" s="185"/>
      <c r="BL30" s="185"/>
      <c r="BM30" s="185"/>
      <c r="BN30" s="185"/>
      <c r="BO30" s="185"/>
      <c r="BP30" s="185"/>
    </row>
    <row r="31" spans="1:68" s="4" customFormat="1" ht="21" customHeight="1" thickBot="1" x14ac:dyDescent="0.3">
      <c r="A31" s="3"/>
      <c r="B31" s="120"/>
      <c r="C31" s="36" t="s">
        <v>23</v>
      </c>
      <c r="D31" s="16"/>
      <c r="E31" s="37"/>
      <c r="F31" s="30"/>
      <c r="G31" s="78"/>
      <c r="H31" s="79" t="s">
        <v>29</v>
      </c>
      <c r="I31" s="80">
        <f>SUM(I18:I30)</f>
        <v>7</v>
      </c>
      <c r="J31" s="179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L31" s="185"/>
      <c r="BM31" s="185"/>
      <c r="BN31" s="185"/>
      <c r="BO31" s="185"/>
      <c r="BP31" s="185"/>
    </row>
    <row r="32" spans="1:68" s="4" customFormat="1" ht="21" customHeight="1" x14ac:dyDescent="0.25">
      <c r="A32" s="3"/>
      <c r="B32" s="82"/>
      <c r="C32" s="152" t="s">
        <v>41</v>
      </c>
      <c r="D32" s="152"/>
      <c r="E32" s="153"/>
      <c r="F32" s="154"/>
      <c r="G32" s="155"/>
      <c r="H32" s="83"/>
      <c r="I32" s="84"/>
      <c r="J32" s="180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5"/>
      <c r="BB32" s="185"/>
      <c r="BC32" s="185"/>
      <c r="BD32" s="185"/>
      <c r="BE32" s="185"/>
      <c r="BF32" s="185"/>
      <c r="BG32" s="185"/>
      <c r="BH32" s="185"/>
      <c r="BI32" s="185"/>
      <c r="BJ32" s="185"/>
      <c r="BK32" s="185"/>
      <c r="BL32" s="185"/>
      <c r="BM32" s="185"/>
      <c r="BN32" s="185"/>
      <c r="BO32" s="185"/>
      <c r="BP32" s="185"/>
    </row>
    <row r="33" spans="1:68" s="4" customFormat="1" ht="21" customHeight="1" x14ac:dyDescent="0.25">
      <c r="A33" s="3"/>
      <c r="B33" s="121">
        <v>2</v>
      </c>
      <c r="C33" s="161" t="s">
        <v>18</v>
      </c>
      <c r="D33" s="161"/>
      <c r="E33" s="162"/>
      <c r="F33" s="25"/>
      <c r="G33" s="39"/>
      <c r="H33" s="44"/>
      <c r="I33" s="49"/>
      <c r="J33" s="46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85"/>
      <c r="AU33" s="185"/>
      <c r="AV33" s="185"/>
      <c r="AW33" s="185"/>
      <c r="AX33" s="185"/>
      <c r="AY33" s="185"/>
      <c r="AZ33" s="185"/>
      <c r="BA33" s="185"/>
      <c r="BB33" s="185"/>
      <c r="BC33" s="185"/>
      <c r="BD33" s="185"/>
      <c r="BE33" s="185"/>
      <c r="BF33" s="185"/>
      <c r="BG33" s="185"/>
      <c r="BH33" s="185"/>
      <c r="BI33" s="185"/>
      <c r="BJ33" s="185"/>
      <c r="BK33" s="185"/>
      <c r="BL33" s="185"/>
      <c r="BM33" s="185"/>
      <c r="BN33" s="185"/>
      <c r="BO33" s="185"/>
      <c r="BP33" s="185"/>
    </row>
    <row r="34" spans="1:68" s="4" customFormat="1" ht="21" customHeight="1" x14ac:dyDescent="0.25">
      <c r="A34" s="3"/>
      <c r="B34" s="122"/>
      <c r="C34" s="161"/>
      <c r="D34" s="161"/>
      <c r="E34" s="162"/>
      <c r="F34" s="25"/>
      <c r="G34" s="39"/>
      <c r="H34" s="44"/>
      <c r="I34" s="49"/>
      <c r="J34" s="46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5"/>
      <c r="AV34" s="185"/>
      <c r="AW34" s="185"/>
      <c r="AX34" s="185"/>
      <c r="AY34" s="185"/>
      <c r="AZ34" s="185"/>
      <c r="BA34" s="185"/>
      <c r="BB34" s="185"/>
      <c r="BC34" s="185"/>
      <c r="BD34" s="185"/>
      <c r="BE34" s="185"/>
      <c r="BF34" s="185"/>
      <c r="BG34" s="185"/>
      <c r="BH34" s="185"/>
      <c r="BI34" s="185"/>
      <c r="BJ34" s="185"/>
      <c r="BK34" s="185"/>
      <c r="BL34" s="185"/>
      <c r="BM34" s="185"/>
      <c r="BN34" s="185"/>
      <c r="BO34" s="185"/>
      <c r="BP34" s="185"/>
    </row>
    <row r="35" spans="1:68" s="4" customFormat="1" ht="21" customHeight="1" x14ac:dyDescent="0.25">
      <c r="A35" s="3"/>
      <c r="B35" s="122"/>
      <c r="C35" s="136" t="s">
        <v>32</v>
      </c>
      <c r="D35" s="136"/>
      <c r="E35" s="137"/>
      <c r="F35" s="25"/>
      <c r="G35" s="39"/>
      <c r="H35" s="44"/>
      <c r="I35" s="49"/>
      <c r="J35" s="46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  <c r="AT35" s="185"/>
      <c r="AU35" s="185"/>
      <c r="AV35" s="185"/>
      <c r="AW35" s="185"/>
      <c r="AX35" s="185"/>
      <c r="AY35" s="185"/>
      <c r="AZ35" s="185"/>
      <c r="BA35" s="185"/>
      <c r="BB35" s="185"/>
      <c r="BC35" s="185"/>
      <c r="BD35" s="185"/>
      <c r="BE35" s="185"/>
      <c r="BF35" s="185"/>
      <c r="BG35" s="185"/>
      <c r="BH35" s="185"/>
      <c r="BI35" s="185"/>
      <c r="BJ35" s="185"/>
      <c r="BK35" s="185"/>
      <c r="BL35" s="185"/>
      <c r="BM35" s="185"/>
      <c r="BN35" s="185"/>
      <c r="BO35" s="185"/>
      <c r="BP35" s="185"/>
    </row>
    <row r="36" spans="1:68" s="4" customFormat="1" ht="21" customHeight="1" x14ac:dyDescent="0.25">
      <c r="A36" s="3"/>
      <c r="B36" s="122"/>
      <c r="C36" s="136"/>
      <c r="D36" s="136"/>
      <c r="E36" s="137"/>
      <c r="F36" s="25"/>
      <c r="G36" s="39"/>
      <c r="H36" s="44"/>
      <c r="I36" s="49"/>
      <c r="J36" s="46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5"/>
      <c r="AV36" s="185"/>
      <c r="AW36" s="185"/>
      <c r="AX36" s="185"/>
      <c r="AY36" s="185"/>
      <c r="AZ36" s="185"/>
      <c r="BA36" s="185"/>
      <c r="BB36" s="185"/>
      <c r="BC36" s="185"/>
      <c r="BD36" s="185"/>
      <c r="BE36" s="185"/>
      <c r="BF36" s="185"/>
      <c r="BG36" s="185"/>
      <c r="BH36" s="185"/>
      <c r="BI36" s="185"/>
      <c r="BJ36" s="185"/>
      <c r="BK36" s="185"/>
      <c r="BL36" s="185"/>
      <c r="BM36" s="185"/>
      <c r="BN36" s="185"/>
      <c r="BO36" s="185"/>
      <c r="BP36" s="185"/>
    </row>
    <row r="37" spans="1:68" s="4" customFormat="1" ht="21" customHeight="1" x14ac:dyDescent="0.25">
      <c r="A37" s="3"/>
      <c r="B37" s="122"/>
      <c r="C37" s="136"/>
      <c r="D37" s="136"/>
      <c r="E37" s="137"/>
      <c r="F37" s="25"/>
      <c r="G37" s="39"/>
      <c r="H37" s="44"/>
      <c r="I37" s="49"/>
      <c r="J37" s="46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5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  <c r="BD37" s="185"/>
      <c r="BE37" s="185"/>
      <c r="BF37" s="185"/>
      <c r="BG37" s="185"/>
      <c r="BH37" s="185"/>
      <c r="BI37" s="185"/>
      <c r="BJ37" s="185"/>
      <c r="BK37" s="185"/>
      <c r="BL37" s="185"/>
      <c r="BM37" s="185"/>
      <c r="BN37" s="185"/>
      <c r="BO37" s="185"/>
      <c r="BP37" s="185"/>
    </row>
    <row r="38" spans="1:68" s="4" customFormat="1" ht="21" customHeight="1" x14ac:dyDescent="0.25">
      <c r="A38" s="3"/>
      <c r="B38" s="122"/>
      <c r="C38" s="136"/>
      <c r="D38" s="136"/>
      <c r="E38" s="137"/>
      <c r="F38" s="25"/>
      <c r="G38" s="39"/>
      <c r="H38" s="44"/>
      <c r="I38" s="49"/>
      <c r="J38" s="46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  <c r="AX38" s="185"/>
      <c r="AY38" s="185"/>
      <c r="AZ38" s="185"/>
      <c r="BA38" s="185"/>
      <c r="BB38" s="185"/>
      <c r="BC38" s="185"/>
      <c r="BD38" s="185"/>
      <c r="BE38" s="185"/>
      <c r="BF38" s="185"/>
      <c r="BG38" s="185"/>
      <c r="BH38" s="185"/>
      <c r="BI38" s="185"/>
      <c r="BJ38" s="185"/>
      <c r="BK38" s="185"/>
      <c r="BL38" s="185"/>
      <c r="BM38" s="185"/>
      <c r="BN38" s="185"/>
      <c r="BO38" s="185"/>
      <c r="BP38" s="185"/>
    </row>
    <row r="39" spans="1:68" s="4" customFormat="1" ht="21" customHeight="1" x14ac:dyDescent="0.25">
      <c r="A39" s="3"/>
      <c r="B39" s="122"/>
      <c r="C39" s="136"/>
      <c r="D39" s="136"/>
      <c r="E39" s="137"/>
      <c r="F39" s="25"/>
      <c r="G39" s="39"/>
      <c r="H39" s="44"/>
      <c r="I39" s="49"/>
      <c r="J39" s="46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  <c r="BL39" s="185"/>
      <c r="BM39" s="185"/>
      <c r="BN39" s="185"/>
      <c r="BO39" s="185"/>
      <c r="BP39" s="185"/>
    </row>
    <row r="40" spans="1:68" s="4" customFormat="1" ht="21" customHeight="1" x14ac:dyDescent="0.25">
      <c r="A40" s="3"/>
      <c r="B40" s="122"/>
      <c r="C40" s="136"/>
      <c r="D40" s="136"/>
      <c r="E40" s="137"/>
      <c r="F40" s="25"/>
      <c r="G40" s="39"/>
      <c r="H40" s="44"/>
      <c r="I40" s="49"/>
      <c r="J40" s="46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5"/>
      <c r="BL40" s="185"/>
      <c r="BM40" s="185"/>
      <c r="BN40" s="185"/>
      <c r="BO40" s="185"/>
      <c r="BP40" s="185"/>
    </row>
    <row r="41" spans="1:68" s="4" customFormat="1" ht="21" customHeight="1" thickBot="1" x14ac:dyDescent="0.3">
      <c r="A41" s="3"/>
      <c r="B41" s="123"/>
      <c r="C41" s="77" t="s">
        <v>24</v>
      </c>
      <c r="D41" s="17"/>
      <c r="E41" s="38"/>
      <c r="F41" s="26"/>
      <c r="G41" s="40"/>
      <c r="H41" s="45" t="s">
        <v>29</v>
      </c>
      <c r="I41" s="50">
        <f>SUM(I33:I40)</f>
        <v>0</v>
      </c>
      <c r="J41" s="47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  <c r="BD41" s="185"/>
      <c r="BE41" s="185"/>
      <c r="BF41" s="185"/>
      <c r="BG41" s="185"/>
      <c r="BH41" s="185"/>
      <c r="BI41" s="185"/>
      <c r="BJ41" s="185"/>
      <c r="BK41" s="185"/>
      <c r="BL41" s="185"/>
      <c r="BM41" s="185"/>
      <c r="BN41" s="185"/>
      <c r="BO41" s="185"/>
      <c r="BP41" s="185"/>
    </row>
    <row r="42" spans="1:68" s="4" customFormat="1" ht="21" customHeight="1" x14ac:dyDescent="0.25">
      <c r="A42" s="3"/>
      <c r="B42" s="73"/>
      <c r="C42" s="152" t="s">
        <v>41</v>
      </c>
      <c r="D42" s="152"/>
      <c r="E42" s="153"/>
      <c r="F42" s="154"/>
      <c r="G42" s="155"/>
      <c r="H42" s="83"/>
      <c r="I42" s="84"/>
      <c r="J42" s="180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  <c r="BG42" s="185"/>
      <c r="BH42" s="185"/>
      <c r="BI42" s="185"/>
      <c r="BJ42" s="185"/>
      <c r="BK42" s="185"/>
      <c r="BL42" s="185"/>
      <c r="BM42" s="185"/>
      <c r="BN42" s="185"/>
      <c r="BO42" s="185"/>
      <c r="BP42" s="185"/>
    </row>
    <row r="43" spans="1:68" s="4" customFormat="1" ht="21" customHeight="1" x14ac:dyDescent="0.25">
      <c r="A43" s="3"/>
      <c r="B43" s="124">
        <v>3</v>
      </c>
      <c r="C43" s="130" t="s">
        <v>19</v>
      </c>
      <c r="D43" s="130"/>
      <c r="E43" s="131"/>
      <c r="F43" s="25">
        <v>1</v>
      </c>
      <c r="G43" s="39"/>
      <c r="H43" s="44"/>
      <c r="I43" s="49"/>
      <c r="J43" s="178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  <c r="BM43" s="185"/>
      <c r="BN43" s="185"/>
      <c r="BO43" s="185"/>
      <c r="BP43" s="185"/>
    </row>
    <row r="44" spans="1:68" s="4" customFormat="1" ht="21" customHeight="1" x14ac:dyDescent="0.25">
      <c r="A44" s="3"/>
      <c r="B44" s="124"/>
      <c r="C44" s="130"/>
      <c r="D44" s="130"/>
      <c r="E44" s="131"/>
      <c r="F44" s="25">
        <v>2</v>
      </c>
      <c r="G44" s="39"/>
      <c r="H44" s="44"/>
      <c r="I44" s="49"/>
      <c r="J44" s="178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5"/>
      <c r="BA44" s="185"/>
      <c r="BB44" s="185"/>
      <c r="BC44" s="185"/>
      <c r="BD44" s="185"/>
      <c r="BE44" s="185"/>
      <c r="BF44" s="185"/>
      <c r="BG44" s="185"/>
      <c r="BH44" s="185"/>
      <c r="BI44" s="185"/>
      <c r="BJ44" s="185"/>
      <c r="BK44" s="185"/>
      <c r="BL44" s="185"/>
      <c r="BM44" s="185"/>
      <c r="BN44" s="185"/>
      <c r="BO44" s="185"/>
      <c r="BP44" s="185"/>
    </row>
    <row r="45" spans="1:68" s="4" customFormat="1" ht="21" customHeight="1" x14ac:dyDescent="0.25">
      <c r="A45" s="3"/>
      <c r="B45" s="124"/>
      <c r="C45" s="136" t="s">
        <v>31</v>
      </c>
      <c r="D45" s="136"/>
      <c r="E45" s="137"/>
      <c r="F45" s="25">
        <v>3</v>
      </c>
      <c r="G45" s="39"/>
      <c r="H45" s="44"/>
      <c r="I45" s="49"/>
      <c r="J45" s="178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  <c r="BL45" s="185"/>
      <c r="BM45" s="185"/>
      <c r="BN45" s="185"/>
      <c r="BO45" s="185"/>
      <c r="BP45" s="185"/>
    </row>
    <row r="46" spans="1:68" s="4" customFormat="1" ht="21" customHeight="1" x14ac:dyDescent="0.25">
      <c r="A46" s="3"/>
      <c r="B46" s="124"/>
      <c r="C46" s="136"/>
      <c r="D46" s="136"/>
      <c r="E46" s="137"/>
      <c r="F46" s="25">
        <v>3</v>
      </c>
      <c r="G46" s="39"/>
      <c r="H46" s="44"/>
      <c r="I46" s="49"/>
      <c r="J46" s="178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  <c r="BL46" s="185"/>
      <c r="BM46" s="185"/>
      <c r="BN46" s="185"/>
      <c r="BO46" s="185"/>
      <c r="BP46" s="185"/>
    </row>
    <row r="47" spans="1:68" s="4" customFormat="1" ht="21" customHeight="1" x14ac:dyDescent="0.25">
      <c r="A47" s="3"/>
      <c r="B47" s="124"/>
      <c r="C47" s="136"/>
      <c r="D47" s="136"/>
      <c r="E47" s="137"/>
      <c r="F47" s="25">
        <v>4</v>
      </c>
      <c r="G47" s="39"/>
      <c r="H47" s="44"/>
      <c r="I47" s="49"/>
      <c r="J47" s="178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5"/>
      <c r="BA47" s="185"/>
      <c r="BB47" s="185"/>
      <c r="BC47" s="185"/>
      <c r="BD47" s="185"/>
      <c r="BE47" s="185"/>
      <c r="BF47" s="185"/>
      <c r="BG47" s="185"/>
      <c r="BH47" s="185"/>
      <c r="BI47" s="185"/>
      <c r="BJ47" s="185"/>
      <c r="BK47" s="185"/>
      <c r="BL47" s="185"/>
      <c r="BM47" s="185"/>
      <c r="BN47" s="185"/>
      <c r="BO47" s="185"/>
      <c r="BP47" s="185"/>
    </row>
    <row r="48" spans="1:68" s="4" customFormat="1" ht="21" customHeight="1" x14ac:dyDescent="0.25">
      <c r="A48" s="3"/>
      <c r="B48" s="124"/>
      <c r="C48" s="136"/>
      <c r="D48" s="136"/>
      <c r="E48" s="137"/>
      <c r="F48" s="25">
        <v>4</v>
      </c>
      <c r="G48" s="39"/>
      <c r="H48" s="44"/>
      <c r="I48" s="49"/>
      <c r="J48" s="178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5"/>
      <c r="BA48" s="185"/>
      <c r="BB48" s="185"/>
      <c r="BC48" s="185"/>
      <c r="BD48" s="185"/>
      <c r="BE48" s="185"/>
      <c r="BF48" s="185"/>
      <c r="BG48" s="185"/>
      <c r="BH48" s="185"/>
      <c r="BI48" s="185"/>
      <c r="BJ48" s="185"/>
      <c r="BK48" s="185"/>
      <c r="BL48" s="185"/>
      <c r="BM48" s="185"/>
      <c r="BN48" s="185"/>
      <c r="BO48" s="185"/>
      <c r="BP48" s="185"/>
    </row>
    <row r="49" spans="1:68" s="4" customFormat="1" ht="21" customHeight="1" x14ac:dyDescent="0.25">
      <c r="A49" s="3"/>
      <c r="B49" s="124"/>
      <c r="C49" s="136"/>
      <c r="D49" s="136"/>
      <c r="E49" s="137"/>
      <c r="F49" s="25">
        <v>4</v>
      </c>
      <c r="G49" s="39"/>
      <c r="H49" s="44"/>
      <c r="I49" s="49"/>
      <c r="J49" s="178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5"/>
      <c r="BF49" s="185"/>
      <c r="BG49" s="185"/>
      <c r="BH49" s="185"/>
      <c r="BI49" s="185"/>
      <c r="BJ49" s="185"/>
      <c r="BK49" s="185"/>
      <c r="BL49" s="185"/>
      <c r="BM49" s="185"/>
      <c r="BN49" s="185"/>
      <c r="BO49" s="185"/>
      <c r="BP49" s="185"/>
    </row>
    <row r="50" spans="1:68" s="4" customFormat="1" ht="21" customHeight="1" x14ac:dyDescent="0.25">
      <c r="A50" s="3"/>
      <c r="B50" s="125"/>
      <c r="C50" s="136"/>
      <c r="D50" s="136"/>
      <c r="E50" s="137"/>
      <c r="F50" s="25"/>
      <c r="G50" s="39"/>
      <c r="H50" s="44"/>
      <c r="I50" s="49"/>
      <c r="J50" s="178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5"/>
      <c r="BF50" s="185"/>
      <c r="BG50" s="185"/>
      <c r="BH50" s="185"/>
      <c r="BI50" s="185"/>
      <c r="BJ50" s="185"/>
      <c r="BK50" s="185"/>
      <c r="BL50" s="185"/>
      <c r="BM50" s="185"/>
      <c r="BN50" s="185"/>
      <c r="BO50" s="185"/>
      <c r="BP50" s="185"/>
    </row>
    <row r="51" spans="1:68" s="4" customFormat="1" ht="21" customHeight="1" x14ac:dyDescent="0.25">
      <c r="A51" s="3"/>
      <c r="B51" s="125"/>
      <c r="C51" s="136"/>
      <c r="D51" s="136"/>
      <c r="E51" s="137"/>
      <c r="F51" s="25"/>
      <c r="G51" s="39"/>
      <c r="H51" s="44"/>
      <c r="I51" s="49"/>
      <c r="J51" s="178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5"/>
      <c r="BA51" s="185"/>
      <c r="BB51" s="185"/>
      <c r="BC51" s="185"/>
      <c r="BD51" s="185"/>
      <c r="BE51" s="185"/>
      <c r="BF51" s="185"/>
      <c r="BG51" s="185"/>
      <c r="BH51" s="185"/>
      <c r="BI51" s="185"/>
      <c r="BJ51" s="185"/>
      <c r="BK51" s="185"/>
      <c r="BL51" s="185"/>
      <c r="BM51" s="185"/>
      <c r="BN51" s="185"/>
      <c r="BO51" s="185"/>
      <c r="BP51" s="185"/>
    </row>
    <row r="52" spans="1:68" s="4" customFormat="1" ht="21" customHeight="1" thickBot="1" x14ac:dyDescent="0.3">
      <c r="A52" s="3"/>
      <c r="B52" s="126"/>
      <c r="C52" s="74" t="s">
        <v>25</v>
      </c>
      <c r="D52" s="18"/>
      <c r="E52" s="51"/>
      <c r="F52" s="27"/>
      <c r="G52" s="41"/>
      <c r="H52" s="75" t="s">
        <v>29</v>
      </c>
      <c r="I52" s="76">
        <f>SUM(I43:I51)</f>
        <v>0</v>
      </c>
      <c r="J52" s="181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  <c r="BA52" s="185"/>
      <c r="BB52" s="185"/>
      <c r="BC52" s="185"/>
      <c r="BD52" s="185"/>
      <c r="BE52" s="185"/>
      <c r="BF52" s="185"/>
      <c r="BG52" s="185"/>
      <c r="BH52" s="185"/>
      <c r="BI52" s="185"/>
      <c r="BJ52" s="185"/>
      <c r="BK52" s="185"/>
      <c r="BL52" s="185"/>
      <c r="BM52" s="185"/>
      <c r="BN52" s="185"/>
      <c r="BO52" s="185"/>
      <c r="BP52" s="185"/>
    </row>
    <row r="53" spans="1:68" s="4" customFormat="1" ht="21" customHeight="1" x14ac:dyDescent="0.25">
      <c r="A53" s="3"/>
      <c r="B53" s="69"/>
      <c r="C53" s="146" t="s">
        <v>41</v>
      </c>
      <c r="D53" s="146"/>
      <c r="E53" s="147"/>
      <c r="F53" s="150"/>
      <c r="G53" s="151"/>
      <c r="H53" s="92"/>
      <c r="I53" s="93"/>
      <c r="J53" s="182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  <c r="AN53" s="185"/>
      <c r="AO53" s="185"/>
      <c r="AP53" s="185"/>
      <c r="AQ53" s="185"/>
      <c r="AR53" s="185"/>
      <c r="AS53" s="185"/>
      <c r="AT53" s="185"/>
      <c r="AU53" s="185"/>
      <c r="AV53" s="185"/>
      <c r="AW53" s="185"/>
      <c r="AX53" s="185"/>
      <c r="AY53" s="185"/>
      <c r="AZ53" s="185"/>
      <c r="BA53" s="185"/>
      <c r="BB53" s="185"/>
      <c r="BC53" s="185"/>
      <c r="BD53" s="185"/>
      <c r="BE53" s="185"/>
      <c r="BF53" s="185"/>
      <c r="BG53" s="185"/>
      <c r="BH53" s="185"/>
      <c r="BI53" s="185"/>
      <c r="BJ53" s="185"/>
      <c r="BK53" s="185"/>
      <c r="BL53" s="185"/>
      <c r="BM53" s="185"/>
      <c r="BN53" s="185"/>
      <c r="BO53" s="185"/>
      <c r="BP53" s="185"/>
    </row>
    <row r="54" spans="1:68" s="4" customFormat="1" ht="21" customHeight="1" x14ac:dyDescent="0.25">
      <c r="A54" s="3"/>
      <c r="B54" s="127">
        <v>4</v>
      </c>
      <c r="C54" s="148" t="s">
        <v>20</v>
      </c>
      <c r="D54" s="148"/>
      <c r="E54" s="149"/>
      <c r="F54" s="25">
        <v>1</v>
      </c>
      <c r="G54" s="39"/>
      <c r="H54" s="44"/>
      <c r="I54" s="49"/>
      <c r="J54" s="178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  <c r="AA54" s="185"/>
      <c r="AB54" s="185"/>
      <c r="AC54" s="185"/>
      <c r="AD54" s="185"/>
      <c r="AE54" s="185"/>
      <c r="AF54" s="185"/>
      <c r="AG54" s="185"/>
      <c r="AH54" s="185"/>
      <c r="AI54" s="185"/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85"/>
      <c r="AV54" s="185"/>
      <c r="AW54" s="185"/>
      <c r="AX54" s="185"/>
      <c r="AY54" s="185"/>
      <c r="AZ54" s="185"/>
      <c r="BA54" s="185"/>
      <c r="BB54" s="185"/>
      <c r="BC54" s="185"/>
      <c r="BD54" s="185"/>
      <c r="BE54" s="185"/>
      <c r="BF54" s="185"/>
      <c r="BG54" s="185"/>
      <c r="BH54" s="185"/>
      <c r="BI54" s="185"/>
      <c r="BJ54" s="185"/>
      <c r="BK54" s="185"/>
      <c r="BL54" s="185"/>
      <c r="BM54" s="185"/>
      <c r="BN54" s="185"/>
      <c r="BO54" s="185"/>
      <c r="BP54" s="185"/>
    </row>
    <row r="55" spans="1:68" s="4" customFormat="1" ht="21" customHeight="1" x14ac:dyDescent="0.25">
      <c r="A55" s="3"/>
      <c r="B55" s="127"/>
      <c r="C55" s="148"/>
      <c r="D55" s="148"/>
      <c r="E55" s="149"/>
      <c r="F55" s="25">
        <v>1</v>
      </c>
      <c r="G55" s="39"/>
      <c r="H55" s="44"/>
      <c r="I55" s="49"/>
      <c r="J55" s="178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D55" s="185"/>
      <c r="AE55" s="185"/>
      <c r="AF55" s="185"/>
      <c r="AG55" s="185"/>
      <c r="AH55" s="185"/>
      <c r="AI55" s="185"/>
      <c r="AJ55" s="185"/>
      <c r="AK55" s="185"/>
      <c r="AL55" s="185"/>
      <c r="AM55" s="185"/>
      <c r="AN55" s="185"/>
      <c r="AO55" s="185"/>
      <c r="AP55" s="185"/>
      <c r="AQ55" s="185"/>
      <c r="AR55" s="185"/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5"/>
      <c r="BG55" s="185"/>
      <c r="BH55" s="185"/>
      <c r="BI55" s="185"/>
      <c r="BJ55" s="185"/>
      <c r="BK55" s="185"/>
      <c r="BL55" s="185"/>
      <c r="BM55" s="185"/>
      <c r="BN55" s="185"/>
      <c r="BO55" s="185"/>
      <c r="BP55" s="185"/>
    </row>
    <row r="56" spans="1:68" s="4" customFormat="1" ht="21" customHeight="1" x14ac:dyDescent="0.25">
      <c r="A56" s="3"/>
      <c r="B56" s="127"/>
      <c r="C56" s="136" t="s">
        <v>33</v>
      </c>
      <c r="D56" s="136"/>
      <c r="E56" s="137"/>
      <c r="F56" s="25">
        <v>1</v>
      </c>
      <c r="G56" s="39"/>
      <c r="H56" s="44"/>
      <c r="I56" s="49"/>
      <c r="J56" s="178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185"/>
      <c r="AZ56" s="185"/>
      <c r="BA56" s="185"/>
      <c r="BB56" s="185"/>
      <c r="BC56" s="185"/>
      <c r="BD56" s="185"/>
      <c r="BE56" s="185"/>
      <c r="BF56" s="185"/>
      <c r="BG56" s="185"/>
      <c r="BH56" s="185"/>
      <c r="BI56" s="185"/>
      <c r="BJ56" s="185"/>
      <c r="BK56" s="185"/>
      <c r="BL56" s="185"/>
      <c r="BM56" s="185"/>
      <c r="BN56" s="185"/>
      <c r="BO56" s="185"/>
      <c r="BP56" s="185"/>
    </row>
    <row r="57" spans="1:68" s="4" customFormat="1" ht="21" customHeight="1" x14ac:dyDescent="0.25">
      <c r="A57" s="3"/>
      <c r="B57" s="127"/>
      <c r="C57" s="136"/>
      <c r="D57" s="136"/>
      <c r="E57" s="137"/>
      <c r="F57" s="25">
        <v>2</v>
      </c>
      <c r="G57" s="39"/>
      <c r="H57" s="44"/>
      <c r="I57" s="49"/>
      <c r="J57" s="178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85"/>
      <c r="AZ57" s="185"/>
      <c r="BA57" s="185"/>
      <c r="BB57" s="185"/>
      <c r="BC57" s="185"/>
      <c r="BD57" s="185"/>
      <c r="BE57" s="185"/>
      <c r="BF57" s="185"/>
      <c r="BG57" s="185"/>
      <c r="BH57" s="185"/>
      <c r="BI57" s="185"/>
      <c r="BJ57" s="185"/>
      <c r="BK57" s="185"/>
      <c r="BL57" s="185"/>
      <c r="BM57" s="185"/>
      <c r="BN57" s="185"/>
      <c r="BO57" s="185"/>
      <c r="BP57" s="185"/>
    </row>
    <row r="58" spans="1:68" s="4" customFormat="1" ht="21" customHeight="1" x14ac:dyDescent="0.25">
      <c r="A58" s="3"/>
      <c r="B58" s="127"/>
      <c r="C58" s="136"/>
      <c r="D58" s="136"/>
      <c r="E58" s="137"/>
      <c r="F58" s="25">
        <v>2</v>
      </c>
      <c r="G58" s="39"/>
      <c r="H58" s="44"/>
      <c r="I58" s="49"/>
      <c r="J58" s="178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85"/>
      <c r="AT58" s="185"/>
      <c r="AU58" s="185"/>
      <c r="AV58" s="185"/>
      <c r="AW58" s="185"/>
      <c r="AX58" s="185"/>
      <c r="AY58" s="185"/>
      <c r="AZ58" s="185"/>
      <c r="BA58" s="185"/>
      <c r="BB58" s="185"/>
      <c r="BC58" s="185"/>
      <c r="BD58" s="185"/>
      <c r="BE58" s="185"/>
      <c r="BF58" s="185"/>
      <c r="BG58" s="185"/>
      <c r="BH58" s="185"/>
      <c r="BI58" s="185"/>
      <c r="BJ58" s="185"/>
      <c r="BK58" s="185"/>
      <c r="BL58" s="185"/>
      <c r="BM58" s="185"/>
      <c r="BN58" s="185"/>
      <c r="BO58" s="185"/>
      <c r="BP58" s="185"/>
    </row>
    <row r="59" spans="1:68" s="4" customFormat="1" ht="21" customHeight="1" x14ac:dyDescent="0.25">
      <c r="A59" s="3"/>
      <c r="B59" s="127"/>
      <c r="C59" s="136"/>
      <c r="D59" s="136"/>
      <c r="E59" s="137"/>
      <c r="F59" s="25">
        <v>2</v>
      </c>
      <c r="G59" s="39"/>
      <c r="H59" s="44"/>
      <c r="I59" s="49"/>
      <c r="J59" s="178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R59" s="185"/>
      <c r="AS59" s="185"/>
      <c r="AT59" s="185"/>
      <c r="AU59" s="185"/>
      <c r="AV59" s="185"/>
      <c r="AW59" s="185"/>
      <c r="AX59" s="185"/>
      <c r="AY59" s="185"/>
      <c r="AZ59" s="185"/>
      <c r="BA59" s="185"/>
      <c r="BB59" s="185"/>
      <c r="BC59" s="185"/>
      <c r="BD59" s="185"/>
      <c r="BE59" s="185"/>
      <c r="BF59" s="185"/>
      <c r="BG59" s="185"/>
      <c r="BH59" s="185"/>
      <c r="BI59" s="185"/>
      <c r="BJ59" s="185"/>
      <c r="BK59" s="185"/>
      <c r="BL59" s="185"/>
      <c r="BM59" s="185"/>
      <c r="BN59" s="185"/>
      <c r="BO59" s="185"/>
      <c r="BP59" s="185"/>
    </row>
    <row r="60" spans="1:68" s="4" customFormat="1" ht="21" customHeight="1" x14ac:dyDescent="0.25">
      <c r="A60" s="3"/>
      <c r="B60" s="127"/>
      <c r="C60" s="136"/>
      <c r="D60" s="136"/>
      <c r="E60" s="137"/>
      <c r="F60" s="25"/>
      <c r="G60" s="39"/>
      <c r="H60" s="44"/>
      <c r="I60" s="49"/>
      <c r="J60" s="178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5"/>
      <c r="AT60" s="185"/>
      <c r="AU60" s="185"/>
      <c r="AV60" s="185"/>
      <c r="AW60" s="185"/>
      <c r="AX60" s="185"/>
      <c r="AY60" s="185"/>
      <c r="AZ60" s="185"/>
      <c r="BA60" s="185"/>
      <c r="BB60" s="185"/>
      <c r="BC60" s="185"/>
      <c r="BD60" s="185"/>
      <c r="BE60" s="185"/>
      <c r="BF60" s="185"/>
      <c r="BG60" s="185"/>
      <c r="BH60" s="185"/>
      <c r="BI60" s="185"/>
      <c r="BJ60" s="185"/>
      <c r="BK60" s="185"/>
      <c r="BL60" s="185"/>
      <c r="BM60" s="185"/>
      <c r="BN60" s="185"/>
      <c r="BO60" s="185"/>
      <c r="BP60" s="185"/>
    </row>
    <row r="61" spans="1:68" s="4" customFormat="1" ht="21" customHeight="1" x14ac:dyDescent="0.25">
      <c r="A61" s="3"/>
      <c r="B61" s="128"/>
      <c r="C61" s="136"/>
      <c r="D61" s="136"/>
      <c r="E61" s="137"/>
      <c r="F61" s="25"/>
      <c r="G61" s="39"/>
      <c r="H61" s="44"/>
      <c r="I61" s="49"/>
      <c r="J61" s="178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5"/>
      <c r="AT61" s="185"/>
      <c r="AU61" s="185"/>
      <c r="AV61" s="185"/>
      <c r="AW61" s="185"/>
      <c r="AX61" s="185"/>
      <c r="AY61" s="185"/>
      <c r="AZ61" s="185"/>
      <c r="BA61" s="185"/>
      <c r="BB61" s="185"/>
      <c r="BC61" s="185"/>
      <c r="BD61" s="185"/>
      <c r="BE61" s="185"/>
      <c r="BF61" s="185"/>
      <c r="BG61" s="185"/>
      <c r="BH61" s="185"/>
      <c r="BI61" s="185"/>
      <c r="BJ61" s="185"/>
      <c r="BK61" s="185"/>
      <c r="BL61" s="185"/>
      <c r="BM61" s="185"/>
      <c r="BN61" s="185"/>
      <c r="BO61" s="185"/>
      <c r="BP61" s="185"/>
    </row>
    <row r="62" spans="1:68" s="4" customFormat="1" ht="21" customHeight="1" x14ac:dyDescent="0.25">
      <c r="A62" s="3"/>
      <c r="B62" s="128"/>
      <c r="C62" s="136"/>
      <c r="D62" s="136"/>
      <c r="E62" s="137"/>
      <c r="F62" s="25"/>
      <c r="G62" s="39"/>
      <c r="H62" s="44"/>
      <c r="I62" s="49"/>
      <c r="J62" s="178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5"/>
      <c r="AT62" s="185"/>
      <c r="AU62" s="185"/>
      <c r="AV62" s="185"/>
      <c r="AW62" s="185"/>
      <c r="AX62" s="185"/>
      <c r="AY62" s="185"/>
      <c r="AZ62" s="185"/>
      <c r="BA62" s="185"/>
      <c r="BB62" s="185"/>
      <c r="BC62" s="185"/>
      <c r="BD62" s="185"/>
      <c r="BE62" s="185"/>
      <c r="BF62" s="185"/>
      <c r="BG62" s="185"/>
      <c r="BH62" s="185"/>
      <c r="BI62" s="185"/>
      <c r="BJ62" s="185"/>
      <c r="BK62" s="185"/>
      <c r="BL62" s="185"/>
      <c r="BM62" s="185"/>
      <c r="BN62" s="185"/>
      <c r="BO62" s="185"/>
      <c r="BP62" s="185"/>
    </row>
    <row r="63" spans="1:68" s="4" customFormat="1" ht="21" customHeight="1" thickBot="1" x14ac:dyDescent="0.3">
      <c r="A63" s="3"/>
      <c r="B63" s="129"/>
      <c r="C63" s="70" t="s">
        <v>26</v>
      </c>
      <c r="D63" s="19"/>
      <c r="E63" s="52"/>
      <c r="F63" s="28"/>
      <c r="G63" s="42"/>
      <c r="H63" s="71" t="s">
        <v>29</v>
      </c>
      <c r="I63" s="72">
        <f>SUM(I54:I62)</f>
        <v>0</v>
      </c>
      <c r="J63" s="183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5"/>
      <c r="AT63" s="185"/>
      <c r="AU63" s="185"/>
      <c r="AV63" s="185"/>
      <c r="AW63" s="185"/>
      <c r="AX63" s="185"/>
      <c r="AY63" s="185"/>
      <c r="AZ63" s="185"/>
      <c r="BA63" s="185"/>
      <c r="BB63" s="185"/>
      <c r="BC63" s="185"/>
      <c r="BD63" s="185"/>
      <c r="BE63" s="185"/>
      <c r="BF63" s="185"/>
      <c r="BG63" s="185"/>
      <c r="BH63" s="185"/>
      <c r="BI63" s="185"/>
      <c r="BJ63" s="185"/>
      <c r="BK63" s="185"/>
      <c r="BL63" s="185"/>
      <c r="BM63" s="185"/>
      <c r="BN63" s="185"/>
      <c r="BO63" s="185"/>
      <c r="BP63" s="185"/>
    </row>
    <row r="64" spans="1:68" s="4" customFormat="1" ht="21" customHeight="1" x14ac:dyDescent="0.25">
      <c r="A64" s="3"/>
      <c r="B64" s="61"/>
      <c r="C64" s="146" t="s">
        <v>41</v>
      </c>
      <c r="D64" s="146"/>
      <c r="E64" s="147"/>
      <c r="F64" s="150"/>
      <c r="G64" s="151"/>
      <c r="H64" s="92"/>
      <c r="I64" s="93"/>
      <c r="J64" s="182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5"/>
      <c r="AT64" s="185"/>
      <c r="AU64" s="185"/>
      <c r="AV64" s="185"/>
      <c r="AW64" s="185"/>
      <c r="AX64" s="185"/>
      <c r="AY64" s="185"/>
      <c r="AZ64" s="185"/>
      <c r="BA64" s="185"/>
      <c r="BB64" s="185"/>
      <c r="BC64" s="185"/>
      <c r="BD64" s="185"/>
      <c r="BE64" s="185"/>
      <c r="BF64" s="185"/>
      <c r="BG64" s="185"/>
      <c r="BH64" s="185"/>
      <c r="BI64" s="185"/>
      <c r="BJ64" s="185"/>
      <c r="BK64" s="185"/>
      <c r="BL64" s="185"/>
      <c r="BM64" s="185"/>
      <c r="BN64" s="185"/>
      <c r="BO64" s="185"/>
      <c r="BP64" s="185"/>
    </row>
    <row r="65" spans="1:68" s="4" customFormat="1" ht="21" customHeight="1" x14ac:dyDescent="0.25">
      <c r="A65" s="3"/>
      <c r="B65" s="113">
        <v>5</v>
      </c>
      <c r="C65" s="157" t="s">
        <v>21</v>
      </c>
      <c r="D65" s="157"/>
      <c r="E65" s="158"/>
      <c r="F65" s="25">
        <v>1</v>
      </c>
      <c r="G65" s="39"/>
      <c r="H65" s="44"/>
      <c r="I65" s="49"/>
      <c r="J65" s="178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85"/>
      <c r="AT65" s="185"/>
      <c r="AU65" s="185"/>
      <c r="AV65" s="185"/>
      <c r="AW65" s="185"/>
      <c r="AX65" s="185"/>
      <c r="AY65" s="185"/>
      <c r="AZ65" s="185"/>
      <c r="BA65" s="185"/>
      <c r="BB65" s="185"/>
      <c r="BC65" s="185"/>
      <c r="BD65" s="185"/>
      <c r="BE65" s="185"/>
      <c r="BF65" s="185"/>
      <c r="BG65" s="185"/>
      <c r="BH65" s="185"/>
      <c r="BI65" s="185"/>
      <c r="BJ65" s="185"/>
      <c r="BK65" s="185"/>
      <c r="BL65" s="185"/>
      <c r="BM65" s="185"/>
      <c r="BN65" s="185"/>
      <c r="BO65" s="185"/>
      <c r="BP65" s="185"/>
    </row>
    <row r="66" spans="1:68" s="4" customFormat="1" ht="21" customHeight="1" x14ac:dyDescent="0.25">
      <c r="A66" s="3"/>
      <c r="B66" s="113"/>
      <c r="C66" s="157"/>
      <c r="D66" s="157"/>
      <c r="E66" s="158"/>
      <c r="F66" s="25">
        <v>2</v>
      </c>
      <c r="G66" s="39"/>
      <c r="H66" s="44"/>
      <c r="I66" s="49"/>
      <c r="J66" s="178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85"/>
      <c r="AT66" s="185"/>
      <c r="AU66" s="185"/>
      <c r="AV66" s="185"/>
      <c r="AW66" s="185"/>
      <c r="AX66" s="185"/>
      <c r="AY66" s="185"/>
      <c r="AZ66" s="185"/>
      <c r="BA66" s="185"/>
      <c r="BB66" s="185"/>
      <c r="BC66" s="185"/>
      <c r="BD66" s="185"/>
      <c r="BE66" s="185"/>
      <c r="BF66" s="185"/>
      <c r="BG66" s="185"/>
      <c r="BH66" s="185"/>
      <c r="BI66" s="185"/>
      <c r="BJ66" s="185"/>
      <c r="BK66" s="185"/>
      <c r="BL66" s="185"/>
      <c r="BM66" s="185"/>
      <c r="BN66" s="185"/>
      <c r="BO66" s="185"/>
      <c r="BP66" s="185"/>
    </row>
    <row r="67" spans="1:68" s="4" customFormat="1" ht="21" customHeight="1" x14ac:dyDescent="0.25">
      <c r="A67" s="3"/>
      <c r="B67" s="113"/>
      <c r="C67" s="136" t="s">
        <v>34</v>
      </c>
      <c r="D67" s="136"/>
      <c r="E67" s="137"/>
      <c r="F67" s="25">
        <v>2</v>
      </c>
      <c r="G67" s="39"/>
      <c r="H67" s="44"/>
      <c r="I67" s="49"/>
      <c r="J67" s="178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85"/>
      <c r="AT67" s="185"/>
      <c r="AU67" s="185"/>
      <c r="AV67" s="185"/>
      <c r="AW67" s="185"/>
      <c r="AX67" s="185"/>
      <c r="AY67" s="185"/>
      <c r="AZ67" s="185"/>
      <c r="BA67" s="185"/>
      <c r="BB67" s="185"/>
      <c r="BC67" s="185"/>
      <c r="BD67" s="185"/>
      <c r="BE67" s="185"/>
      <c r="BF67" s="185"/>
      <c r="BG67" s="185"/>
      <c r="BH67" s="185"/>
      <c r="BI67" s="185"/>
      <c r="BJ67" s="185"/>
      <c r="BK67" s="185"/>
      <c r="BL67" s="185"/>
      <c r="BM67" s="185"/>
      <c r="BN67" s="185"/>
      <c r="BO67" s="185"/>
      <c r="BP67" s="185"/>
    </row>
    <row r="68" spans="1:68" s="4" customFormat="1" ht="21" customHeight="1" x14ac:dyDescent="0.25">
      <c r="A68" s="3"/>
      <c r="B68" s="113"/>
      <c r="C68" s="136"/>
      <c r="D68" s="136"/>
      <c r="E68" s="137"/>
      <c r="F68" s="25">
        <v>2</v>
      </c>
      <c r="G68" s="39"/>
      <c r="H68" s="44"/>
      <c r="I68" s="49"/>
      <c r="J68" s="178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85"/>
      <c r="AT68" s="185"/>
      <c r="AU68" s="185"/>
      <c r="AV68" s="185"/>
      <c r="AW68" s="185"/>
      <c r="AX68" s="185"/>
      <c r="AY68" s="185"/>
      <c r="AZ68" s="185"/>
      <c r="BA68" s="185"/>
      <c r="BB68" s="185"/>
      <c r="BC68" s="185"/>
      <c r="BD68" s="185"/>
      <c r="BE68" s="185"/>
      <c r="BF68" s="185"/>
      <c r="BG68" s="185"/>
      <c r="BH68" s="185"/>
      <c r="BI68" s="185"/>
      <c r="BJ68" s="185"/>
      <c r="BK68" s="185"/>
      <c r="BL68" s="185"/>
      <c r="BM68" s="185"/>
      <c r="BN68" s="185"/>
      <c r="BO68" s="185"/>
      <c r="BP68" s="185"/>
    </row>
    <row r="69" spans="1:68" s="4" customFormat="1" ht="21" customHeight="1" x14ac:dyDescent="0.25">
      <c r="A69" s="3"/>
      <c r="B69" s="113"/>
      <c r="C69" s="136"/>
      <c r="D69" s="136"/>
      <c r="E69" s="137"/>
      <c r="F69" s="25">
        <v>2</v>
      </c>
      <c r="G69" s="39"/>
      <c r="H69" s="44"/>
      <c r="I69" s="49"/>
      <c r="J69" s="178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185"/>
      <c r="AT69" s="185"/>
      <c r="AU69" s="185"/>
      <c r="AV69" s="185"/>
      <c r="AW69" s="185"/>
      <c r="AX69" s="185"/>
      <c r="AY69" s="185"/>
      <c r="AZ69" s="185"/>
      <c r="BA69" s="185"/>
      <c r="BB69" s="185"/>
      <c r="BC69" s="185"/>
      <c r="BD69" s="185"/>
      <c r="BE69" s="185"/>
      <c r="BF69" s="185"/>
      <c r="BG69" s="185"/>
      <c r="BH69" s="185"/>
      <c r="BI69" s="185"/>
      <c r="BJ69" s="185"/>
      <c r="BK69" s="185"/>
      <c r="BL69" s="185"/>
      <c r="BM69" s="185"/>
      <c r="BN69" s="185"/>
      <c r="BO69" s="185"/>
      <c r="BP69" s="185"/>
    </row>
    <row r="70" spans="1:68" s="4" customFormat="1" ht="21" customHeight="1" x14ac:dyDescent="0.25">
      <c r="A70" s="3"/>
      <c r="B70" s="113"/>
      <c r="C70" s="136"/>
      <c r="D70" s="136"/>
      <c r="E70" s="137"/>
      <c r="F70" s="25">
        <v>5</v>
      </c>
      <c r="G70" s="39"/>
      <c r="H70" s="44"/>
      <c r="I70" s="49"/>
      <c r="J70" s="178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  <c r="AS70" s="185"/>
      <c r="AT70" s="185"/>
      <c r="AU70" s="185"/>
      <c r="AV70" s="185"/>
      <c r="AW70" s="185"/>
      <c r="AX70" s="185"/>
      <c r="AY70" s="185"/>
      <c r="AZ70" s="185"/>
      <c r="BA70" s="185"/>
      <c r="BB70" s="185"/>
      <c r="BC70" s="185"/>
      <c r="BD70" s="185"/>
      <c r="BE70" s="185"/>
      <c r="BF70" s="185"/>
      <c r="BG70" s="185"/>
      <c r="BH70" s="185"/>
      <c r="BI70" s="185"/>
      <c r="BJ70" s="185"/>
      <c r="BK70" s="185"/>
      <c r="BL70" s="185"/>
      <c r="BM70" s="185"/>
      <c r="BN70" s="185"/>
      <c r="BO70" s="185"/>
      <c r="BP70" s="185"/>
    </row>
    <row r="71" spans="1:68" s="4" customFormat="1" ht="21" customHeight="1" x14ac:dyDescent="0.25">
      <c r="A71" s="3"/>
      <c r="B71" s="113"/>
      <c r="C71" s="136"/>
      <c r="D71" s="136"/>
      <c r="E71" s="137"/>
      <c r="F71" s="25"/>
      <c r="G71" s="39"/>
      <c r="H71" s="44"/>
      <c r="I71" s="49"/>
      <c r="J71" s="178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  <c r="AI71" s="185"/>
      <c r="AJ71" s="185"/>
      <c r="AK71" s="185"/>
      <c r="AL71" s="185"/>
      <c r="AM71" s="185"/>
      <c r="AN71" s="185"/>
      <c r="AO71" s="185"/>
      <c r="AP71" s="185"/>
      <c r="AQ71" s="185"/>
      <c r="AR71" s="185"/>
      <c r="AS71" s="185"/>
      <c r="AT71" s="185"/>
      <c r="AU71" s="185"/>
      <c r="AV71" s="185"/>
      <c r="AW71" s="185"/>
      <c r="AX71" s="185"/>
      <c r="AY71" s="185"/>
      <c r="AZ71" s="185"/>
      <c r="BA71" s="185"/>
      <c r="BB71" s="185"/>
      <c r="BC71" s="185"/>
      <c r="BD71" s="185"/>
      <c r="BE71" s="185"/>
      <c r="BF71" s="185"/>
      <c r="BG71" s="185"/>
      <c r="BH71" s="185"/>
      <c r="BI71" s="185"/>
      <c r="BJ71" s="185"/>
      <c r="BK71" s="185"/>
      <c r="BL71" s="185"/>
      <c r="BM71" s="185"/>
      <c r="BN71" s="185"/>
      <c r="BO71" s="185"/>
      <c r="BP71" s="185"/>
    </row>
    <row r="72" spans="1:68" s="4" customFormat="1" ht="21" customHeight="1" x14ac:dyDescent="0.25">
      <c r="A72" s="3"/>
      <c r="B72" s="113"/>
      <c r="C72" s="136"/>
      <c r="D72" s="136"/>
      <c r="E72" s="137"/>
      <c r="F72" s="25"/>
      <c r="G72" s="39"/>
      <c r="H72" s="44"/>
      <c r="I72" s="49"/>
      <c r="J72" s="178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  <c r="AS72" s="185"/>
      <c r="AT72" s="185"/>
      <c r="AU72" s="185"/>
      <c r="AV72" s="185"/>
      <c r="AW72" s="185"/>
      <c r="AX72" s="185"/>
      <c r="AY72" s="185"/>
      <c r="AZ72" s="185"/>
      <c r="BA72" s="185"/>
      <c r="BB72" s="185"/>
      <c r="BC72" s="185"/>
      <c r="BD72" s="185"/>
      <c r="BE72" s="185"/>
      <c r="BF72" s="185"/>
      <c r="BG72" s="185"/>
      <c r="BH72" s="185"/>
      <c r="BI72" s="185"/>
      <c r="BJ72" s="185"/>
      <c r="BK72" s="185"/>
      <c r="BL72" s="185"/>
      <c r="BM72" s="185"/>
      <c r="BN72" s="185"/>
      <c r="BO72" s="185"/>
      <c r="BP72" s="185"/>
    </row>
    <row r="73" spans="1:68" s="4" customFormat="1" ht="21" customHeight="1" x14ac:dyDescent="0.25">
      <c r="A73" s="3"/>
      <c r="B73" s="113"/>
      <c r="C73" s="136"/>
      <c r="D73" s="136"/>
      <c r="E73" s="137"/>
      <c r="F73" s="25"/>
      <c r="G73" s="39"/>
      <c r="H73" s="44"/>
      <c r="I73" s="49"/>
      <c r="J73" s="178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  <c r="AI73" s="185"/>
      <c r="AJ73" s="185"/>
      <c r="AK73" s="185"/>
      <c r="AL73" s="185"/>
      <c r="AM73" s="185"/>
      <c r="AN73" s="185"/>
      <c r="AO73" s="185"/>
      <c r="AP73" s="185"/>
      <c r="AQ73" s="185"/>
      <c r="AR73" s="185"/>
      <c r="AS73" s="185"/>
      <c r="AT73" s="185"/>
      <c r="AU73" s="185"/>
      <c r="AV73" s="185"/>
      <c r="AW73" s="185"/>
      <c r="AX73" s="185"/>
      <c r="AY73" s="185"/>
      <c r="AZ73" s="185"/>
      <c r="BA73" s="185"/>
      <c r="BB73" s="185"/>
      <c r="BC73" s="185"/>
      <c r="BD73" s="185"/>
      <c r="BE73" s="185"/>
      <c r="BF73" s="185"/>
      <c r="BG73" s="185"/>
      <c r="BH73" s="185"/>
      <c r="BI73" s="185"/>
      <c r="BJ73" s="185"/>
      <c r="BK73" s="185"/>
      <c r="BL73" s="185"/>
      <c r="BM73" s="185"/>
      <c r="BN73" s="185"/>
      <c r="BO73" s="185"/>
      <c r="BP73" s="185"/>
    </row>
    <row r="74" spans="1:68" s="4" customFormat="1" ht="21" customHeight="1" x14ac:dyDescent="0.25">
      <c r="A74" s="3"/>
      <c r="B74" s="114"/>
      <c r="C74" s="136"/>
      <c r="D74" s="136"/>
      <c r="E74" s="137"/>
      <c r="F74" s="25"/>
      <c r="G74" s="39"/>
      <c r="H74" s="44"/>
      <c r="I74" s="49"/>
      <c r="J74" s="178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185"/>
      <c r="AT74" s="185"/>
      <c r="AU74" s="185"/>
      <c r="AV74" s="185"/>
      <c r="AW74" s="185"/>
      <c r="AX74" s="185"/>
      <c r="AY74" s="185"/>
      <c r="AZ74" s="185"/>
      <c r="BA74" s="185"/>
      <c r="BB74" s="185"/>
      <c r="BC74" s="185"/>
      <c r="BD74" s="185"/>
      <c r="BE74" s="185"/>
      <c r="BF74" s="185"/>
      <c r="BG74" s="185"/>
      <c r="BH74" s="185"/>
      <c r="BI74" s="185"/>
      <c r="BJ74" s="185"/>
      <c r="BK74" s="185"/>
      <c r="BL74" s="185"/>
      <c r="BM74" s="185"/>
      <c r="BN74" s="185"/>
      <c r="BO74" s="185"/>
      <c r="BP74" s="185"/>
    </row>
    <row r="75" spans="1:68" s="4" customFormat="1" ht="21" customHeight="1" thickBot="1" x14ac:dyDescent="0.3">
      <c r="A75" s="3"/>
      <c r="B75" s="115"/>
      <c r="C75" s="62" t="s">
        <v>27</v>
      </c>
      <c r="D75" s="63"/>
      <c r="E75" s="64"/>
      <c r="F75" s="65"/>
      <c r="G75" s="66"/>
      <c r="H75" s="67" t="s">
        <v>29</v>
      </c>
      <c r="I75" s="68">
        <f>SUM(I65:I74)</f>
        <v>0</v>
      </c>
      <c r="J75" s="184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  <c r="AI75" s="185"/>
      <c r="AJ75" s="185"/>
      <c r="AK75" s="185"/>
      <c r="AL75" s="185"/>
      <c r="AM75" s="185"/>
      <c r="AN75" s="185"/>
      <c r="AO75" s="185"/>
      <c r="AP75" s="185"/>
      <c r="AQ75" s="185"/>
      <c r="AR75" s="185"/>
      <c r="AS75" s="185"/>
      <c r="AT75" s="185"/>
      <c r="AU75" s="185"/>
      <c r="AV75" s="185"/>
      <c r="AW75" s="185"/>
      <c r="AX75" s="185"/>
      <c r="AY75" s="185"/>
      <c r="AZ75" s="185"/>
      <c r="BA75" s="185"/>
      <c r="BB75" s="185"/>
      <c r="BC75" s="185"/>
      <c r="BD75" s="185"/>
      <c r="BE75" s="185"/>
      <c r="BF75" s="185"/>
      <c r="BG75" s="185"/>
      <c r="BH75" s="185"/>
      <c r="BI75" s="185"/>
      <c r="BJ75" s="185"/>
      <c r="BK75" s="185"/>
      <c r="BL75" s="185"/>
      <c r="BM75" s="185"/>
      <c r="BN75" s="185"/>
      <c r="BO75" s="185"/>
      <c r="BP75" s="185"/>
    </row>
    <row r="76" spans="1:68" s="4" customFormat="1" ht="21" customHeight="1" x14ac:dyDescent="0.25">
      <c r="A76" s="3"/>
      <c r="B76" s="88"/>
      <c r="C76" s="146" t="s">
        <v>41</v>
      </c>
      <c r="D76" s="146"/>
      <c r="E76" s="147"/>
      <c r="F76" s="150"/>
      <c r="G76" s="151"/>
      <c r="H76" s="92"/>
      <c r="I76" s="93"/>
      <c r="J76" s="81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5"/>
      <c r="AS76" s="185"/>
      <c r="AT76" s="185"/>
      <c r="AU76" s="185"/>
      <c r="AV76" s="185"/>
      <c r="AW76" s="185"/>
      <c r="AX76" s="185"/>
      <c r="AY76" s="185"/>
      <c r="AZ76" s="185"/>
      <c r="BA76" s="185"/>
      <c r="BB76" s="185"/>
      <c r="BC76" s="185"/>
      <c r="BD76" s="185"/>
      <c r="BE76" s="185"/>
      <c r="BF76" s="185"/>
      <c r="BG76" s="185"/>
      <c r="BH76" s="185"/>
      <c r="BI76" s="185"/>
      <c r="BJ76" s="185"/>
      <c r="BK76" s="185"/>
      <c r="BL76" s="185"/>
      <c r="BM76" s="185"/>
      <c r="BN76" s="185"/>
      <c r="BO76" s="185"/>
      <c r="BP76" s="185"/>
    </row>
    <row r="77" spans="1:68" s="4" customFormat="1" ht="21" customHeight="1" x14ac:dyDescent="0.25">
      <c r="A77" s="3"/>
      <c r="B77" s="132">
        <v>6</v>
      </c>
      <c r="C77" s="141" t="s">
        <v>22</v>
      </c>
      <c r="D77" s="141"/>
      <c r="E77" s="142"/>
      <c r="F77" s="25">
        <v>1</v>
      </c>
      <c r="G77" s="39"/>
      <c r="H77" s="44"/>
      <c r="I77" s="49"/>
      <c r="J77" s="46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  <c r="AS77" s="185"/>
      <c r="AT77" s="185"/>
      <c r="AU77" s="185"/>
      <c r="AV77" s="185"/>
      <c r="AW77" s="185"/>
      <c r="AX77" s="185"/>
      <c r="AY77" s="185"/>
      <c r="AZ77" s="185"/>
      <c r="BA77" s="185"/>
      <c r="BB77" s="185"/>
      <c r="BC77" s="185"/>
      <c r="BD77" s="185"/>
      <c r="BE77" s="185"/>
      <c r="BF77" s="185"/>
      <c r="BG77" s="185"/>
      <c r="BH77" s="185"/>
      <c r="BI77" s="185"/>
      <c r="BJ77" s="185"/>
      <c r="BK77" s="185"/>
      <c r="BL77" s="185"/>
      <c r="BM77" s="185"/>
      <c r="BN77" s="185"/>
      <c r="BO77" s="185"/>
      <c r="BP77" s="185"/>
    </row>
    <row r="78" spans="1:68" s="4" customFormat="1" ht="21" customHeight="1" x14ac:dyDescent="0.25">
      <c r="A78" s="3"/>
      <c r="B78" s="132"/>
      <c r="C78" s="141"/>
      <c r="D78" s="141"/>
      <c r="E78" s="142"/>
      <c r="F78" s="25">
        <v>1</v>
      </c>
      <c r="G78" s="39"/>
      <c r="H78" s="44"/>
      <c r="I78" s="49"/>
      <c r="J78" s="46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5"/>
      <c r="AT78" s="185"/>
      <c r="AU78" s="185"/>
      <c r="AV78" s="185"/>
      <c r="AW78" s="185"/>
      <c r="AX78" s="185"/>
      <c r="AY78" s="185"/>
      <c r="AZ78" s="185"/>
      <c r="BA78" s="185"/>
      <c r="BB78" s="185"/>
      <c r="BC78" s="185"/>
      <c r="BD78" s="185"/>
      <c r="BE78" s="185"/>
      <c r="BF78" s="185"/>
      <c r="BG78" s="185"/>
      <c r="BH78" s="185"/>
      <c r="BI78" s="185"/>
      <c r="BJ78" s="185"/>
      <c r="BK78" s="185"/>
      <c r="BL78" s="185"/>
      <c r="BM78" s="185"/>
      <c r="BN78" s="185"/>
      <c r="BO78" s="185"/>
      <c r="BP78" s="185"/>
    </row>
    <row r="79" spans="1:68" s="4" customFormat="1" ht="21" customHeight="1" x14ac:dyDescent="0.25">
      <c r="A79" s="3"/>
      <c r="B79" s="132"/>
      <c r="C79" s="136" t="s">
        <v>36</v>
      </c>
      <c r="D79" s="136"/>
      <c r="E79" s="137"/>
      <c r="F79" s="25">
        <v>1</v>
      </c>
      <c r="G79" s="39"/>
      <c r="H79" s="44"/>
      <c r="I79" s="49"/>
      <c r="J79" s="46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5"/>
      <c r="AT79" s="185"/>
      <c r="AU79" s="185"/>
      <c r="AV79" s="185"/>
      <c r="AW79" s="185"/>
      <c r="AX79" s="185"/>
      <c r="AY79" s="185"/>
      <c r="AZ79" s="185"/>
      <c r="BA79" s="185"/>
      <c r="BB79" s="185"/>
      <c r="BC79" s="185"/>
      <c r="BD79" s="185"/>
      <c r="BE79" s="185"/>
      <c r="BF79" s="185"/>
      <c r="BG79" s="185"/>
      <c r="BH79" s="185"/>
      <c r="BI79" s="185"/>
      <c r="BJ79" s="185"/>
      <c r="BK79" s="185"/>
      <c r="BL79" s="185"/>
      <c r="BM79" s="185"/>
      <c r="BN79" s="185"/>
      <c r="BO79" s="185"/>
      <c r="BP79" s="185"/>
    </row>
    <row r="80" spans="1:68" s="4" customFormat="1" ht="21" customHeight="1" x14ac:dyDescent="0.25">
      <c r="A80" s="3"/>
      <c r="B80" s="132"/>
      <c r="C80" s="136"/>
      <c r="D80" s="136"/>
      <c r="E80" s="137"/>
      <c r="F80" s="25">
        <v>2</v>
      </c>
      <c r="G80" s="39"/>
      <c r="H80" s="44"/>
      <c r="I80" s="49"/>
      <c r="J80" s="46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5"/>
      <c r="AT80" s="185"/>
      <c r="AU80" s="185"/>
      <c r="AV80" s="185"/>
      <c r="AW80" s="185"/>
      <c r="AX80" s="185"/>
      <c r="AY80" s="185"/>
      <c r="AZ80" s="185"/>
      <c r="BA80" s="185"/>
      <c r="BB80" s="185"/>
      <c r="BC80" s="185"/>
      <c r="BD80" s="185"/>
      <c r="BE80" s="185"/>
      <c r="BF80" s="185"/>
      <c r="BG80" s="185"/>
      <c r="BH80" s="185"/>
      <c r="BI80" s="185"/>
      <c r="BJ80" s="185"/>
      <c r="BK80" s="185"/>
      <c r="BL80" s="185"/>
      <c r="BM80" s="185"/>
      <c r="BN80" s="185"/>
      <c r="BO80" s="185"/>
      <c r="BP80" s="185"/>
    </row>
    <row r="81" spans="1:68" s="4" customFormat="1" ht="21" customHeight="1" x14ac:dyDescent="0.25">
      <c r="A81" s="3"/>
      <c r="B81" s="132"/>
      <c r="C81" s="136"/>
      <c r="D81" s="136"/>
      <c r="E81" s="137"/>
      <c r="F81" s="25">
        <v>2</v>
      </c>
      <c r="G81" s="39"/>
      <c r="H81" s="44"/>
      <c r="I81" s="49"/>
      <c r="J81" s="46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5"/>
      <c r="AT81" s="185"/>
      <c r="AU81" s="185"/>
      <c r="AV81" s="185"/>
      <c r="AW81" s="185"/>
      <c r="AX81" s="185"/>
      <c r="AY81" s="185"/>
      <c r="AZ81" s="185"/>
      <c r="BA81" s="185"/>
      <c r="BB81" s="185"/>
      <c r="BC81" s="185"/>
      <c r="BD81" s="185"/>
      <c r="BE81" s="185"/>
      <c r="BF81" s="185"/>
      <c r="BG81" s="185"/>
      <c r="BH81" s="185"/>
      <c r="BI81" s="185"/>
      <c r="BJ81" s="185"/>
      <c r="BK81" s="185"/>
      <c r="BL81" s="185"/>
      <c r="BM81" s="185"/>
      <c r="BN81" s="185"/>
      <c r="BO81" s="185"/>
      <c r="BP81" s="185"/>
    </row>
    <row r="82" spans="1:68" s="4" customFormat="1" ht="21" customHeight="1" x14ac:dyDescent="0.25">
      <c r="A82" s="3"/>
      <c r="B82" s="132"/>
      <c r="C82" s="136"/>
      <c r="D82" s="136"/>
      <c r="E82" s="137"/>
      <c r="F82" s="25">
        <v>2</v>
      </c>
      <c r="G82" s="39"/>
      <c r="H82" s="44"/>
      <c r="I82" s="49"/>
      <c r="J82" s="46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5"/>
      <c r="AT82" s="185"/>
      <c r="AU82" s="185"/>
      <c r="AV82" s="185"/>
      <c r="AW82" s="185"/>
      <c r="AX82" s="185"/>
      <c r="AY82" s="185"/>
      <c r="AZ82" s="185"/>
      <c r="BA82" s="185"/>
      <c r="BB82" s="185"/>
      <c r="BC82" s="185"/>
      <c r="BD82" s="185"/>
      <c r="BE82" s="185"/>
      <c r="BF82" s="185"/>
      <c r="BG82" s="185"/>
      <c r="BH82" s="185"/>
      <c r="BI82" s="185"/>
      <c r="BJ82" s="185"/>
      <c r="BK82" s="185"/>
      <c r="BL82" s="185"/>
      <c r="BM82" s="185"/>
      <c r="BN82" s="185"/>
      <c r="BO82" s="185"/>
      <c r="BP82" s="185"/>
    </row>
    <row r="83" spans="1:68" s="4" customFormat="1" ht="21" customHeight="1" x14ac:dyDescent="0.25">
      <c r="A83" s="3"/>
      <c r="B83" s="132"/>
      <c r="C83" s="136"/>
      <c r="D83" s="136"/>
      <c r="E83" s="137"/>
      <c r="F83" s="25"/>
      <c r="G83" s="39"/>
      <c r="H83" s="44"/>
      <c r="I83" s="49"/>
      <c r="J83" s="46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85"/>
      <c r="AT83" s="185"/>
      <c r="AU83" s="185"/>
      <c r="AV83" s="185"/>
      <c r="AW83" s="185"/>
      <c r="AX83" s="185"/>
      <c r="AY83" s="185"/>
      <c r="AZ83" s="185"/>
      <c r="BA83" s="185"/>
      <c r="BB83" s="185"/>
      <c r="BC83" s="185"/>
      <c r="BD83" s="185"/>
      <c r="BE83" s="185"/>
      <c r="BF83" s="185"/>
      <c r="BG83" s="185"/>
      <c r="BH83" s="185"/>
      <c r="BI83" s="185"/>
      <c r="BJ83" s="185"/>
      <c r="BK83" s="185"/>
      <c r="BL83" s="185"/>
      <c r="BM83" s="185"/>
      <c r="BN83" s="185"/>
      <c r="BO83" s="185"/>
      <c r="BP83" s="185"/>
    </row>
    <row r="84" spans="1:68" s="4" customFormat="1" ht="21" customHeight="1" x14ac:dyDescent="0.25">
      <c r="A84" s="3"/>
      <c r="B84" s="133"/>
      <c r="C84" s="136"/>
      <c r="D84" s="136"/>
      <c r="E84" s="137"/>
      <c r="F84" s="25"/>
      <c r="G84" s="39"/>
      <c r="H84" s="44"/>
      <c r="I84" s="49"/>
      <c r="J84" s="46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5"/>
      <c r="AT84" s="185"/>
      <c r="AU84" s="185"/>
      <c r="AV84" s="185"/>
      <c r="AW84" s="185"/>
      <c r="AX84" s="185"/>
      <c r="AY84" s="185"/>
      <c r="AZ84" s="185"/>
      <c r="BA84" s="185"/>
      <c r="BB84" s="185"/>
      <c r="BC84" s="185"/>
      <c r="BD84" s="185"/>
      <c r="BE84" s="185"/>
      <c r="BF84" s="185"/>
      <c r="BG84" s="185"/>
      <c r="BH84" s="185"/>
      <c r="BI84" s="185"/>
      <c r="BJ84" s="185"/>
      <c r="BK84" s="185"/>
      <c r="BL84" s="185"/>
      <c r="BM84" s="185"/>
      <c r="BN84" s="185"/>
      <c r="BO84" s="185"/>
      <c r="BP84" s="185"/>
    </row>
    <row r="85" spans="1:68" s="4" customFormat="1" ht="21" customHeight="1" thickBot="1" x14ac:dyDescent="0.3">
      <c r="A85" s="3"/>
      <c r="B85" s="134"/>
      <c r="C85" s="58" t="s">
        <v>28</v>
      </c>
      <c r="D85" s="20"/>
      <c r="E85" s="54"/>
      <c r="F85" s="29"/>
      <c r="G85" s="43"/>
      <c r="H85" s="59" t="s">
        <v>29</v>
      </c>
      <c r="I85" s="60">
        <f>SUM(I77:I84)</f>
        <v>0</v>
      </c>
      <c r="J85" s="48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85"/>
      <c r="AT85" s="185"/>
      <c r="AU85" s="185"/>
      <c r="AV85" s="185"/>
      <c r="AW85" s="185"/>
      <c r="AX85" s="185"/>
      <c r="AY85" s="185"/>
      <c r="AZ85" s="185"/>
      <c r="BA85" s="185"/>
      <c r="BB85" s="185"/>
      <c r="BC85" s="185"/>
      <c r="BD85" s="185"/>
      <c r="BE85" s="185"/>
      <c r="BF85" s="185"/>
      <c r="BG85" s="185"/>
      <c r="BH85" s="185"/>
      <c r="BI85" s="185"/>
      <c r="BJ85" s="185"/>
      <c r="BK85" s="185"/>
      <c r="BL85" s="185"/>
      <c r="BM85" s="185"/>
      <c r="BN85" s="185"/>
      <c r="BO85" s="185"/>
      <c r="BP85" s="185"/>
    </row>
  </sheetData>
  <mergeCells count="91">
    <mergeCell ref="D3:E3"/>
    <mergeCell ref="D5:E5"/>
    <mergeCell ref="D9:E9"/>
    <mergeCell ref="D6:E6"/>
    <mergeCell ref="D7:E7"/>
    <mergeCell ref="D8:E8"/>
    <mergeCell ref="C56:E62"/>
    <mergeCell ref="C65:E66"/>
    <mergeCell ref="C67:E74"/>
    <mergeCell ref="C18:E19"/>
    <mergeCell ref="C20:E30"/>
    <mergeCell ref="C33:E34"/>
    <mergeCell ref="F42:G42"/>
    <mergeCell ref="C53:E53"/>
    <mergeCell ref="F53:G53"/>
    <mergeCell ref="C76:E76"/>
    <mergeCell ref="F76:G76"/>
    <mergeCell ref="C42:E42"/>
    <mergeCell ref="C32:E32"/>
    <mergeCell ref="F32:G32"/>
    <mergeCell ref="S4:T4"/>
    <mergeCell ref="C64:E64"/>
    <mergeCell ref="C45:E51"/>
    <mergeCell ref="C54:E55"/>
    <mergeCell ref="F64:G64"/>
    <mergeCell ref="C17:E17"/>
    <mergeCell ref="F17:G17"/>
    <mergeCell ref="D10:E10"/>
    <mergeCell ref="F10:G10"/>
    <mergeCell ref="F11:G11"/>
    <mergeCell ref="D4:E4"/>
    <mergeCell ref="F7:G7"/>
    <mergeCell ref="F8:G8"/>
    <mergeCell ref="B77:B85"/>
    <mergeCell ref="AH1:AU1"/>
    <mergeCell ref="F9:G9"/>
    <mergeCell ref="C35:E40"/>
    <mergeCell ref="K1:S1"/>
    <mergeCell ref="T1:AG1"/>
    <mergeCell ref="K3:O3"/>
    <mergeCell ref="P3:T3"/>
    <mergeCell ref="K4:O4"/>
    <mergeCell ref="B1:J1"/>
    <mergeCell ref="C77:E78"/>
    <mergeCell ref="C79:E84"/>
    <mergeCell ref="P4:R4"/>
    <mergeCell ref="P5:R5"/>
    <mergeCell ref="S5:T5"/>
    <mergeCell ref="P6:R6"/>
    <mergeCell ref="B65:B75"/>
    <mergeCell ref="C16:D16"/>
    <mergeCell ref="B18:B31"/>
    <mergeCell ref="B33:B41"/>
    <mergeCell ref="B43:B52"/>
    <mergeCell ref="B54:B63"/>
    <mergeCell ref="C43:E44"/>
    <mergeCell ref="AV1:BI1"/>
    <mergeCell ref="BJ1:BP1"/>
    <mergeCell ref="K5:O5"/>
    <mergeCell ref="K6:O6"/>
    <mergeCell ref="K7:O7"/>
    <mergeCell ref="K8:O8"/>
    <mergeCell ref="K9:O9"/>
    <mergeCell ref="S6:T6"/>
    <mergeCell ref="P7:R7"/>
    <mergeCell ref="S7:T7"/>
    <mergeCell ref="P8:R8"/>
    <mergeCell ref="S8:T8"/>
    <mergeCell ref="P9:R9"/>
    <mergeCell ref="AA10:AE10"/>
    <mergeCell ref="X10:Z10"/>
    <mergeCell ref="AF4:AG4"/>
    <mergeCell ref="AF5:AG5"/>
    <mergeCell ref="AF6:AG6"/>
    <mergeCell ref="AF7:AG7"/>
    <mergeCell ref="AF8:AG8"/>
    <mergeCell ref="AF9:AG9"/>
    <mergeCell ref="X7:Z7"/>
    <mergeCell ref="X8:Z8"/>
    <mergeCell ref="X9:Z9"/>
    <mergeCell ref="AA4:AE4"/>
    <mergeCell ref="AA5:AE5"/>
    <mergeCell ref="AA6:AE6"/>
    <mergeCell ref="AA7:AE7"/>
    <mergeCell ref="AA8:AE8"/>
    <mergeCell ref="AA9:AE9"/>
    <mergeCell ref="X3:Z3"/>
    <mergeCell ref="AA3:AE3"/>
    <mergeCell ref="X4:Z4"/>
    <mergeCell ref="X5:Z5"/>
    <mergeCell ref="X6:Z6"/>
  </mergeCells>
  <phoneticPr fontId="25" type="noConversion"/>
  <conditionalFormatting sqref="K15:BP15">
    <cfRule type="containsText" dxfId="2" priority="2" operator="containsText" text="SUN">
      <formula>NOT(ISERROR(SEARCH("SUN",K15)))</formula>
    </cfRule>
  </conditionalFormatting>
  <conditionalFormatting sqref="K15:BP15">
    <cfRule type="containsText" dxfId="0" priority="1" operator="containsText" text="sat">
      <formula>NOT(ISERROR(SEARCH("sat",K15)))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97B4D6-6DBD-480D-B456-08DD13EE50FF}">
          <x14:formula1>
            <xm:f>Sheet1!$A$2:$A$8</xm:f>
          </x14:formula1>
          <xm:sqref>K4:O8 H43:H51 H33:H40 H54:H62 H65:H74 H77:H84 H18:H30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7624-D716-41BF-AB79-7AF6323B27B0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40FD-9799-4E04-9567-0B5F9DA31366}">
  <dimension ref="A1:A7"/>
  <sheetViews>
    <sheetView workbookViewId="0">
      <selection activeCell="A8" sqref="A8"/>
    </sheetView>
  </sheetViews>
  <sheetFormatPr defaultRowHeight="15.75" x14ac:dyDescent="0.25"/>
  <sheetData>
    <row r="1" spans="1:1" x14ac:dyDescent="0.25">
      <c r="A1" s="10" t="s">
        <v>2</v>
      </c>
    </row>
    <row r="2" spans="1:1" x14ac:dyDescent="0.25">
      <c r="A2" s="10" t="s">
        <v>3</v>
      </c>
    </row>
    <row r="3" spans="1:1" x14ac:dyDescent="0.25">
      <c r="A3" s="10" t="s">
        <v>5</v>
      </c>
    </row>
    <row r="4" spans="1:1" x14ac:dyDescent="0.25">
      <c r="A4" s="10" t="s">
        <v>11</v>
      </c>
    </row>
    <row r="5" spans="1:1" x14ac:dyDescent="0.25">
      <c r="A5" s="10" t="s">
        <v>12</v>
      </c>
    </row>
    <row r="6" spans="1:1" x14ac:dyDescent="0.25">
      <c r="A6" s="10" t="s">
        <v>13</v>
      </c>
    </row>
    <row r="7" spans="1:1" x14ac:dyDescent="0.25">
      <c r="A7" s="1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Cronograma de projeto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Da Silva</cp:lastModifiedBy>
  <dcterms:modified xsi:type="dcterms:W3CDTF">2024-10-25T15:34:32Z</dcterms:modified>
</cp:coreProperties>
</file>