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_2024-2025\Infeed700Plus\documentation\"/>
    </mc:Choice>
  </mc:AlternateContent>
  <xr:revisionPtr revIDLastSave="0" documentId="13_ncr:1_{62117665-FDF2-4440-A1A1-C0CEDA97B35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nograma de projeto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AI5" i="1" s="1"/>
  <c r="AA6" i="1"/>
  <c r="AI6" i="1" s="1"/>
  <c r="AA7" i="1"/>
  <c r="AI7" i="1" s="1"/>
  <c r="AA8" i="1"/>
  <c r="AI8" i="1" s="1"/>
  <c r="AA9" i="1"/>
  <c r="AI9" i="1" s="1"/>
  <c r="AJ9" i="1"/>
  <c r="AJ8" i="1"/>
  <c r="AJ7" i="1"/>
  <c r="AJ6" i="1"/>
  <c r="AJ5" i="1"/>
  <c r="AJ4" i="1"/>
  <c r="P4" i="1"/>
  <c r="I29" i="1"/>
  <c r="AA4" i="1" s="1"/>
  <c r="AI4" i="1" s="1"/>
  <c r="I39" i="1"/>
  <c r="I50" i="1"/>
  <c r="I61" i="1"/>
  <c r="I73" i="1"/>
  <c r="I83" i="1"/>
  <c r="AH5" i="1"/>
  <c r="AH6" i="1"/>
  <c r="AH7" i="1"/>
  <c r="AH8" i="1"/>
  <c r="AH9" i="1"/>
  <c r="AH4" i="1"/>
  <c r="U9" i="1"/>
  <c r="U8" i="1"/>
  <c r="U7" i="1"/>
  <c r="U6" i="1"/>
  <c r="U5" i="1"/>
  <c r="U4" i="1"/>
  <c r="P8" i="1"/>
  <c r="V8" i="1" s="1"/>
  <c r="P7" i="1"/>
  <c r="V7" i="1" s="1"/>
  <c r="P6" i="1"/>
  <c r="V6" i="1" s="1"/>
  <c r="P5" i="1"/>
  <c r="V5" i="1" s="1"/>
  <c r="AW14" i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W14" i="1"/>
  <c r="X14" i="1" s="1"/>
  <c r="Y14" i="1" s="1"/>
  <c r="Z14" i="1" s="1"/>
  <c r="AA14" i="1" s="1"/>
  <c r="AA10" i="1" l="1"/>
  <c r="AF9" i="1" s="1"/>
  <c r="D8" i="1"/>
  <c r="P9" i="1"/>
  <c r="S4" i="1" s="1"/>
  <c r="V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F5" i="1" l="1"/>
  <c r="AF6" i="1"/>
  <c r="AF7" i="1"/>
  <c r="AF8" i="1"/>
  <c r="S8" i="1"/>
  <c r="S7" i="1"/>
  <c r="S5" i="1"/>
  <c r="V9" i="1"/>
  <c r="S6" i="1"/>
  <c r="A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Da Silva</author>
  </authors>
  <commentList>
    <comment ref="C16" authorId="0" shapeId="0" xr:uid="{F02665ED-CBA6-46E5-ABE5-A8B32FF98BAA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1. Initial Demo Phase 
Description: 
Develop a prototype featuring key reports, interactive widgets, and dynamic visualizations. The goal is to validate functionality and the visual interface, ensuring they surpass SSRS limitations.
Deliverables:
- Functional prototype with dynamic and interactive reports.
- Charts and tables based on data extracted through existing stored procedures.
- Simplified interface with optimized navigation.
</t>
        </r>
      </text>
    </comment>
    <comment ref="G31" authorId="0" shapeId="0" xr:uid="{A4BC133B-1601-4AD0-BCD6-BD812AB641B0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Collect feedback on the prototype, adjust functionalities and interface based on received comments and revisions</t>
        </r>
      </text>
    </comment>
  </commentList>
</comments>
</file>

<file path=xl/sharedStrings.xml><?xml version="1.0" encoding="utf-8"?>
<sst xmlns="http://schemas.openxmlformats.org/spreadsheetml/2006/main" count="222" uniqueCount="80">
  <si>
    <t>DATA</t>
  </si>
  <si>
    <t>SEP</t>
  </si>
  <si>
    <t>OCT</t>
  </si>
  <si>
    <t>NOV</t>
  </si>
  <si>
    <t>Hours</t>
  </si>
  <si>
    <t>Engineer</t>
  </si>
  <si>
    <t>Nicolas</t>
  </si>
  <si>
    <t>Days</t>
  </si>
  <si>
    <t>Darren</t>
  </si>
  <si>
    <t>TOTAL HOURS</t>
  </si>
  <si>
    <t>PROJECT NAME</t>
  </si>
  <si>
    <t>COMPANY NAME</t>
  </si>
  <si>
    <t>ICM COMPUTER</t>
  </si>
  <si>
    <t>TUE</t>
  </si>
  <si>
    <t>FRI</t>
  </si>
  <si>
    <t>MON</t>
  </si>
  <si>
    <t>WED</t>
  </si>
  <si>
    <t>THU</t>
  </si>
  <si>
    <t>FRID</t>
  </si>
  <si>
    <t>ENGINEER</t>
  </si>
  <si>
    <t>Derek</t>
  </si>
  <si>
    <t>Paul H</t>
  </si>
  <si>
    <t>Steve</t>
  </si>
  <si>
    <t>HOURS</t>
  </si>
  <si>
    <t>TOTAL</t>
  </si>
  <si>
    <t>PYTHON REPORTS</t>
  </si>
  <si>
    <t>PROJECT REF</t>
  </si>
  <si>
    <t>Initial Demo</t>
  </si>
  <si>
    <t>To create a left menu</t>
  </si>
  <si>
    <t>To create a dashboard to explore the rich features available</t>
  </si>
  <si>
    <t>Review and optimize Left Menu</t>
  </si>
  <si>
    <t>To test the app and evaluate potential issues or areas that may require attention</t>
  </si>
  <si>
    <t xml:space="preserve">Review and Feedback Phase </t>
  </si>
  <si>
    <t xml:space="preserve">Template Creation and Testing </t>
  </si>
  <si>
    <t xml:space="preserve">Versioning control </t>
  </si>
  <si>
    <t>Testing and Quality Assurance (QA)</t>
  </si>
  <si>
    <t>Monitoring and Logging</t>
  </si>
  <si>
    <t>Phase 1</t>
  </si>
  <si>
    <t>Phase 2</t>
  </si>
  <si>
    <t>Phase 3</t>
  </si>
  <si>
    <t>Phase 4</t>
  </si>
  <si>
    <t>Phase 5</t>
  </si>
  <si>
    <t>Phase 6</t>
  </si>
  <si>
    <t>Total</t>
  </si>
  <si>
    <t>Translate the feedbacks and work on requested changes</t>
  </si>
  <si>
    <t>Test and get ready to present the update application</t>
  </si>
  <si>
    <t>Review and optimize changes</t>
  </si>
  <si>
    <t>Develop a prototype featuring key reports, interactive widgets, and dynamic visualizations. The goal is to validate functionality and the visual interface, ensuring they surpass SSRS limitations.</t>
  </si>
  <si>
    <t>Develop templates for future reports to standardize visuals and interactions, prepare an on-premises installation package for local use, and estimate the time needed to create new reports from Python templates compared to generating current SSRS reports.</t>
  </si>
  <si>
    <t>To create a .bat file for instalation</t>
  </si>
  <si>
    <t>Review and optimize  report template</t>
  </si>
  <si>
    <t>Review and optimize  .bat file instalation, test the instlation file</t>
  </si>
  <si>
    <t>Collect feedback on the prototype, adjust functionalities and interface based on received comments and revisions.</t>
  </si>
  <si>
    <t>Implement version control for the project in Azure DevOps to enable efficient project management, code deployment, and version tracking.</t>
  </si>
  <si>
    <t>Azure DevOps project setup for version control</t>
  </si>
  <si>
    <t>Process established for deploying Python Reports</t>
  </si>
  <si>
    <t>Conduct extensive testing to ensure system reliability and performance. This phase includes integration, performance, and user acceptance testing</t>
  </si>
  <si>
    <t>Integration testing to validate compatibility with datasets, databases, conexions etc.</t>
  </si>
  <si>
    <t>Performance testing on live dev and site data</t>
  </si>
  <si>
    <t>User Acceptance Testing (UAT) to gather feedback from end-users</t>
  </si>
  <si>
    <t>Pearse</t>
  </si>
  <si>
    <t>Set up monitoring and logging mechanisms to track errors, performance metrics, and user activity after deployment</t>
  </si>
  <si>
    <t>Logging system to track errors and report usage</t>
  </si>
  <si>
    <t>Performance monitoring system</t>
  </si>
  <si>
    <t>Python Reports Project</t>
  </si>
  <si>
    <t>PHASE</t>
  </si>
  <si>
    <t>GOAL</t>
  </si>
  <si>
    <t>TASKS</t>
  </si>
  <si>
    <t>Last review before presentation after requested changes</t>
  </si>
  <si>
    <t xml:space="preserve">To create a report template for new reports </t>
  </si>
  <si>
    <t>Target start date:</t>
  </si>
  <si>
    <t>START DATE</t>
  </si>
  <si>
    <t>TARGET DATE</t>
  </si>
  <si>
    <t>PROJECT LEADER</t>
  </si>
  <si>
    <t>To create a documentation for the project</t>
  </si>
  <si>
    <t>Be able to open SSRS from left menu ( Embeded)</t>
  </si>
  <si>
    <t>To create config files to be able to change (IP and login parameters)</t>
  </si>
  <si>
    <t>To create an offline instalation file</t>
  </si>
  <si>
    <t>INITIAL DEMO</t>
  </si>
  <si>
    <t>Review and optimize Code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</si>
</sst>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0.0%"/>
  </numFmts>
  <fonts count="58" x14ac:knownFonts="1">
    <font>
      <sz val="12"/>
      <color rgb="FF000000"/>
      <name val="Corbel"/>
    </font>
    <font>
      <sz val="12"/>
      <name val="Calibri"/>
      <family val="2"/>
    </font>
    <font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666666"/>
      <name val="Calibri"/>
      <family val="2"/>
    </font>
    <font>
      <sz val="9"/>
      <color rgb="FF0B5394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434343"/>
      <name val="Calibri"/>
      <family val="2"/>
    </font>
    <font>
      <b/>
      <sz val="9"/>
      <color rgb="FF434343"/>
      <name val="Calibri"/>
      <family val="2"/>
    </font>
    <font>
      <sz val="9"/>
      <color rgb="FF666666"/>
      <name val="Calibri"/>
      <family val="2"/>
    </font>
    <font>
      <b/>
      <sz val="12"/>
      <color rgb="FF666666"/>
      <name val="Calibri"/>
      <family val="2"/>
    </font>
    <font>
      <b/>
      <sz val="9"/>
      <color rgb="FF00000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9"/>
      <name val="Calibri"/>
      <family val="2"/>
    </font>
    <font>
      <sz val="14"/>
      <color rgb="FFFFFFFF"/>
      <name val="Calibri"/>
      <family val="2"/>
    </font>
    <font>
      <b/>
      <sz val="14"/>
      <color rgb="FF0B5394"/>
      <name val="Calibri"/>
      <family val="2"/>
    </font>
    <font>
      <sz val="9"/>
      <color rgb="FF1F4E78"/>
      <name val="Calibri"/>
      <family val="2"/>
    </font>
    <font>
      <sz val="9"/>
      <color rgb="FFB85B22"/>
      <name val="Calibri"/>
      <family val="2"/>
    </font>
    <font>
      <b/>
      <sz val="14"/>
      <color rgb="FF45818E"/>
      <name val="Calibri"/>
      <family val="2"/>
    </font>
    <font>
      <b/>
      <sz val="14"/>
      <color theme="6"/>
      <name val="Calibri"/>
      <family val="2"/>
    </font>
    <font>
      <sz val="12"/>
      <color theme="6"/>
      <name val="Calibri"/>
      <family val="2"/>
    </font>
    <font>
      <sz val="9"/>
      <color rgb="FF000000"/>
      <name val="Calibri"/>
      <family val="2"/>
    </font>
    <font>
      <b/>
      <sz val="14"/>
      <color theme="9"/>
      <name val="Calibri"/>
      <family val="2"/>
    </font>
    <font>
      <sz val="12"/>
      <color theme="9"/>
      <name val="Calibri"/>
      <family val="2"/>
    </font>
    <font>
      <b/>
      <sz val="14"/>
      <color theme="1" tint="0.34998626667073579"/>
      <name val="Calibri"/>
      <family val="2"/>
    </font>
    <font>
      <sz val="12"/>
      <color theme="1" tint="0.34998626667073579"/>
      <name val="Calibri"/>
      <family val="2"/>
    </font>
    <font>
      <b/>
      <sz val="14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sz val="8"/>
      <name val="Corbel"/>
      <family val="2"/>
    </font>
    <font>
      <b/>
      <sz val="9"/>
      <color rgb="FF666666"/>
      <name val="Calibri"/>
      <family val="2"/>
    </font>
    <font>
      <sz val="12"/>
      <color rgb="FF000000"/>
      <name val="Corbe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2"/>
      <color rgb="FF000000"/>
      <name val="Corbel"/>
    </font>
    <font>
      <sz val="11"/>
      <color rgb="FF9C0006"/>
      <name val="Aptos Narrow"/>
      <family val="2"/>
      <scheme val="minor"/>
    </font>
    <font>
      <sz val="11"/>
      <color rgb="FF999999"/>
      <name val="Calibri"/>
      <family val="2"/>
    </font>
    <font>
      <b/>
      <sz val="11"/>
      <color rgb="FF666666"/>
      <name val="Calibri"/>
      <family val="2"/>
    </font>
    <font>
      <sz val="11"/>
      <color rgb="FF0B5394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</font>
    <font>
      <b/>
      <sz val="9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2"/>
      <color theme="2" tint="-9.9978637043366805E-2"/>
      <name val="Calibri"/>
      <family val="2"/>
    </font>
    <font>
      <b/>
      <sz val="9"/>
      <color theme="1"/>
      <name val="Calibri"/>
      <family val="2"/>
    </font>
    <font>
      <sz val="10"/>
      <color theme="1" tint="0.499984740745262"/>
      <name val="Calibri"/>
      <family val="2"/>
    </font>
    <font>
      <b/>
      <sz val="14"/>
      <color rgb="FF1F4E78"/>
      <name val="Calibri"/>
      <family val="2"/>
    </font>
    <font>
      <b/>
      <sz val="11"/>
      <color rgb="FF999999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theme="5"/>
      <name val="Calibri"/>
      <family val="2"/>
    </font>
    <font>
      <sz val="9"/>
      <color theme="5"/>
      <name val="Calibri"/>
      <family val="2"/>
    </font>
    <font>
      <b/>
      <sz val="20"/>
      <color rgb="FF92D050"/>
      <name val="Calibri"/>
      <family val="2"/>
    </font>
    <font>
      <sz val="20"/>
      <color rgb="FF92D05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3" tint="9.9978637043366805E-2"/>
        <bgColor rgb="FF0B539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rgb="FFB85B22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38761D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rgb="FF351C7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rgb="FF351C7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rgb="FFEFEFEF"/>
      </patternFill>
    </fill>
    <fill>
      <patternFill patternType="solid">
        <fgColor theme="2"/>
        <bgColor rgb="FFD9D9D9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rgb="FFF8F8F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8F8F8"/>
      </patternFill>
    </fill>
    <fill>
      <patternFill patternType="solid">
        <fgColor rgb="FFFFC7CE"/>
      </patternFill>
    </fill>
    <fill>
      <patternFill patternType="solid">
        <fgColor rgb="FF156082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153D64"/>
        <bgColor indexed="64"/>
      </patternFill>
    </fill>
    <fill>
      <patternFill patternType="solid">
        <fgColor rgb="FF156082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1" tint="0.34998626667073579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92D050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999999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/>
      <right/>
      <top/>
      <bottom style="medium">
        <color rgb="FF45818E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/>
      <diagonal/>
    </border>
    <border>
      <left style="hair">
        <color rgb="FFCCCCCC"/>
      </left>
      <right style="thin">
        <color indexed="64"/>
      </right>
      <top/>
      <bottom style="hair">
        <color rgb="FFCCCCCC"/>
      </bottom>
      <diagonal/>
    </border>
    <border>
      <left/>
      <right style="thin">
        <color indexed="64"/>
      </right>
      <top/>
      <bottom style="thin">
        <color rgb="FF999999"/>
      </bottom>
      <diagonal/>
    </border>
    <border>
      <left style="thin">
        <color indexed="64"/>
      </left>
      <right/>
      <top/>
      <bottom style="thin">
        <color rgb="FF999999"/>
      </bottom>
      <diagonal/>
    </border>
    <border>
      <left/>
      <right style="thin">
        <color indexed="64"/>
      </right>
      <top/>
      <bottom style="medium">
        <color rgb="FF0B539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6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/>
      <diagonal/>
    </border>
    <border>
      <left style="thin">
        <color theme="1"/>
      </left>
      <right style="hair">
        <color rgb="FFCCCCCC"/>
      </right>
      <top/>
      <bottom style="hair">
        <color rgb="FFCCCCCC"/>
      </bottom>
      <diagonal/>
    </border>
    <border>
      <left/>
      <right/>
      <top/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64"/>
      </right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/>
      <bottom style="thin">
        <color theme="2" tint="-0.24997711111789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 style="thin">
        <color rgb="FFD9D9D9"/>
      </top>
      <bottom style="thin">
        <color rgb="FFD9D9D9"/>
      </bottom>
      <diagonal/>
    </border>
    <border>
      <left/>
      <right style="thin">
        <color theme="1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rgb="FF0B5394"/>
      </bottom>
      <diagonal/>
    </border>
    <border>
      <left/>
      <right style="thin">
        <color theme="2" tint="-9.9978637043366805E-2"/>
      </right>
      <top/>
      <bottom style="medium">
        <color rgb="FF45818E"/>
      </bottom>
      <diagonal/>
    </border>
    <border>
      <left/>
      <right style="thin">
        <color theme="2" tint="-9.9978637043366805E-2"/>
      </right>
      <top/>
      <bottom style="medium">
        <color theme="6"/>
      </bottom>
      <diagonal/>
    </border>
    <border>
      <left/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medium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45818E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6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1"/>
      </right>
      <top/>
      <bottom style="medium">
        <color theme="6"/>
      </bottom>
      <diagonal/>
    </border>
    <border>
      <left style="thin">
        <color theme="0" tint="-0.14999847407452621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theme="2" tint="-9.9978637043366805E-2"/>
      </right>
      <top style="thin">
        <color rgb="FFD9D9D9"/>
      </top>
      <bottom style="thin">
        <color rgb="FFD9D9D9"/>
      </bottom>
      <diagonal/>
    </border>
    <border>
      <left style="thin">
        <color theme="2" tint="-9.9978637043366805E-2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2" tint="-0.249977111117893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0B5394"/>
      </bottom>
      <diagonal/>
    </border>
    <border>
      <left/>
      <right style="hair">
        <color rgb="FFCCCCCC"/>
      </right>
      <top/>
      <bottom/>
      <diagonal/>
    </border>
    <border>
      <left style="hair">
        <color rgb="FFCCCCCC"/>
      </left>
      <right style="hair">
        <color rgb="FFCCCCCC"/>
      </right>
      <top/>
      <bottom/>
      <diagonal/>
    </border>
    <border>
      <left style="hair">
        <color rgb="FFCCCCCC"/>
      </left>
      <right style="thin">
        <color indexed="64"/>
      </right>
      <top/>
      <bottom/>
      <diagonal/>
    </border>
    <border>
      <left/>
      <right style="thin">
        <color theme="1"/>
      </right>
      <top style="medium">
        <color rgb="FF0B5394"/>
      </top>
      <bottom style="thin">
        <color theme="2" tint="-9.9978637043366805E-2"/>
      </bottom>
      <diagonal/>
    </border>
    <border>
      <left/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1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thin">
        <color theme="2" tint="-9.9978637043366805E-2"/>
      </bottom>
      <diagonal/>
    </border>
    <border>
      <left/>
      <right style="thin">
        <color theme="1"/>
      </right>
      <top/>
      <bottom style="medium">
        <color theme="1" tint="0.499984740745262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/>
      <diagonal/>
    </border>
    <border>
      <left style="hair">
        <color rgb="FFCCCCCC"/>
      </left>
      <right/>
      <top/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rgb="FFCCCCCC"/>
      </left>
      <right style="hair">
        <color rgb="FFCCCCCC"/>
      </right>
      <top style="thin">
        <color rgb="FF999999"/>
      </top>
      <bottom style="hair">
        <color rgb="FFCCCCCC"/>
      </bottom>
      <diagonal/>
    </border>
    <border>
      <left style="hair">
        <color rgb="FFCCCCCC"/>
      </left>
      <right style="thin">
        <color indexed="64"/>
      </right>
      <top style="thin">
        <color rgb="FF999999"/>
      </top>
      <bottom style="hair">
        <color rgb="FFCCCCCC"/>
      </bottom>
      <diagonal/>
    </border>
    <border>
      <left style="thin">
        <color indexed="64"/>
      </left>
      <right style="hair">
        <color rgb="FFCCCCCC"/>
      </right>
      <top style="hair">
        <color rgb="FFCCCCCC"/>
      </top>
      <bottom style="medium">
        <color indexed="6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indexed="64"/>
      </bottom>
      <diagonal/>
    </border>
    <border>
      <left style="hair">
        <color rgb="FFCCCCCC"/>
      </left>
      <right style="thin">
        <color indexed="64"/>
      </right>
      <top style="hair">
        <color rgb="FFCCCCCC"/>
      </top>
      <bottom style="medium">
        <color indexed="64"/>
      </bottom>
      <diagonal/>
    </border>
    <border>
      <left/>
      <right style="hair">
        <color rgb="FFCCCCCC"/>
      </right>
      <top style="hair">
        <color rgb="FFCCCCCC"/>
      </top>
      <bottom style="medium">
        <color indexed="64"/>
      </bottom>
      <diagonal/>
    </border>
    <border>
      <left style="hair">
        <color theme="0" tint="-0.14999847407452621"/>
      </left>
      <right style="hair">
        <color theme="0" tint="-0.14999847407452621"/>
      </right>
      <top/>
      <bottom style="hair">
        <color theme="0" tint="-0.14999847407452621"/>
      </bottom>
      <diagonal/>
    </border>
    <border>
      <left style="thin">
        <color theme="1"/>
      </left>
      <right style="hair">
        <color rgb="FFCCCCCC"/>
      </right>
      <top style="hair">
        <color rgb="FFCCCCCC"/>
      </top>
      <bottom style="medium">
        <color indexed="64"/>
      </bottom>
      <diagonal/>
    </border>
    <border>
      <left/>
      <right/>
      <top style="hair">
        <color rgb="FFCCCCCC"/>
      </top>
      <bottom/>
      <diagonal/>
    </border>
    <border>
      <left/>
      <right/>
      <top/>
      <bottom style="hair">
        <color theme="0" tint="-0.14999847407452621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/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 style="hair">
        <color theme="2" tint="-9.9978637043366805E-2"/>
      </left>
      <right style="thin">
        <color indexed="64"/>
      </right>
      <top style="hair">
        <color theme="2" tint="-9.9978637043366805E-2"/>
      </top>
      <bottom style="hair">
        <color theme="2" tint="-9.9978637043366805E-2"/>
      </bottom>
      <diagonal/>
    </border>
  </borders>
  <cellStyleXfs count="3">
    <xf numFmtId="0" fontId="0" fillId="0" borderId="0"/>
    <xf numFmtId="9" fontId="36" fillId="0" borderId="0" applyFont="0" applyFill="0" applyBorder="0" applyAlignment="0" applyProtection="0"/>
    <xf numFmtId="0" fontId="37" fillId="29" borderId="0" applyNumberFormat="0" applyBorder="0" applyAlignment="0" applyProtection="0"/>
  </cellStyleXfs>
  <cellXfs count="29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20" fillId="2" borderId="7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20" fillId="2" borderId="23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2" borderId="6" xfId="0" applyFont="1" applyFill="1" applyBorder="1" applyAlignment="1">
      <alignment horizontal="left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24" fillId="2" borderId="25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left" vertical="center"/>
    </xf>
    <xf numFmtId="0" fontId="24" fillId="2" borderId="4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left" vertical="center"/>
    </xf>
    <xf numFmtId="0" fontId="24" fillId="2" borderId="23" xfId="0" applyFont="1" applyFill="1" applyBorder="1" applyAlignment="1">
      <alignment horizontal="left" vertical="center"/>
    </xf>
    <xf numFmtId="0" fontId="24" fillId="2" borderId="5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24" fillId="2" borderId="11" xfId="0" applyFont="1" applyFill="1" applyBorder="1" applyAlignment="1">
      <alignment horizontal="left" vertical="center"/>
    </xf>
    <xf numFmtId="0" fontId="24" fillId="6" borderId="14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textRotation="90" wrapText="1"/>
    </xf>
    <xf numFmtId="0" fontId="13" fillId="6" borderId="27" xfId="0" applyFont="1" applyFill="1" applyBorder="1" applyAlignment="1">
      <alignment horizontal="center" vertical="center" textRotation="90"/>
    </xf>
    <xf numFmtId="0" fontId="13" fillId="6" borderId="31" xfId="0" applyFont="1" applyFill="1" applyBorder="1" applyAlignment="1">
      <alignment horizontal="center" vertical="center" textRotation="90"/>
    </xf>
    <xf numFmtId="0" fontId="11" fillId="23" borderId="2" xfId="0" applyFont="1" applyFill="1" applyBorder="1" applyAlignment="1">
      <alignment horizontal="center" vertical="center" textRotation="90" wrapText="1"/>
    </xf>
    <xf numFmtId="0" fontId="11" fillId="23" borderId="29" xfId="0" applyFont="1" applyFill="1" applyBorder="1" applyAlignment="1">
      <alignment horizontal="center" vertical="center" textRotation="90" wrapText="1"/>
    </xf>
    <xf numFmtId="0" fontId="1" fillId="0" borderId="0" xfId="0" applyFont="1"/>
    <xf numFmtId="0" fontId="33" fillId="0" borderId="0" xfId="0" applyFont="1"/>
    <xf numFmtId="0" fontId="34" fillId="19" borderId="0" xfId="0" applyFont="1" applyFill="1" applyAlignment="1">
      <alignment horizontal="center" vertical="center" wrapText="1"/>
    </xf>
    <xf numFmtId="0" fontId="34" fillId="20" borderId="19" xfId="0" applyFont="1" applyFill="1" applyBorder="1" applyAlignment="1">
      <alignment horizontal="left" vertical="center" wrapText="1"/>
    </xf>
    <xf numFmtId="0" fontId="34" fillId="20" borderId="18" xfId="0" applyFont="1" applyFill="1" applyBorder="1" applyAlignment="1">
      <alignment vertical="center" wrapText="1"/>
    </xf>
    <xf numFmtId="0" fontId="34" fillId="20" borderId="20" xfId="0" applyFont="1" applyFill="1" applyBorder="1" applyAlignment="1">
      <alignment horizontal="center" vertical="center" wrapText="1"/>
    </xf>
    <xf numFmtId="0" fontId="34" fillId="22" borderId="20" xfId="0" applyFont="1" applyFill="1" applyBorder="1" applyAlignment="1">
      <alignment horizontal="center" vertical="center" wrapText="1"/>
    </xf>
    <xf numFmtId="0" fontId="1" fillId="27" borderId="9" xfId="0" applyFont="1" applyFill="1" applyBorder="1" applyAlignment="1">
      <alignment vertical="top"/>
    </xf>
    <xf numFmtId="0" fontId="6" fillId="26" borderId="17" xfId="0" applyFont="1" applyFill="1" applyBorder="1" applyAlignment="1">
      <alignment horizontal="center" vertical="center" wrapText="1"/>
    </xf>
    <xf numFmtId="0" fontId="1" fillId="27" borderId="10" xfId="0" applyFont="1" applyFill="1" applyBorder="1" applyAlignment="1">
      <alignment vertical="top"/>
    </xf>
    <xf numFmtId="0" fontId="23" fillId="27" borderId="22" xfId="0" applyFont="1" applyFill="1" applyBorder="1" applyAlignment="1">
      <alignment vertical="top"/>
    </xf>
    <xf numFmtId="0" fontId="26" fillId="27" borderId="21" xfId="0" applyFont="1" applyFill="1" applyBorder="1" applyAlignment="1">
      <alignment vertical="top"/>
    </xf>
    <xf numFmtId="0" fontId="30" fillId="27" borderId="26" xfId="0" applyFont="1" applyFill="1" applyBorder="1" applyAlignment="1">
      <alignment vertical="top"/>
    </xf>
    <xf numFmtId="0" fontId="3" fillId="0" borderId="0" xfId="0" applyFont="1"/>
    <xf numFmtId="0" fontId="39" fillId="0" borderId="0" xfId="0" applyFont="1" applyAlignment="1">
      <alignment horizontal="left" vertical="center" wrapText="1"/>
    </xf>
    <xf numFmtId="0" fontId="41" fillId="2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2" fillId="20" borderId="19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27" borderId="0" xfId="0" applyFont="1" applyFill="1" applyAlignment="1">
      <alignment horizontal="center" vertical="center"/>
    </xf>
    <xf numFmtId="0" fontId="41" fillId="27" borderId="10" xfId="0" applyFont="1" applyFill="1" applyBorder="1" applyAlignment="1">
      <alignment horizontal="center" vertical="center"/>
    </xf>
    <xf numFmtId="0" fontId="41" fillId="27" borderId="22" xfId="0" applyFont="1" applyFill="1" applyBorder="1" applyAlignment="1">
      <alignment horizontal="center" vertical="center"/>
    </xf>
    <xf numFmtId="0" fontId="41" fillId="27" borderId="21" xfId="0" applyFont="1" applyFill="1" applyBorder="1" applyAlignment="1">
      <alignment horizontal="center" vertical="center"/>
    </xf>
    <xf numFmtId="0" fontId="41" fillId="27" borderId="26" xfId="0" applyFont="1" applyFill="1" applyBorder="1" applyAlignment="1">
      <alignment horizontal="center" vertical="center"/>
    </xf>
    <xf numFmtId="0" fontId="41" fillId="27" borderId="9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0" xfId="0" applyFont="1"/>
    <xf numFmtId="0" fontId="38" fillId="2" borderId="1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47" fillId="27" borderId="9" xfId="0" applyFont="1" applyFill="1" applyBorder="1" applyAlignment="1">
      <alignment vertical="top"/>
    </xf>
    <xf numFmtId="0" fontId="37" fillId="29" borderId="27" xfId="2" applyBorder="1" applyAlignment="1">
      <alignment horizontal="center" vertical="center" textRotation="90"/>
    </xf>
    <xf numFmtId="0" fontId="37" fillId="29" borderId="2" xfId="2" applyBorder="1" applyAlignment="1">
      <alignment horizontal="center" vertical="center"/>
    </xf>
    <xf numFmtId="0" fontId="1" fillId="27" borderId="37" xfId="0" applyFont="1" applyFill="1" applyBorder="1" applyAlignment="1">
      <alignment vertical="top"/>
    </xf>
    <xf numFmtId="0" fontId="1" fillId="27" borderId="38" xfId="0" applyFont="1" applyFill="1" applyBorder="1" applyAlignment="1">
      <alignment vertical="top"/>
    </xf>
    <xf numFmtId="0" fontId="40" fillId="26" borderId="36" xfId="0" applyFont="1" applyFill="1" applyBorder="1" applyAlignment="1">
      <alignment vertical="center" wrapText="1"/>
    </xf>
    <xf numFmtId="0" fontId="40" fillId="26" borderId="38" xfId="0" applyFont="1" applyFill="1" applyBorder="1" applyAlignment="1">
      <alignment vertical="center" wrapText="1"/>
    </xf>
    <xf numFmtId="0" fontId="40" fillId="26" borderId="39" xfId="0" applyFont="1" applyFill="1" applyBorder="1" applyAlignment="1">
      <alignment vertical="center" wrapText="1"/>
    </xf>
    <xf numFmtId="0" fontId="40" fillId="26" borderId="40" xfId="0" applyFont="1" applyFill="1" applyBorder="1" applyAlignment="1">
      <alignment vertical="center" wrapText="1"/>
    </xf>
    <xf numFmtId="0" fontId="40" fillId="26" borderId="41" xfId="0" applyFont="1" applyFill="1" applyBorder="1" applyAlignment="1">
      <alignment vertical="center" wrapText="1"/>
    </xf>
    <xf numFmtId="0" fontId="6" fillId="26" borderId="42" xfId="0" applyFont="1" applyFill="1" applyBorder="1" applyAlignment="1">
      <alignment horizontal="center" vertical="center" wrapText="1"/>
    </xf>
    <xf numFmtId="0" fontId="48" fillId="26" borderId="43" xfId="0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center" vertical="center" wrapText="1"/>
    </xf>
    <xf numFmtId="0" fontId="48" fillId="26" borderId="10" xfId="0" applyFont="1" applyFill="1" applyBorder="1" applyAlignment="1">
      <alignment horizontal="center" vertical="center" wrapText="1"/>
    </xf>
    <xf numFmtId="0" fontId="6" fillId="26" borderId="26" xfId="0" applyFont="1" applyFill="1" applyBorder="1" applyAlignment="1">
      <alignment horizontal="center" vertical="center" wrapText="1"/>
    </xf>
    <xf numFmtId="0" fontId="6" fillId="28" borderId="36" xfId="0" applyFont="1" applyFill="1" applyBorder="1" applyAlignment="1">
      <alignment horizontal="center" vertical="center" wrapText="1"/>
    </xf>
    <xf numFmtId="0" fontId="48" fillId="28" borderId="38" xfId="0" applyFont="1" applyFill="1" applyBorder="1" applyAlignment="1">
      <alignment horizontal="center" vertical="center" wrapText="1"/>
    </xf>
    <xf numFmtId="0" fontId="23" fillId="27" borderId="39" xfId="0" applyFont="1" applyFill="1" applyBorder="1" applyAlignment="1">
      <alignment vertical="top"/>
    </xf>
    <xf numFmtId="0" fontId="26" fillId="27" borderId="40" xfId="0" applyFont="1" applyFill="1" applyBorder="1" applyAlignment="1">
      <alignment vertical="top"/>
    </xf>
    <xf numFmtId="0" fontId="43" fillId="0" borderId="7" xfId="0" applyFont="1" applyBorder="1" applyAlignment="1">
      <alignment horizontal="center" vertical="center"/>
    </xf>
    <xf numFmtId="9" fontId="7" fillId="0" borderId="0" xfId="1" applyFont="1"/>
    <xf numFmtId="0" fontId="30" fillId="27" borderId="41" xfId="0" applyFont="1" applyFill="1" applyBorder="1" applyAlignment="1">
      <alignment vertical="top"/>
    </xf>
    <xf numFmtId="0" fontId="39" fillId="0" borderId="1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9" fillId="0" borderId="32" xfId="0" applyFont="1" applyBorder="1" applyAlignment="1">
      <alignment vertical="center"/>
    </xf>
    <xf numFmtId="0" fontId="47" fillId="27" borderId="26" xfId="0" applyFont="1" applyFill="1" applyBorder="1" applyAlignment="1">
      <alignment vertical="top"/>
    </xf>
    <xf numFmtId="0" fontId="48" fillId="26" borderId="51" xfId="0" applyFont="1" applyFill="1" applyBorder="1" applyAlignment="1">
      <alignment horizontal="center" vertical="center" wrapText="1"/>
    </xf>
    <xf numFmtId="0" fontId="48" fillId="28" borderId="41" xfId="0" applyFont="1" applyFill="1" applyBorder="1" applyAlignment="1">
      <alignment horizontal="center" vertical="center" wrapText="1"/>
    </xf>
    <xf numFmtId="0" fontId="8" fillId="16" borderId="0" xfId="0" applyFont="1" applyFill="1"/>
    <xf numFmtId="0" fontId="47" fillId="27" borderId="52" xfId="0" applyFont="1" applyFill="1" applyBorder="1" applyAlignment="1">
      <alignment vertical="top"/>
    </xf>
    <xf numFmtId="0" fontId="28" fillId="27" borderId="52" xfId="0" applyFont="1" applyFill="1" applyBorder="1" applyAlignment="1">
      <alignment vertical="top"/>
    </xf>
    <xf numFmtId="0" fontId="28" fillId="27" borderId="53" xfId="0" applyFont="1" applyFill="1" applyBorder="1" applyAlignment="1">
      <alignment vertical="top"/>
    </xf>
    <xf numFmtId="0" fontId="41" fillId="27" borderId="52" xfId="0" applyFont="1" applyFill="1" applyBorder="1" applyAlignment="1">
      <alignment horizontal="center" vertical="center"/>
    </xf>
    <xf numFmtId="0" fontId="40" fillId="26" borderId="53" xfId="0" applyFont="1" applyFill="1" applyBorder="1" applyAlignment="1">
      <alignment vertical="center" wrapText="1"/>
    </xf>
    <xf numFmtId="0" fontId="48" fillId="26" borderId="54" xfId="0" applyFont="1" applyFill="1" applyBorder="1" applyAlignment="1">
      <alignment horizontal="center" vertical="center" wrapText="1"/>
    </xf>
    <xf numFmtId="0" fontId="48" fillId="28" borderId="53" xfId="0" applyFont="1" applyFill="1" applyBorder="1" applyAlignment="1">
      <alignment horizontal="center" vertical="center" wrapText="1"/>
    </xf>
    <xf numFmtId="0" fontId="8" fillId="14" borderId="0" xfId="0" applyFont="1" applyFill="1"/>
    <xf numFmtId="0" fontId="47" fillId="27" borderId="21" xfId="0" applyFont="1" applyFill="1" applyBorder="1" applyAlignment="1">
      <alignment vertical="top"/>
    </xf>
    <xf numFmtId="0" fontId="48" fillId="26" borderId="45" xfId="0" applyFont="1" applyFill="1" applyBorder="1" applyAlignment="1">
      <alignment horizontal="center" vertical="center" wrapText="1"/>
    </xf>
    <xf numFmtId="0" fontId="48" fillId="28" borderId="40" xfId="0" applyFont="1" applyFill="1" applyBorder="1" applyAlignment="1">
      <alignment horizontal="center" vertical="center" wrapText="1"/>
    </xf>
    <xf numFmtId="0" fontId="8" fillId="12" borderId="0" xfId="0" applyFont="1" applyFill="1"/>
    <xf numFmtId="0" fontId="47" fillId="27" borderId="22" xfId="0" applyFont="1" applyFill="1" applyBorder="1" applyAlignment="1">
      <alignment vertical="top"/>
    </xf>
    <xf numFmtId="0" fontId="48" fillId="26" borderId="44" xfId="0" applyFont="1" applyFill="1" applyBorder="1" applyAlignment="1">
      <alignment horizontal="center" vertical="center" wrapText="1"/>
    </xf>
    <xf numFmtId="0" fontId="48" fillId="28" borderId="39" xfId="0" applyFont="1" applyFill="1" applyBorder="1" applyAlignment="1">
      <alignment horizontal="center" vertical="center" wrapText="1"/>
    </xf>
    <xf numFmtId="0" fontId="47" fillId="27" borderId="10" xfId="0" applyFont="1" applyFill="1" applyBorder="1" applyAlignment="1">
      <alignment vertical="top"/>
    </xf>
    <xf numFmtId="0" fontId="20" fillId="2" borderId="25" xfId="0" applyFont="1" applyFill="1" applyBorder="1" applyAlignment="1">
      <alignment horizontal="left" vertical="center"/>
    </xf>
    <xf numFmtId="0" fontId="40" fillId="26" borderId="37" xfId="0" applyFont="1" applyFill="1" applyBorder="1" applyAlignment="1">
      <alignment horizontal="right" vertical="center" wrapText="1"/>
    </xf>
    <xf numFmtId="0" fontId="48" fillId="26" borderId="55" xfId="0" applyFont="1" applyFill="1" applyBorder="1" applyAlignment="1">
      <alignment horizontal="center" vertical="center" wrapText="1"/>
    </xf>
    <xf numFmtId="0" fontId="48" fillId="26" borderId="37" xfId="0" applyFont="1" applyFill="1" applyBorder="1" applyAlignment="1">
      <alignment horizontal="center" vertical="center" wrapText="1"/>
    </xf>
    <xf numFmtId="0" fontId="48" fillId="26" borderId="16" xfId="0" applyFont="1" applyFill="1" applyBorder="1" applyAlignment="1">
      <alignment horizontal="center" vertical="center" wrapText="1"/>
    </xf>
    <xf numFmtId="0" fontId="48" fillId="26" borderId="0" xfId="0" applyFont="1" applyFill="1" applyAlignment="1">
      <alignment horizontal="center" vertical="center" wrapText="1"/>
    </xf>
    <xf numFmtId="0" fontId="19" fillId="2" borderId="57" xfId="0" applyFont="1" applyFill="1" applyBorder="1" applyAlignment="1">
      <alignment horizontal="left" vertical="center"/>
    </xf>
    <xf numFmtId="0" fontId="20" fillId="2" borderId="56" xfId="0" applyFont="1" applyFill="1" applyBorder="1" applyAlignment="1">
      <alignment horizontal="left" vertical="center"/>
    </xf>
    <xf numFmtId="0" fontId="20" fillId="2" borderId="57" xfId="0" applyFont="1" applyFill="1" applyBorder="1" applyAlignment="1">
      <alignment horizontal="left" vertical="center"/>
    </xf>
    <xf numFmtId="0" fontId="19" fillId="2" borderId="58" xfId="0" applyFont="1" applyFill="1" applyBorder="1" applyAlignment="1">
      <alignment horizontal="left" vertical="center"/>
    </xf>
    <xf numFmtId="0" fontId="8" fillId="30" borderId="0" xfId="0" applyFont="1" applyFill="1"/>
    <xf numFmtId="0" fontId="6" fillId="26" borderId="62" xfId="0" applyFont="1" applyFill="1" applyBorder="1" applyAlignment="1">
      <alignment horizontal="center" vertical="center" wrapText="1"/>
    </xf>
    <xf numFmtId="0" fontId="6" fillId="28" borderId="61" xfId="0" applyFont="1" applyFill="1" applyBorder="1" applyAlignment="1">
      <alignment horizontal="center" vertical="center" wrapText="1"/>
    </xf>
    <xf numFmtId="0" fontId="6" fillId="26" borderId="59" xfId="0" applyFont="1" applyFill="1" applyBorder="1" applyAlignment="1">
      <alignment horizontal="center" vertical="center" wrapText="1"/>
    </xf>
    <xf numFmtId="0" fontId="11" fillId="31" borderId="2" xfId="0" applyFont="1" applyFill="1" applyBorder="1" applyAlignment="1">
      <alignment horizontal="center" vertical="center"/>
    </xf>
    <xf numFmtId="0" fontId="6" fillId="0" borderId="65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34" fillId="32" borderId="50" xfId="0" applyFont="1" applyFill="1" applyBorder="1" applyAlignment="1">
      <alignment horizontal="center" vertical="center" wrapText="1"/>
    </xf>
    <xf numFmtId="0" fontId="20" fillId="2" borderId="58" xfId="0" applyFont="1" applyFill="1" applyBorder="1" applyAlignment="1">
      <alignment horizontal="left" vertical="center"/>
    </xf>
    <xf numFmtId="0" fontId="24" fillId="2" borderId="57" xfId="0" applyFont="1" applyFill="1" applyBorder="1" applyAlignment="1">
      <alignment horizontal="left" vertical="center"/>
    </xf>
    <xf numFmtId="0" fontId="24" fillId="2" borderId="56" xfId="0" applyFont="1" applyFill="1" applyBorder="1" applyAlignment="1">
      <alignment horizontal="left" vertical="center"/>
    </xf>
    <xf numFmtId="0" fontId="24" fillId="2" borderId="58" xfId="0" applyFont="1" applyFill="1" applyBorder="1" applyAlignment="1">
      <alignment horizontal="left" vertical="center"/>
    </xf>
    <xf numFmtId="0" fontId="8" fillId="38" borderId="0" xfId="0" applyFont="1" applyFill="1"/>
    <xf numFmtId="0" fontId="38" fillId="2" borderId="0" xfId="0" applyFont="1" applyFill="1" applyAlignment="1">
      <alignment vertical="center"/>
    </xf>
    <xf numFmtId="164" fontId="38" fillId="0" borderId="0" xfId="0" applyNumberFormat="1" applyFont="1" applyAlignment="1">
      <alignment vertical="center"/>
    </xf>
    <xf numFmtId="14" fontId="38" fillId="2" borderId="1" xfId="0" applyNumberFormat="1" applyFont="1" applyFill="1" applyBorder="1" applyAlignment="1">
      <alignment horizontal="left" vertical="center"/>
    </xf>
    <xf numFmtId="0" fontId="6" fillId="26" borderId="69" xfId="0" applyFont="1" applyFill="1" applyBorder="1" applyAlignment="1">
      <alignment horizontal="center" vertical="center" wrapText="1"/>
    </xf>
    <xf numFmtId="0" fontId="6" fillId="28" borderId="67" xfId="0" applyFont="1" applyFill="1" applyBorder="1" applyAlignment="1">
      <alignment horizontal="center" vertical="center" wrapText="1"/>
    </xf>
    <xf numFmtId="0" fontId="6" fillId="26" borderId="70" xfId="0" applyFont="1" applyFill="1" applyBorder="1" applyAlignment="1">
      <alignment horizontal="center" vertical="center" wrapText="1"/>
    </xf>
    <xf numFmtId="0" fontId="6" fillId="26" borderId="34" xfId="0" applyFont="1" applyFill="1" applyBorder="1" applyAlignment="1">
      <alignment horizontal="center" vertical="center" wrapText="1"/>
    </xf>
    <xf numFmtId="0" fontId="48" fillId="26" borderId="66" xfId="0" applyFont="1" applyFill="1" applyBorder="1" applyAlignment="1">
      <alignment horizontal="center" vertical="center" wrapText="1"/>
    </xf>
    <xf numFmtId="0" fontId="48" fillId="26" borderId="71" xfId="0" applyFont="1" applyFill="1" applyBorder="1" applyAlignment="1">
      <alignment horizontal="center" vertical="center" wrapText="1"/>
    </xf>
    <xf numFmtId="0" fontId="48" fillId="26" borderId="46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9" fillId="26" borderId="0" xfId="0" applyFont="1" applyFill="1" applyAlignment="1">
      <alignment horizontal="left" vertical="top" wrapText="1"/>
    </xf>
    <xf numFmtId="0" fontId="49" fillId="26" borderId="36" xfId="0" applyFont="1" applyFill="1" applyBorder="1" applyAlignment="1">
      <alignment horizontal="left" vertical="top" wrapText="1"/>
    </xf>
    <xf numFmtId="0" fontId="27" fillId="26" borderId="0" xfId="0" applyFont="1" applyFill="1" applyAlignment="1">
      <alignment horizontal="left" vertical="top" wrapText="1"/>
    </xf>
    <xf numFmtId="0" fontId="27" fillId="26" borderId="36" xfId="0" applyFont="1" applyFill="1" applyBorder="1" applyAlignment="1">
      <alignment horizontal="left" vertical="top" wrapText="1"/>
    </xf>
    <xf numFmtId="0" fontId="18" fillId="26" borderId="0" xfId="0" applyFont="1" applyFill="1" applyAlignment="1">
      <alignment horizontal="left" vertical="top" wrapText="1"/>
    </xf>
    <xf numFmtId="0" fontId="18" fillId="26" borderId="36" xfId="0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top" wrapText="1"/>
    </xf>
    <xf numFmtId="0" fontId="21" fillId="26" borderId="36" xfId="0" applyFont="1" applyFill="1" applyBorder="1" applyAlignment="1">
      <alignment horizontal="left" vertical="top" wrapText="1"/>
    </xf>
    <xf numFmtId="164" fontId="38" fillId="0" borderId="32" xfId="0" applyNumberFormat="1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8" fillId="2" borderId="32" xfId="0" applyFont="1" applyFill="1" applyBorder="1" applyAlignment="1">
      <alignment horizontal="left" vertical="center"/>
    </xf>
    <xf numFmtId="14" fontId="38" fillId="2" borderId="32" xfId="0" applyNumberFormat="1" applyFont="1" applyFill="1" applyBorder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14" fontId="41" fillId="27" borderId="63" xfId="0" applyNumberFormat="1" applyFont="1" applyFill="1" applyBorder="1" applyAlignment="1">
      <alignment horizontal="left" vertical="center"/>
    </xf>
    <xf numFmtId="14" fontId="41" fillId="27" borderId="61" xfId="0" applyNumberFormat="1" applyFont="1" applyFill="1" applyBorder="1" applyAlignment="1">
      <alignment horizontal="left" vertical="center"/>
    </xf>
    <xf numFmtId="0" fontId="28" fillId="27" borderId="50" xfId="0" applyFont="1" applyFill="1" applyBorder="1" applyAlignment="1">
      <alignment horizontal="left" vertical="center"/>
    </xf>
    <xf numFmtId="0" fontId="28" fillId="27" borderId="67" xfId="0" applyFont="1" applyFill="1" applyBorder="1" applyAlignment="1">
      <alignment horizontal="left" vertical="center"/>
    </xf>
    <xf numFmtId="14" fontId="41" fillId="27" borderId="68" xfId="0" applyNumberFormat="1" applyFont="1" applyFill="1" applyBorder="1" applyAlignment="1">
      <alignment horizontal="left" vertical="center"/>
    </xf>
    <xf numFmtId="14" fontId="41" fillId="27" borderId="67" xfId="0" applyNumberFormat="1" applyFont="1" applyFill="1" applyBorder="1" applyAlignment="1">
      <alignment horizontal="left" vertical="center"/>
    </xf>
    <xf numFmtId="0" fontId="39" fillId="0" borderId="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28" fillId="27" borderId="60" xfId="0" applyFont="1" applyFill="1" applyBorder="1" applyAlignment="1">
      <alignment horizontal="left" vertical="center"/>
    </xf>
    <xf numFmtId="0" fontId="28" fillId="27" borderId="61" xfId="0" applyFont="1" applyFill="1" applyBorder="1" applyAlignment="1">
      <alignment horizontal="left" vertical="center"/>
    </xf>
    <xf numFmtId="0" fontId="38" fillId="0" borderId="32" xfId="0" applyFont="1" applyBorder="1" applyAlignment="1">
      <alignment horizontal="center" vertical="center"/>
    </xf>
    <xf numFmtId="165" fontId="38" fillId="0" borderId="49" xfId="1" applyNumberFormat="1" applyFont="1" applyBorder="1" applyAlignment="1">
      <alignment horizontal="center" vertical="center"/>
    </xf>
    <xf numFmtId="165" fontId="38" fillId="0" borderId="32" xfId="1" applyNumberFormat="1" applyFont="1" applyBorder="1" applyAlignment="1">
      <alignment horizontal="center" vertical="center"/>
    </xf>
    <xf numFmtId="0" fontId="29" fillId="26" borderId="0" xfId="0" applyFont="1" applyFill="1" applyAlignment="1">
      <alignment horizontal="left" vertical="top" wrapText="1"/>
    </xf>
    <xf numFmtId="0" fontId="29" fillId="26" borderId="36" xfId="0" applyFont="1" applyFill="1" applyBorder="1" applyAlignment="1">
      <alignment horizontal="left" vertical="top" wrapText="1"/>
    </xf>
    <xf numFmtId="0" fontId="25" fillId="26" borderId="0" xfId="0" applyFont="1" applyFill="1" applyAlignment="1">
      <alignment horizontal="left" vertical="top" wrapText="1"/>
    </xf>
    <xf numFmtId="0" fontId="25" fillId="26" borderId="36" xfId="0" applyFont="1" applyFill="1" applyBorder="1" applyAlignment="1">
      <alignment horizontal="left" vertical="top" wrapText="1"/>
    </xf>
    <xf numFmtId="0" fontId="17" fillId="15" borderId="0" xfId="0" applyFont="1" applyFill="1" applyAlignment="1">
      <alignment horizontal="center" vertical="center"/>
    </xf>
    <xf numFmtId="0" fontId="8" fillId="16" borderId="0" xfId="0" applyFont="1" applyFill="1"/>
    <xf numFmtId="0" fontId="8" fillId="16" borderId="52" xfId="0" applyFont="1" applyFill="1" applyBorder="1"/>
    <xf numFmtId="0" fontId="34" fillId="20" borderId="19" xfId="0" applyFont="1" applyFill="1" applyBorder="1" applyAlignment="1">
      <alignment horizontal="left" vertical="center" wrapText="1"/>
    </xf>
    <xf numFmtId="0" fontId="35" fillId="21" borderId="19" xfId="0" applyFont="1" applyFill="1" applyBorder="1"/>
    <xf numFmtId="0" fontId="17" fillId="7" borderId="0" xfId="0" applyFont="1" applyFill="1" applyAlignment="1">
      <alignment horizontal="center" vertical="center"/>
    </xf>
    <xf numFmtId="0" fontId="8" fillId="8" borderId="0" xfId="0" applyFont="1" applyFill="1"/>
    <xf numFmtId="0" fontId="8" fillId="8" borderId="9" xfId="0" applyFont="1" applyFill="1" applyBorder="1"/>
    <xf numFmtId="0" fontId="17" fillId="9" borderId="0" xfId="0" applyFont="1" applyFill="1" applyAlignment="1">
      <alignment horizontal="center" vertical="center"/>
    </xf>
    <xf numFmtId="0" fontId="8" fillId="10" borderId="0" xfId="0" applyFont="1" applyFill="1"/>
    <xf numFmtId="0" fontId="8" fillId="10" borderId="10" xfId="0" applyFont="1" applyFill="1" applyBorder="1"/>
    <xf numFmtId="0" fontId="17" fillId="11" borderId="0" xfId="0" applyFont="1" applyFill="1" applyAlignment="1">
      <alignment horizontal="center" vertical="center"/>
    </xf>
    <xf numFmtId="0" fontId="8" fillId="12" borderId="0" xfId="0" applyFont="1" applyFill="1"/>
    <xf numFmtId="0" fontId="8" fillId="12" borderId="22" xfId="0" applyFont="1" applyFill="1" applyBorder="1"/>
    <xf numFmtId="0" fontId="17" fillId="13" borderId="0" xfId="0" applyFont="1" applyFill="1" applyAlignment="1">
      <alignment horizontal="center" vertical="center"/>
    </xf>
    <xf numFmtId="0" fontId="8" fillId="14" borderId="0" xfId="0" applyFont="1" applyFill="1"/>
    <xf numFmtId="0" fontId="8" fillId="14" borderId="21" xfId="0" applyFont="1" applyFill="1" applyBorder="1"/>
    <xf numFmtId="0" fontId="22" fillId="26" borderId="0" xfId="0" applyFont="1" applyFill="1" applyAlignment="1">
      <alignment horizontal="left" vertical="top" wrapText="1"/>
    </xf>
    <xf numFmtId="0" fontId="22" fillId="26" borderId="36" xfId="0" applyFont="1" applyFill="1" applyBorder="1" applyAlignment="1">
      <alignment horizontal="left" vertical="top" wrapText="1"/>
    </xf>
    <xf numFmtId="0" fontId="17" fillId="17" borderId="0" xfId="0" applyFont="1" applyFill="1" applyAlignment="1">
      <alignment horizontal="center" vertical="center"/>
    </xf>
    <xf numFmtId="0" fontId="8" fillId="18" borderId="0" xfId="0" applyFont="1" applyFill="1"/>
    <xf numFmtId="0" fontId="8" fillId="18" borderId="26" xfId="0" applyFont="1" applyFill="1" applyBorder="1"/>
    <xf numFmtId="0" fontId="15" fillId="24" borderId="22" xfId="0" applyFont="1" applyFill="1" applyBorder="1" applyAlignment="1">
      <alignment vertical="center" wrapText="1"/>
    </xf>
    <xf numFmtId="0" fontId="15" fillId="25" borderId="22" xfId="0" applyFont="1" applyFill="1" applyBorder="1"/>
    <xf numFmtId="0" fontId="14" fillId="24" borderId="22" xfId="0" applyFont="1" applyFill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14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" fillId="0" borderId="28" xfId="0" applyFont="1" applyBorder="1"/>
    <xf numFmtId="0" fontId="1" fillId="0" borderId="30" xfId="0" applyFont="1" applyBorder="1"/>
    <xf numFmtId="0" fontId="19" fillId="0" borderId="5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 vertical="center"/>
    </xf>
    <xf numFmtId="0" fontId="19" fillId="39" borderId="7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20" fillId="2" borderId="35" xfId="0" applyFont="1" applyFill="1" applyBorder="1" applyAlignment="1">
      <alignment horizontal="left" vertical="center"/>
    </xf>
    <xf numFmtId="0" fontId="20" fillId="2" borderId="73" xfId="0" applyFont="1" applyFill="1" applyBorder="1" applyAlignment="1">
      <alignment horizontal="left" vertical="center"/>
    </xf>
    <xf numFmtId="0" fontId="20" fillId="2" borderId="72" xfId="0" applyFont="1" applyFill="1" applyBorder="1" applyAlignment="1">
      <alignment horizontal="left" vertical="center"/>
    </xf>
    <xf numFmtId="0" fontId="20" fillId="2" borderId="74" xfId="0" applyFont="1" applyFill="1" applyBorder="1" applyAlignment="1">
      <alignment horizontal="left" vertical="center"/>
    </xf>
    <xf numFmtId="0" fontId="24" fillId="2" borderId="72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24" fillId="2" borderId="74" xfId="0" applyFont="1" applyFill="1" applyBorder="1" applyAlignment="1">
      <alignment horizontal="left" vertical="center"/>
    </xf>
    <xf numFmtId="0" fontId="20" fillId="2" borderId="75" xfId="0" applyFont="1" applyFill="1" applyBorder="1" applyAlignment="1">
      <alignment horizontal="left" vertical="center"/>
    </xf>
    <xf numFmtId="0" fontId="20" fillId="2" borderId="76" xfId="0" applyFont="1" applyFill="1" applyBorder="1" applyAlignment="1">
      <alignment horizontal="left" vertical="center"/>
    </xf>
    <xf numFmtId="0" fontId="24" fillId="2" borderId="75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/>
    </xf>
    <xf numFmtId="0" fontId="19" fillId="2" borderId="77" xfId="0" applyFont="1" applyFill="1" applyBorder="1" applyAlignment="1">
      <alignment horizontal="left" vertical="center"/>
    </xf>
    <xf numFmtId="0" fontId="19" fillId="2" borderId="78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 vertical="center"/>
    </xf>
    <xf numFmtId="0" fontId="32" fillId="6" borderId="14" xfId="0" applyFont="1" applyFill="1" applyBorder="1" applyAlignment="1">
      <alignment horizontal="center" vertical="center"/>
    </xf>
    <xf numFmtId="0" fontId="19" fillId="2" borderId="79" xfId="0" applyFont="1" applyFill="1" applyBorder="1" applyAlignment="1">
      <alignment horizontal="left" vertical="center"/>
    </xf>
    <xf numFmtId="0" fontId="19" fillId="2" borderId="80" xfId="0" applyFont="1" applyFill="1" applyBorder="1" applyAlignment="1">
      <alignment horizontal="left" vertical="center"/>
    </xf>
    <xf numFmtId="0" fontId="19" fillId="2" borderId="81" xfId="0" applyFont="1" applyFill="1" applyBorder="1" applyAlignment="1">
      <alignment horizontal="left" vertical="center"/>
    </xf>
    <xf numFmtId="0" fontId="20" fillId="2" borderId="82" xfId="0" applyFont="1" applyFill="1" applyBorder="1" applyAlignment="1">
      <alignment horizontal="left" vertical="center"/>
    </xf>
    <xf numFmtId="0" fontId="20" fillId="2" borderId="80" xfId="0" applyFont="1" applyFill="1" applyBorder="1" applyAlignment="1">
      <alignment horizontal="left" vertical="center"/>
    </xf>
    <xf numFmtId="0" fontId="20" fillId="2" borderId="84" xfId="0" applyFont="1" applyFill="1" applyBorder="1" applyAlignment="1">
      <alignment horizontal="left" vertical="center"/>
    </xf>
    <xf numFmtId="0" fontId="20" fillId="2" borderId="81" xfId="0" applyFont="1" applyFill="1" applyBorder="1" applyAlignment="1">
      <alignment horizontal="left" vertical="center"/>
    </xf>
    <xf numFmtId="0" fontId="24" fillId="2" borderId="83" xfId="0" applyFont="1" applyFill="1" applyBorder="1" applyAlignment="1">
      <alignment horizontal="left" vertical="center"/>
    </xf>
    <xf numFmtId="0" fontId="24" fillId="2" borderId="84" xfId="0" applyFont="1" applyFill="1" applyBorder="1" applyAlignment="1">
      <alignment horizontal="left" vertical="center"/>
    </xf>
    <xf numFmtId="0" fontId="24" fillId="2" borderId="80" xfId="0" applyFont="1" applyFill="1" applyBorder="1" applyAlignment="1">
      <alignment horizontal="left" vertical="center"/>
    </xf>
    <xf numFmtId="0" fontId="24" fillId="2" borderId="81" xfId="0" applyFont="1" applyFill="1" applyBorder="1" applyAlignment="1">
      <alignment horizontal="left" vertical="center"/>
    </xf>
    <xf numFmtId="0" fontId="50" fillId="40" borderId="85" xfId="0" applyFont="1" applyFill="1" applyBorder="1" applyAlignment="1">
      <alignment horizontal="center" vertical="center" textRotation="255" wrapText="1"/>
    </xf>
    <xf numFmtId="0" fontId="50" fillId="40" borderId="0" xfId="0" applyFont="1" applyFill="1" applyBorder="1" applyAlignment="1">
      <alignment horizontal="center" vertical="center" textRotation="255" wrapText="1"/>
    </xf>
    <xf numFmtId="0" fontId="50" fillId="40" borderId="86" xfId="0" applyFont="1" applyFill="1" applyBorder="1" applyAlignment="1">
      <alignment horizontal="center" vertical="center" textRotation="255" wrapText="1"/>
    </xf>
    <xf numFmtId="0" fontId="51" fillId="0" borderId="32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10" fontId="38" fillId="0" borderId="49" xfId="1" applyNumberFormat="1" applyFont="1" applyBorder="1" applyAlignment="1">
      <alignment horizontal="center" vertical="center"/>
    </xf>
    <xf numFmtId="10" fontId="38" fillId="0" borderId="32" xfId="1" applyNumberFormat="1" applyFont="1" applyBorder="1" applyAlignment="1">
      <alignment horizontal="center" vertical="center"/>
    </xf>
    <xf numFmtId="0" fontId="51" fillId="0" borderId="47" xfId="0" applyFont="1" applyBorder="1" applyAlignment="1">
      <alignment horizontal="center" vertical="center"/>
    </xf>
    <xf numFmtId="0" fontId="15" fillId="0" borderId="0" xfId="0" applyFont="1"/>
    <xf numFmtId="0" fontId="52" fillId="0" borderId="0" xfId="0" applyFont="1"/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54" fillId="26" borderId="36" xfId="0" applyFont="1" applyFill="1" applyBorder="1" applyAlignment="1">
      <alignment vertical="center" wrapText="1"/>
    </xf>
    <xf numFmtId="0" fontId="55" fillId="26" borderId="42" xfId="0" applyFont="1" applyFill="1" applyBorder="1" applyAlignment="1">
      <alignment horizontal="center" vertical="center" wrapText="1"/>
    </xf>
    <xf numFmtId="0" fontId="55" fillId="28" borderId="36" xfId="0" applyFont="1" applyFill="1" applyBorder="1" applyAlignment="1">
      <alignment horizontal="center" vertical="center" wrapText="1"/>
    </xf>
    <xf numFmtId="0" fontId="24" fillId="2" borderId="76" xfId="0" applyFont="1" applyFill="1" applyBorder="1" applyAlignment="1">
      <alignment horizontal="left" vertical="center"/>
    </xf>
    <xf numFmtId="0" fontId="24" fillId="2" borderId="88" xfId="0" applyFont="1" applyFill="1" applyBorder="1" applyAlignment="1">
      <alignment horizontal="left" vertical="center"/>
    </xf>
    <xf numFmtId="0" fontId="8" fillId="0" borderId="87" xfId="0" applyFont="1" applyBorder="1"/>
    <xf numFmtId="0" fontId="20" fillId="33" borderId="87" xfId="0" applyFont="1" applyFill="1" applyBorder="1" applyAlignment="1">
      <alignment horizontal="left" vertical="center"/>
    </xf>
    <xf numFmtId="0" fontId="20" fillId="2" borderId="87" xfId="0" applyFont="1" applyFill="1" applyBorder="1" applyAlignment="1">
      <alignment horizontal="left" vertical="center"/>
    </xf>
    <xf numFmtId="0" fontId="19" fillId="2" borderId="87" xfId="0" applyFont="1" applyFill="1" applyBorder="1" applyAlignment="1">
      <alignment horizontal="left" vertical="center"/>
    </xf>
    <xf numFmtId="0" fontId="24" fillId="2" borderId="87" xfId="0" applyFont="1" applyFill="1" applyBorder="1" applyAlignment="1">
      <alignment horizontal="left" vertical="center"/>
    </xf>
    <xf numFmtId="0" fontId="24" fillId="34" borderId="87" xfId="0" applyFont="1" applyFill="1" applyBorder="1" applyAlignment="1">
      <alignment horizontal="left" vertical="center"/>
    </xf>
    <xf numFmtId="0" fontId="24" fillId="35" borderId="87" xfId="0" applyFont="1" applyFill="1" applyBorder="1" applyAlignment="1">
      <alignment horizontal="left" vertical="center"/>
    </xf>
    <xf numFmtId="0" fontId="24" fillId="36" borderId="87" xfId="0" applyFont="1" applyFill="1" applyBorder="1" applyAlignment="1">
      <alignment horizontal="left" vertical="center"/>
    </xf>
    <xf numFmtId="0" fontId="24" fillId="37" borderId="87" xfId="0" applyFont="1" applyFill="1" applyBorder="1" applyAlignment="1">
      <alignment horizontal="left" vertical="center"/>
    </xf>
    <xf numFmtId="0" fontId="20" fillId="2" borderId="89" xfId="0" applyFont="1" applyFill="1" applyBorder="1" applyAlignment="1">
      <alignment horizontal="left" vertical="center"/>
    </xf>
    <xf numFmtId="0" fontId="20" fillId="33" borderId="89" xfId="0" applyFont="1" applyFill="1" applyBorder="1" applyAlignment="1">
      <alignment horizontal="left" vertical="center"/>
    </xf>
    <xf numFmtId="0" fontId="24" fillId="2" borderId="89" xfId="0" applyFont="1" applyFill="1" applyBorder="1" applyAlignment="1">
      <alignment horizontal="left" vertical="center"/>
    </xf>
    <xf numFmtId="0" fontId="20" fillId="2" borderId="90" xfId="0" applyFont="1" applyFill="1" applyBorder="1" applyAlignment="1">
      <alignment horizontal="left" vertical="center"/>
    </xf>
    <xf numFmtId="0" fontId="20" fillId="33" borderId="90" xfId="0" applyFont="1" applyFill="1" applyBorder="1" applyAlignment="1">
      <alignment horizontal="left" vertical="center"/>
    </xf>
    <xf numFmtId="0" fontId="24" fillId="2" borderId="90" xfId="0" applyFont="1" applyFill="1" applyBorder="1" applyAlignment="1">
      <alignment horizontal="left" vertical="center"/>
    </xf>
    <xf numFmtId="0" fontId="56" fillId="24" borderId="22" xfId="0" applyFont="1" applyFill="1" applyBorder="1" applyAlignment="1">
      <alignment wrapText="1"/>
    </xf>
    <xf numFmtId="0" fontId="57" fillId="25" borderId="22" xfId="0" applyFont="1" applyFill="1" applyBorder="1"/>
    <xf numFmtId="0" fontId="43" fillId="39" borderId="7" xfId="0" applyFont="1" applyFill="1" applyBorder="1" applyAlignment="1">
      <alignment horizontal="center" vertical="center"/>
    </xf>
  </cellXfs>
  <cellStyles count="3">
    <cellStyle name="Bad" xfId="2" builtinId="27"/>
    <cellStyle name="Normal" xfId="0" builtinId="0"/>
    <cellStyle name="Per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0B5394"/>
      <color rgb="FF153D64"/>
      <color rgb="FF156082"/>
      <color rgb="FF458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Hours</a:t>
            </a:r>
            <a:r>
              <a:rPr lang="en-IE" baseline="0"/>
              <a:t> by Engineer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062367204099"/>
          <c:y val="0.19233257246514476"/>
          <c:w val="0.76987032870891137"/>
          <c:h val="0.73961794869546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projeto'!$U$4:$U$9</c:f>
              <c:strCache>
                <c:ptCount val="6"/>
                <c:pt idx="0">
                  <c:v>Nicolas</c:v>
                </c:pt>
                <c:pt idx="1">
                  <c:v>Darren</c:v>
                </c:pt>
                <c:pt idx="2">
                  <c:v>Derek</c:v>
                </c:pt>
                <c:pt idx="3">
                  <c:v>Paul H</c:v>
                </c:pt>
                <c:pt idx="4">
                  <c:v>Steve</c:v>
                </c:pt>
                <c:pt idx="5">
                  <c:v>TOTAL</c:v>
                </c:pt>
              </c:strCache>
            </c:strRef>
          </c:cat>
          <c:val>
            <c:numRef>
              <c:f>'Cronograma de projeto'!$V$4:$V$9</c:f>
              <c:numCache>
                <c:formatCode>General</c:formatCode>
                <c:ptCount val="6"/>
                <c:pt idx="0">
                  <c:v>387</c:v>
                </c:pt>
                <c:pt idx="1">
                  <c:v>75</c:v>
                </c:pt>
                <c:pt idx="2">
                  <c:v>36</c:v>
                </c:pt>
                <c:pt idx="3">
                  <c:v>4</c:v>
                </c:pt>
                <c:pt idx="4">
                  <c:v>0</c:v>
                </c:pt>
                <c:pt idx="5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C00-9FA6-AFDD4CE00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477807"/>
        <c:axId val="1460317887"/>
      </c:barChart>
      <c:catAx>
        <c:axId val="137647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7887"/>
        <c:crosses val="autoZero"/>
        <c:auto val="1"/>
        <c:lblAlgn val="ctr"/>
        <c:lblOffset val="100"/>
        <c:noMultiLvlLbl val="0"/>
      </c:catAx>
      <c:valAx>
        <c:axId val="1460317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64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Hours by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53657403925087E-2"/>
          <c:y val="0.20716901952391842"/>
          <c:w val="0.91266035777176735"/>
          <c:h val="0.59207531111094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projeto'!$AH$4:$AH$9</c:f>
              <c:strCache>
                <c:ptCount val="6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  <c:pt idx="5">
                  <c:v>Phase 6</c:v>
                </c:pt>
              </c:strCache>
            </c:strRef>
          </c:cat>
          <c:val>
            <c:numRef>
              <c:f>'Cronograma de projeto'!$AI$4:$AI$9</c:f>
              <c:numCache>
                <c:formatCode>General</c:formatCode>
                <c:ptCount val="6"/>
                <c:pt idx="0">
                  <c:v>240</c:v>
                </c:pt>
                <c:pt idx="1">
                  <c:v>48</c:v>
                </c:pt>
                <c:pt idx="2">
                  <c:v>52</c:v>
                </c:pt>
                <c:pt idx="3">
                  <c:v>42</c:v>
                </c:pt>
                <c:pt idx="4">
                  <c:v>50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822-91AB-27C1229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309152"/>
        <c:axId val="1662309632"/>
      </c:barChart>
      <c:catAx>
        <c:axId val="16623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9632"/>
        <c:crosses val="autoZero"/>
        <c:auto val="1"/>
        <c:lblAlgn val="ctr"/>
        <c:lblOffset val="100"/>
        <c:noMultiLvlLbl val="0"/>
      </c:catAx>
      <c:valAx>
        <c:axId val="16623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3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23532</xdr:rowOff>
    </xdr:from>
    <xdr:to>
      <xdr:col>6</xdr:col>
      <xdr:colOff>3095625</xdr:colOff>
      <xdr:row>11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0AB3B-F7E1-4664-444C-11333456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3184038</xdr:colOff>
      <xdr:row>2</xdr:row>
      <xdr:rowOff>43815</xdr:rowOff>
    </xdr:from>
    <xdr:to>
      <xdr:col>8</xdr:col>
      <xdr:colOff>371475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44DC-C4BD-1205-FBD3-F931E0B4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3"/>
  <sheetViews>
    <sheetView showGridLines="0" tabSelected="1" topLeftCell="A13" zoomScaleNormal="100" workbookViewId="0">
      <selection activeCell="AG27" sqref="AG27:AH27"/>
    </sheetView>
  </sheetViews>
  <sheetFormatPr defaultColWidth="0" defaultRowHeight="15" customHeight="1" x14ac:dyDescent="0.25"/>
  <cols>
    <col min="1" max="1" width="2.125" customWidth="1"/>
    <col min="2" max="2" width="7" customWidth="1"/>
    <col min="3" max="3" width="6.875" customWidth="1"/>
    <col min="4" max="4" width="9.875" customWidth="1"/>
    <col min="5" max="5" width="6.75" customWidth="1"/>
    <col min="6" max="6" width="3.75" customWidth="1"/>
    <col min="7" max="7" width="67.625" bestFit="1" customWidth="1"/>
    <col min="8" max="8" width="8.5" customWidth="1"/>
    <col min="9" max="9" width="5.375" bestFit="1" customWidth="1"/>
    <col min="10" max="10" width="4.625" bestFit="1" customWidth="1"/>
    <col min="11" max="17" width="3.75" customWidth="1"/>
    <col min="18" max="68" width="3" customWidth="1"/>
    <col min="69" max="69" width="2.125" customWidth="1"/>
    <col min="70" max="16384" width="13.5" hidden="1"/>
  </cols>
  <sheetData>
    <row r="1" spans="1:68" s="4" customFormat="1" ht="25.5" customHeight="1" thickBot="1" x14ac:dyDescent="0.45">
      <c r="A1" s="3"/>
      <c r="B1" s="291" t="s">
        <v>64</v>
      </c>
      <c r="C1" s="292"/>
      <c r="D1" s="292"/>
      <c r="E1" s="292"/>
      <c r="F1" s="292"/>
      <c r="G1" s="292"/>
      <c r="H1" s="292"/>
      <c r="I1" s="292"/>
      <c r="J1" s="292"/>
      <c r="K1" s="215"/>
      <c r="L1" s="214"/>
      <c r="M1" s="214"/>
      <c r="N1" s="214"/>
      <c r="O1" s="214"/>
      <c r="P1" s="214"/>
      <c r="Q1" s="214"/>
      <c r="R1" s="214"/>
      <c r="S1" s="214"/>
      <c r="T1" s="213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3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3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3"/>
      <c r="BK1" s="214"/>
      <c r="BL1" s="214"/>
      <c r="BM1" s="214"/>
      <c r="BN1" s="214"/>
      <c r="BO1" s="214"/>
      <c r="BP1" s="214"/>
    </row>
    <row r="2" spans="1:68" s="4" customFormat="1" ht="7.5" customHeight="1" x14ac:dyDescent="0.25">
      <c r="A2" s="3"/>
      <c r="B2" s="7"/>
      <c r="C2" s="7"/>
      <c r="D2" s="1"/>
      <c r="E2" s="1"/>
      <c r="F2" s="67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s="4" customFormat="1" ht="18" customHeight="1" x14ac:dyDescent="0.25">
      <c r="A3" s="3"/>
      <c r="B3" s="77" t="s">
        <v>11</v>
      </c>
      <c r="C3" s="78"/>
      <c r="D3" s="170" t="s">
        <v>12</v>
      </c>
      <c r="E3" s="170"/>
      <c r="F3" s="105"/>
      <c r="G3" s="105"/>
      <c r="H3" s="79"/>
      <c r="I3" s="79"/>
      <c r="J3" s="79"/>
      <c r="K3" s="216" t="s">
        <v>19</v>
      </c>
      <c r="L3" s="216"/>
      <c r="M3" s="216"/>
      <c r="N3" s="216"/>
      <c r="O3" s="216"/>
      <c r="P3" s="216" t="s">
        <v>23</v>
      </c>
      <c r="Q3" s="216"/>
      <c r="R3" s="216"/>
      <c r="S3" s="216"/>
      <c r="T3" s="216"/>
      <c r="U3" s="79"/>
      <c r="V3" s="52"/>
      <c r="W3" s="52"/>
      <c r="X3" s="216" t="s">
        <v>65</v>
      </c>
      <c r="Y3" s="216"/>
      <c r="Z3" s="216"/>
      <c r="AA3" s="216" t="s">
        <v>23</v>
      </c>
      <c r="AB3" s="216"/>
      <c r="AC3" s="216"/>
      <c r="AD3" s="216"/>
      <c r="AE3" s="216"/>
      <c r="AF3" s="160"/>
      <c r="AG3" s="160"/>
      <c r="AI3" s="52"/>
      <c r="AJ3" s="52"/>
      <c r="AK3" s="269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3"/>
      <c r="AY3" s="3"/>
      <c r="AZ3" s="3"/>
      <c r="BJ3" s="3"/>
      <c r="BK3" s="3"/>
      <c r="BL3" s="3"/>
      <c r="BM3" s="3"/>
      <c r="BN3" s="3"/>
      <c r="BO3" s="3"/>
      <c r="BP3" s="3"/>
    </row>
    <row r="4" spans="1:68" s="4" customFormat="1" ht="18" customHeight="1" x14ac:dyDescent="0.25">
      <c r="A4" s="3"/>
      <c r="B4" s="77" t="s">
        <v>0</v>
      </c>
      <c r="C4" s="78"/>
      <c r="D4" s="169">
        <v>45554</v>
      </c>
      <c r="E4" s="169"/>
      <c r="F4" s="151"/>
      <c r="G4" s="151"/>
      <c r="H4" s="79"/>
      <c r="I4" s="102"/>
      <c r="J4" s="79"/>
      <c r="K4" s="184" t="s">
        <v>6</v>
      </c>
      <c r="L4" s="184"/>
      <c r="M4" s="184"/>
      <c r="N4" s="184"/>
      <c r="O4" s="217"/>
      <c r="P4" s="266">
        <f>SUMIF($H$16:$H$83,K4,$I$16:$I$83)</f>
        <v>387</v>
      </c>
      <c r="Q4" s="262"/>
      <c r="R4" s="263"/>
      <c r="S4" s="185">
        <f>P4/$P$9</f>
        <v>0.77091633466135456</v>
      </c>
      <c r="T4" s="186"/>
      <c r="U4" s="267" t="str">
        <f>K4</f>
        <v>Nicolas</v>
      </c>
      <c r="V4" s="267">
        <f>P4</f>
        <v>387</v>
      </c>
      <c r="X4" s="184" t="s">
        <v>37</v>
      </c>
      <c r="Y4" s="184"/>
      <c r="Z4" s="184"/>
      <c r="AA4" s="262">
        <f ca="1">SUMIF($C$29:$E$83,X4,$I$29:$I$83)</f>
        <v>240</v>
      </c>
      <c r="AB4" s="262"/>
      <c r="AC4" s="262"/>
      <c r="AD4" s="262"/>
      <c r="AE4" s="263"/>
      <c r="AF4" s="264">
        <f ca="1">AA4/$AA$10</f>
        <v>0.47808764940239046</v>
      </c>
      <c r="AG4" s="265"/>
      <c r="AH4" s="267" t="str">
        <f>X4</f>
        <v>Phase 1</v>
      </c>
      <c r="AI4" s="267">
        <f ca="1">AA4</f>
        <v>240</v>
      </c>
      <c r="AJ4" s="267">
        <f>AC4</f>
        <v>0</v>
      </c>
      <c r="AK4" s="52"/>
      <c r="AP4" s="52"/>
      <c r="AQ4" s="52"/>
      <c r="AR4" s="52"/>
      <c r="AS4" s="52"/>
      <c r="AT4" s="52"/>
      <c r="AU4" s="52"/>
      <c r="AV4" s="52"/>
      <c r="AW4" s="268"/>
      <c r="AX4" s="3"/>
      <c r="AY4" s="3"/>
      <c r="AZ4" s="3"/>
      <c r="BJ4" s="3"/>
      <c r="BK4" s="3"/>
      <c r="BL4" s="3"/>
      <c r="BM4" s="3"/>
      <c r="BN4" s="3"/>
      <c r="BO4" s="3"/>
      <c r="BP4" s="3"/>
    </row>
    <row r="5" spans="1:68" s="4" customFormat="1" ht="18" customHeight="1" x14ac:dyDescent="0.25">
      <c r="A5" s="3"/>
      <c r="B5" s="77" t="s">
        <v>10</v>
      </c>
      <c r="C5" s="80"/>
      <c r="D5" s="171" t="s">
        <v>25</v>
      </c>
      <c r="E5" s="171"/>
      <c r="F5" s="70"/>
      <c r="G5" s="65"/>
      <c r="H5" s="8"/>
      <c r="I5" s="8"/>
      <c r="J5" s="8"/>
      <c r="K5" s="184" t="s">
        <v>8</v>
      </c>
      <c r="L5" s="184"/>
      <c r="M5" s="184"/>
      <c r="N5" s="184"/>
      <c r="O5" s="217"/>
      <c r="P5" s="266">
        <f>SUMIF($H$16:$H$83,K5,$I$16:$I$83)</f>
        <v>75</v>
      </c>
      <c r="Q5" s="262"/>
      <c r="R5" s="262"/>
      <c r="S5" s="185">
        <f t="shared" ref="S5:S8" si="0">P5/$P$9</f>
        <v>0.14940239043824702</v>
      </c>
      <c r="T5" s="186"/>
      <c r="U5" s="267" t="str">
        <f>K5</f>
        <v>Darren</v>
      </c>
      <c r="V5" s="267">
        <f>P5</f>
        <v>75</v>
      </c>
      <c r="X5" s="184" t="s">
        <v>38</v>
      </c>
      <c r="Y5" s="184"/>
      <c r="Z5" s="184"/>
      <c r="AA5" s="262">
        <f t="shared" ref="AA5:AA9" ca="1" si="1">SUMIF($C$29:$E$83,X5,$I$29:$I$83)</f>
        <v>48</v>
      </c>
      <c r="AB5" s="262"/>
      <c r="AC5" s="262"/>
      <c r="AD5" s="262"/>
      <c r="AE5" s="263"/>
      <c r="AF5" s="264">
        <f t="shared" ref="AF5:AF9" ca="1" si="2">AA5/$AA$10</f>
        <v>9.5617529880478086E-2</v>
      </c>
      <c r="AG5" s="265"/>
      <c r="AH5" s="267" t="str">
        <f>X5</f>
        <v>Phase 2</v>
      </c>
      <c r="AI5" s="267">
        <f t="shared" ref="AI5:AI9" ca="1" si="3">AA5</f>
        <v>48</v>
      </c>
      <c r="AJ5" s="267">
        <f>AC5</f>
        <v>0</v>
      </c>
      <c r="AK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J5" s="3"/>
      <c r="BK5" s="3"/>
      <c r="BL5" s="3"/>
      <c r="BM5" s="3"/>
      <c r="BN5" s="3"/>
      <c r="BO5" s="3"/>
      <c r="BP5" s="3"/>
    </row>
    <row r="6" spans="1:68" s="4" customFormat="1" ht="18" customHeight="1" x14ac:dyDescent="0.25">
      <c r="A6" s="3"/>
      <c r="B6" s="77" t="s">
        <v>26</v>
      </c>
      <c r="C6" s="80"/>
      <c r="D6" s="171">
        <v>80002</v>
      </c>
      <c r="E6" s="171"/>
      <c r="F6" s="150"/>
      <c r="G6" s="150"/>
      <c r="H6" s="8"/>
      <c r="I6" s="8"/>
      <c r="J6" s="8"/>
      <c r="K6" s="184" t="s">
        <v>20</v>
      </c>
      <c r="L6" s="184"/>
      <c r="M6" s="184"/>
      <c r="N6" s="184"/>
      <c r="O6" s="217"/>
      <c r="P6" s="266">
        <f>SUMIF($H$16:$H$83,K6,$I$16:$I$83)</f>
        <v>36</v>
      </c>
      <c r="Q6" s="262"/>
      <c r="R6" s="262"/>
      <c r="S6" s="185">
        <f t="shared" si="0"/>
        <v>7.1713147410358571E-2</v>
      </c>
      <c r="T6" s="186"/>
      <c r="U6" s="267" t="str">
        <f>K6</f>
        <v>Derek</v>
      </c>
      <c r="V6" s="267">
        <f>P6</f>
        <v>36</v>
      </c>
      <c r="X6" s="184" t="s">
        <v>39</v>
      </c>
      <c r="Y6" s="184"/>
      <c r="Z6" s="184"/>
      <c r="AA6" s="262">
        <f t="shared" ca="1" si="1"/>
        <v>52</v>
      </c>
      <c r="AB6" s="262"/>
      <c r="AC6" s="262"/>
      <c r="AD6" s="262"/>
      <c r="AE6" s="263"/>
      <c r="AF6" s="264">
        <f t="shared" ca="1" si="2"/>
        <v>0.10358565737051793</v>
      </c>
      <c r="AG6" s="265"/>
      <c r="AH6" s="267" t="str">
        <f>X6</f>
        <v>Phase 3</v>
      </c>
      <c r="AI6" s="267">
        <f t="shared" ca="1" si="3"/>
        <v>52</v>
      </c>
      <c r="AJ6" s="267">
        <f>AC6</f>
        <v>0</v>
      </c>
      <c r="AK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J6" s="3"/>
      <c r="BK6" s="3"/>
      <c r="BL6" s="3"/>
      <c r="BM6" s="3"/>
      <c r="BN6" s="3"/>
      <c r="BO6" s="3"/>
      <c r="BP6" s="3"/>
    </row>
    <row r="7" spans="1:68" s="4" customFormat="1" ht="18" customHeight="1" x14ac:dyDescent="0.25">
      <c r="A7" s="3"/>
      <c r="B7" s="77" t="s">
        <v>73</v>
      </c>
      <c r="C7" s="81"/>
      <c r="D7" s="171" t="s">
        <v>60</v>
      </c>
      <c r="E7" s="171"/>
      <c r="F7" s="173"/>
      <c r="G7" s="173"/>
      <c r="H7" s="8"/>
      <c r="I7" s="8"/>
      <c r="J7" s="8"/>
      <c r="K7" s="184" t="s">
        <v>21</v>
      </c>
      <c r="L7" s="184"/>
      <c r="M7" s="184"/>
      <c r="N7" s="184"/>
      <c r="O7" s="217"/>
      <c r="P7" s="266">
        <f>SUMIF($H$16:$H$83,K7,$I$16:$I$83)</f>
        <v>4</v>
      </c>
      <c r="Q7" s="262"/>
      <c r="R7" s="262"/>
      <c r="S7" s="185">
        <f t="shared" si="0"/>
        <v>7.9681274900398405E-3</v>
      </c>
      <c r="T7" s="186"/>
      <c r="U7" s="267" t="str">
        <f>K7</f>
        <v>Paul H</v>
      </c>
      <c r="V7" s="267">
        <f>P7</f>
        <v>4</v>
      </c>
      <c r="X7" s="184" t="s">
        <v>40</v>
      </c>
      <c r="Y7" s="184"/>
      <c r="Z7" s="184"/>
      <c r="AA7" s="262">
        <f t="shared" ca="1" si="1"/>
        <v>42</v>
      </c>
      <c r="AB7" s="262"/>
      <c r="AC7" s="262"/>
      <c r="AD7" s="262"/>
      <c r="AE7" s="263"/>
      <c r="AF7" s="264">
        <f t="shared" ca="1" si="2"/>
        <v>8.3665338645418322E-2</v>
      </c>
      <c r="AG7" s="265"/>
      <c r="AH7" s="267" t="str">
        <f>X7</f>
        <v>Phase 4</v>
      </c>
      <c r="AI7" s="267">
        <f t="shared" ca="1" si="3"/>
        <v>42</v>
      </c>
      <c r="AJ7" s="267">
        <f>AC7</f>
        <v>0</v>
      </c>
      <c r="AK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J7" s="3"/>
      <c r="BK7" s="3"/>
      <c r="BL7" s="3"/>
      <c r="BM7" s="3"/>
      <c r="BN7" s="3"/>
      <c r="BO7" s="3"/>
      <c r="BP7" s="3"/>
    </row>
    <row r="8" spans="1:68" s="4" customFormat="1" ht="18" customHeight="1" x14ac:dyDescent="0.25">
      <c r="A8" s="3"/>
      <c r="B8" s="77" t="s">
        <v>9</v>
      </c>
      <c r="C8" s="81"/>
      <c r="D8" s="171">
        <f>I29+I39+I61+I73+I83+I50</f>
        <v>502</v>
      </c>
      <c r="E8" s="171"/>
      <c r="F8" s="173"/>
      <c r="G8" s="173"/>
      <c r="H8" s="8"/>
      <c r="I8" s="8"/>
      <c r="J8" s="8"/>
      <c r="K8" s="184" t="s">
        <v>22</v>
      </c>
      <c r="L8" s="184"/>
      <c r="M8" s="184"/>
      <c r="N8" s="184"/>
      <c r="O8" s="217"/>
      <c r="P8" s="266">
        <f>SUMIF($H$16:$H$83,K8,$I$16:$I$83)</f>
        <v>0</v>
      </c>
      <c r="Q8" s="262"/>
      <c r="R8" s="262"/>
      <c r="S8" s="185">
        <f t="shared" si="0"/>
        <v>0</v>
      </c>
      <c r="T8" s="186"/>
      <c r="U8" s="267" t="str">
        <f>K8</f>
        <v>Steve</v>
      </c>
      <c r="V8" s="267">
        <f>P8</f>
        <v>0</v>
      </c>
      <c r="X8" s="184" t="s">
        <v>41</v>
      </c>
      <c r="Y8" s="184"/>
      <c r="Z8" s="184"/>
      <c r="AA8" s="262">
        <f t="shared" ca="1" si="1"/>
        <v>50</v>
      </c>
      <c r="AB8" s="262"/>
      <c r="AC8" s="262"/>
      <c r="AD8" s="262"/>
      <c r="AE8" s="263"/>
      <c r="AF8" s="264">
        <f t="shared" ca="1" si="2"/>
        <v>9.9601593625498003E-2</v>
      </c>
      <c r="AG8" s="265"/>
      <c r="AH8" s="267" t="str">
        <f>X8</f>
        <v>Phase 5</v>
      </c>
      <c r="AI8" s="267">
        <f t="shared" ca="1" si="3"/>
        <v>50</v>
      </c>
      <c r="AJ8" s="267">
        <f>AC8</f>
        <v>0</v>
      </c>
      <c r="AK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J8" s="3"/>
      <c r="BK8" s="3"/>
      <c r="BL8" s="3"/>
      <c r="BM8" s="3"/>
      <c r="BN8" s="3"/>
      <c r="BO8" s="3"/>
      <c r="BP8" s="3"/>
    </row>
    <row r="9" spans="1:68" s="4" customFormat="1" ht="18" customHeight="1" x14ac:dyDescent="0.25">
      <c r="A9" s="3"/>
      <c r="B9" s="77" t="s">
        <v>71</v>
      </c>
      <c r="C9" s="81"/>
      <c r="D9" s="172">
        <v>45555</v>
      </c>
      <c r="E9" s="172"/>
      <c r="F9" s="173"/>
      <c r="G9" s="173"/>
      <c r="H9" s="8"/>
      <c r="I9" s="8"/>
      <c r="J9" s="8"/>
      <c r="K9" s="180" t="s">
        <v>24</v>
      </c>
      <c r="L9" s="180"/>
      <c r="M9" s="180"/>
      <c r="N9" s="180"/>
      <c r="O9" s="180"/>
      <c r="P9" s="181">
        <f>SUM(P4:R8)</f>
        <v>502</v>
      </c>
      <c r="Q9" s="181"/>
      <c r="R9" s="181"/>
      <c r="S9" s="104"/>
      <c r="T9" s="104"/>
      <c r="U9" s="267" t="str">
        <f>K9</f>
        <v>TOTAL</v>
      </c>
      <c r="V9" s="267">
        <f>P9</f>
        <v>502</v>
      </c>
      <c r="X9" s="184" t="s">
        <v>42</v>
      </c>
      <c r="Y9" s="184"/>
      <c r="Z9" s="184"/>
      <c r="AA9" s="262">
        <f t="shared" ca="1" si="1"/>
        <v>70</v>
      </c>
      <c r="AB9" s="262"/>
      <c r="AC9" s="262"/>
      <c r="AD9" s="262"/>
      <c r="AE9" s="263"/>
      <c r="AF9" s="264">
        <f t="shared" ca="1" si="2"/>
        <v>0.1394422310756972</v>
      </c>
      <c r="AG9" s="265"/>
      <c r="AH9" s="267" t="str">
        <f>X9</f>
        <v>Phase 6</v>
      </c>
      <c r="AI9" s="267">
        <f t="shared" ca="1" si="3"/>
        <v>70</v>
      </c>
      <c r="AJ9" s="267">
        <f>AC9</f>
        <v>0</v>
      </c>
      <c r="AK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J9" s="3"/>
      <c r="BK9" s="3"/>
      <c r="BL9" s="3"/>
      <c r="BM9" s="3"/>
      <c r="BN9" s="3"/>
      <c r="BO9" s="3"/>
      <c r="BP9" s="3"/>
    </row>
    <row r="10" spans="1:68" s="4" customFormat="1" ht="18" customHeight="1" x14ac:dyDescent="0.25">
      <c r="A10" s="3"/>
      <c r="B10" s="77" t="s">
        <v>72</v>
      </c>
      <c r="C10" s="81"/>
      <c r="D10" s="172">
        <v>45624</v>
      </c>
      <c r="E10" s="172"/>
      <c r="F10" s="173"/>
      <c r="G10" s="173"/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81" t="s">
        <v>24</v>
      </c>
      <c r="Y10" s="181"/>
      <c r="Z10" s="181"/>
      <c r="AA10" s="181">
        <f ca="1">SUM(AA4:AE9)</f>
        <v>502</v>
      </c>
      <c r="AB10" s="181"/>
      <c r="AC10" s="181"/>
      <c r="AD10" s="181"/>
      <c r="AE10" s="181"/>
      <c r="AF10" s="106"/>
      <c r="AG10" s="106"/>
      <c r="AI10" s="52"/>
      <c r="AJ10" s="52"/>
      <c r="AK10" s="270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J10" s="3"/>
      <c r="BK10" s="3"/>
      <c r="BL10" s="3"/>
      <c r="BM10" s="3"/>
      <c r="BN10" s="3"/>
      <c r="BO10" s="3"/>
      <c r="BP10" s="3"/>
    </row>
    <row r="11" spans="1:68" s="4" customFormat="1" ht="18" customHeight="1" x14ac:dyDescent="0.25">
      <c r="A11" s="3"/>
      <c r="B11" s="77"/>
      <c r="C11" s="81"/>
      <c r="D11" s="152"/>
      <c r="E11" s="152"/>
      <c r="F11" s="173"/>
      <c r="G11" s="173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s="4" customFormat="1" ht="15.75" x14ac:dyDescent="0.25">
      <c r="A12" s="3"/>
      <c r="F12" s="173"/>
      <c r="G12" s="173"/>
      <c r="H12" s="5"/>
      <c r="I12" s="5"/>
      <c r="J12" s="5"/>
      <c r="K12" s="222" t="s">
        <v>1</v>
      </c>
      <c r="L12" s="223"/>
      <c r="M12" s="223"/>
      <c r="N12" s="223"/>
      <c r="O12" s="223"/>
      <c r="P12" s="223"/>
      <c r="Q12" s="223"/>
      <c r="R12" s="224"/>
      <c r="S12" s="218" t="s">
        <v>2</v>
      </c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20"/>
      <c r="AP12" s="221" t="s">
        <v>3</v>
      </c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19"/>
      <c r="BN12" s="219"/>
      <c r="BO12" s="219"/>
      <c r="BP12" s="220"/>
    </row>
    <row r="13" spans="1:68" s="4" customFormat="1" ht="33" customHeight="1" x14ac:dyDescent="0.25">
      <c r="A13" s="9"/>
      <c r="B13" s="10"/>
      <c r="C13" s="11"/>
      <c r="D13" s="11"/>
      <c r="E13" s="6"/>
      <c r="F13" s="68"/>
      <c r="G13" s="66"/>
      <c r="H13" s="6"/>
      <c r="I13" s="6"/>
      <c r="J13" s="6"/>
      <c r="K13" s="47" t="s">
        <v>13</v>
      </c>
      <c r="L13" s="47" t="s">
        <v>14</v>
      </c>
      <c r="M13" s="48" t="s">
        <v>15</v>
      </c>
      <c r="N13" s="47" t="s">
        <v>13</v>
      </c>
      <c r="O13" s="47" t="s">
        <v>16</v>
      </c>
      <c r="P13" s="47" t="s">
        <v>17</v>
      </c>
      <c r="Q13" s="47" t="s">
        <v>18</v>
      </c>
      <c r="R13" s="49" t="s">
        <v>15</v>
      </c>
      <c r="S13" s="50" t="s">
        <v>13</v>
      </c>
      <c r="T13" s="50" t="s">
        <v>16</v>
      </c>
      <c r="U13" s="50" t="s">
        <v>17</v>
      </c>
      <c r="V13" s="50" t="s">
        <v>18</v>
      </c>
      <c r="W13" s="48" t="s">
        <v>15</v>
      </c>
      <c r="X13" s="50" t="s">
        <v>13</v>
      </c>
      <c r="Y13" s="50" t="s">
        <v>16</v>
      </c>
      <c r="Z13" s="50" t="s">
        <v>17</v>
      </c>
      <c r="AA13" s="50" t="s">
        <v>18</v>
      </c>
      <c r="AB13" s="48" t="s">
        <v>15</v>
      </c>
      <c r="AC13" s="50" t="s">
        <v>13</v>
      </c>
      <c r="AD13" s="50" t="s">
        <v>16</v>
      </c>
      <c r="AE13" s="50" t="s">
        <v>17</v>
      </c>
      <c r="AF13" s="50" t="s">
        <v>18</v>
      </c>
      <c r="AG13" s="48" t="s">
        <v>15</v>
      </c>
      <c r="AH13" s="50" t="s">
        <v>13</v>
      </c>
      <c r="AI13" s="50" t="s">
        <v>16</v>
      </c>
      <c r="AJ13" s="50" t="s">
        <v>17</v>
      </c>
      <c r="AK13" s="50" t="s">
        <v>18</v>
      </c>
      <c r="AL13" s="83" t="s">
        <v>15</v>
      </c>
      <c r="AM13" s="50" t="s">
        <v>13</v>
      </c>
      <c r="AN13" s="50" t="s">
        <v>16</v>
      </c>
      <c r="AO13" s="51" t="s">
        <v>17</v>
      </c>
      <c r="AP13" s="47" t="s">
        <v>18</v>
      </c>
      <c r="AQ13" s="48" t="s">
        <v>15</v>
      </c>
      <c r="AR13" s="47" t="s">
        <v>13</v>
      </c>
      <c r="AS13" s="47" t="s">
        <v>16</v>
      </c>
      <c r="AT13" s="47" t="s">
        <v>17</v>
      </c>
      <c r="AU13" s="47" t="s">
        <v>18</v>
      </c>
      <c r="AV13" s="48" t="s">
        <v>15</v>
      </c>
      <c r="AW13" s="47" t="s">
        <v>13</v>
      </c>
      <c r="AX13" s="47" t="s">
        <v>16</v>
      </c>
      <c r="AY13" s="47" t="s">
        <v>17</v>
      </c>
      <c r="AZ13" s="47" t="s">
        <v>18</v>
      </c>
      <c r="BA13" s="48" t="s">
        <v>15</v>
      </c>
      <c r="BB13" s="47" t="s">
        <v>13</v>
      </c>
      <c r="BC13" s="47" t="s">
        <v>16</v>
      </c>
      <c r="BD13" s="47" t="s">
        <v>17</v>
      </c>
      <c r="BE13" s="47" t="s">
        <v>18</v>
      </c>
      <c r="BF13" s="48" t="s">
        <v>15</v>
      </c>
      <c r="BG13" s="47" t="s">
        <v>13</v>
      </c>
      <c r="BH13" s="47" t="s">
        <v>16</v>
      </c>
      <c r="BI13" s="47" t="s">
        <v>17</v>
      </c>
      <c r="BJ13" s="47" t="s">
        <v>18</v>
      </c>
      <c r="BK13" s="48" t="s">
        <v>15</v>
      </c>
      <c r="BL13" s="47" t="s">
        <v>13</v>
      </c>
      <c r="BM13" s="47" t="s">
        <v>16</v>
      </c>
      <c r="BN13" s="47" t="s">
        <v>17</v>
      </c>
      <c r="BO13" s="47" t="s">
        <v>18</v>
      </c>
      <c r="BP13" s="48" t="s">
        <v>15</v>
      </c>
    </row>
    <row r="14" spans="1:68" s="4" customFormat="1" ht="21" customHeight="1" thickBot="1" x14ac:dyDescent="0.3">
      <c r="A14" s="9"/>
      <c r="B14" s="54" t="s">
        <v>65</v>
      </c>
      <c r="C14" s="194" t="s">
        <v>66</v>
      </c>
      <c r="D14" s="195"/>
      <c r="E14" s="55"/>
      <c r="F14" s="69"/>
      <c r="G14" s="56" t="s">
        <v>67</v>
      </c>
      <c r="H14" s="57" t="s">
        <v>5</v>
      </c>
      <c r="I14" s="58" t="s">
        <v>4</v>
      </c>
      <c r="J14" s="57" t="s">
        <v>7</v>
      </c>
      <c r="K14" s="141">
        <v>19</v>
      </c>
      <c r="L14" s="141">
        <v>20</v>
      </c>
      <c r="M14" s="46">
        <v>23</v>
      </c>
      <c r="N14" s="141">
        <v>24</v>
      </c>
      <c r="O14" s="141">
        <v>25</v>
      </c>
      <c r="P14" s="141">
        <v>26</v>
      </c>
      <c r="Q14" s="141">
        <v>27</v>
      </c>
      <c r="R14" s="247">
        <v>30</v>
      </c>
      <c r="S14" s="14">
        <v>1</v>
      </c>
      <c r="T14" s="14">
        <v>2</v>
      </c>
      <c r="U14" s="14">
        <v>3</v>
      </c>
      <c r="V14" s="14">
        <v>4</v>
      </c>
      <c r="W14" s="46">
        <f>V14+3</f>
        <v>7</v>
      </c>
      <c r="X14" s="14">
        <f t="shared" ref="X14:AA14" si="4">W14+1</f>
        <v>8</v>
      </c>
      <c r="Y14" s="14">
        <f t="shared" si="4"/>
        <v>9</v>
      </c>
      <c r="Z14" s="14">
        <f t="shared" si="4"/>
        <v>10</v>
      </c>
      <c r="AA14" s="14">
        <f t="shared" si="4"/>
        <v>11</v>
      </c>
      <c r="AB14" s="46">
        <f>AA14+3</f>
        <v>14</v>
      </c>
      <c r="AC14" s="14">
        <f t="shared" ref="AC14:AF14" si="5">AB14+1</f>
        <v>15</v>
      </c>
      <c r="AD14" s="14">
        <f t="shared" si="5"/>
        <v>16</v>
      </c>
      <c r="AE14" s="14">
        <f t="shared" si="5"/>
        <v>17</v>
      </c>
      <c r="AF14" s="14">
        <f t="shared" si="5"/>
        <v>18</v>
      </c>
      <c r="AG14" s="46">
        <f>AF14+3</f>
        <v>21</v>
      </c>
      <c r="AH14" s="14">
        <f t="shared" ref="AH14:AK14" si="6">AG14+1</f>
        <v>22</v>
      </c>
      <c r="AI14" s="14">
        <f t="shared" si="6"/>
        <v>23</v>
      </c>
      <c r="AJ14" s="14">
        <f t="shared" si="6"/>
        <v>24</v>
      </c>
      <c r="AK14" s="14">
        <f t="shared" si="6"/>
        <v>25</v>
      </c>
      <c r="AL14" s="84">
        <f>AK14+3</f>
        <v>28</v>
      </c>
      <c r="AM14" s="14">
        <f t="shared" ref="AM14:AO14" si="7">AL14+1</f>
        <v>29</v>
      </c>
      <c r="AN14" s="14">
        <f t="shared" si="7"/>
        <v>30</v>
      </c>
      <c r="AO14" s="15">
        <f t="shared" si="7"/>
        <v>31</v>
      </c>
      <c r="AP14" s="16">
        <v>1</v>
      </c>
      <c r="AQ14" s="13">
        <v>4</v>
      </c>
      <c r="AR14" s="12">
        <v>5</v>
      </c>
      <c r="AS14" s="12">
        <v>6</v>
      </c>
      <c r="AT14" s="12">
        <v>7</v>
      </c>
      <c r="AU14" s="12">
        <v>8</v>
      </c>
      <c r="AV14" s="13">
        <v>11</v>
      </c>
      <c r="AW14" s="12">
        <f t="shared" ref="AW14:AX14" si="8">AV14+1</f>
        <v>12</v>
      </c>
      <c r="AX14" s="12">
        <f t="shared" si="8"/>
        <v>13</v>
      </c>
      <c r="AY14" s="12">
        <f>AX14+3</f>
        <v>16</v>
      </c>
      <c r="AZ14" s="12">
        <f t="shared" ref="AZ14:BC14" si="9">AY14+1</f>
        <v>17</v>
      </c>
      <c r="BA14" s="13">
        <f t="shared" si="9"/>
        <v>18</v>
      </c>
      <c r="BB14" s="12">
        <f t="shared" si="9"/>
        <v>19</v>
      </c>
      <c r="BC14" s="12">
        <f t="shared" si="9"/>
        <v>20</v>
      </c>
      <c r="BD14" s="12">
        <f>BC14+3</f>
        <v>23</v>
      </c>
      <c r="BE14" s="12">
        <f t="shared" ref="BE14:BH14" si="10">BD14+1</f>
        <v>24</v>
      </c>
      <c r="BF14" s="13">
        <f t="shared" si="10"/>
        <v>25</v>
      </c>
      <c r="BG14" s="12">
        <f t="shared" si="10"/>
        <v>26</v>
      </c>
      <c r="BH14" s="12">
        <f t="shared" si="10"/>
        <v>27</v>
      </c>
      <c r="BI14" s="12">
        <f>BH14+3</f>
        <v>30</v>
      </c>
      <c r="BJ14" s="12">
        <f t="shared" ref="BJ14:BM14" si="11">BI14+1</f>
        <v>31</v>
      </c>
      <c r="BK14" s="13">
        <f t="shared" si="11"/>
        <v>32</v>
      </c>
      <c r="BL14" s="12">
        <f t="shared" si="11"/>
        <v>33</v>
      </c>
      <c r="BM14" s="12">
        <f t="shared" si="11"/>
        <v>34</v>
      </c>
      <c r="BN14" s="12">
        <f>BM14+3</f>
        <v>37</v>
      </c>
      <c r="BO14" s="12">
        <f t="shared" ref="BO14:BP14" si="12">BN14+1</f>
        <v>38</v>
      </c>
      <c r="BP14" s="45">
        <f t="shared" si="12"/>
        <v>39</v>
      </c>
    </row>
    <row r="15" spans="1:68" s="4" customFormat="1" ht="21" customHeight="1" x14ac:dyDescent="0.25">
      <c r="A15" s="17"/>
      <c r="B15" s="144"/>
      <c r="C15" s="182" t="s">
        <v>70</v>
      </c>
      <c r="D15" s="182"/>
      <c r="E15" s="183"/>
      <c r="F15" s="174">
        <v>45558</v>
      </c>
      <c r="G15" s="175"/>
      <c r="H15" s="142"/>
      <c r="I15" s="143"/>
      <c r="J15" s="143"/>
      <c r="K15" s="23"/>
      <c r="L15" s="18"/>
      <c r="M15" s="19"/>
      <c r="N15" s="19"/>
      <c r="O15" s="19"/>
      <c r="P15" s="19"/>
      <c r="Q15" s="19"/>
      <c r="R15" s="25"/>
      <c r="S15" s="18"/>
      <c r="T15" s="19"/>
      <c r="U15" s="18"/>
      <c r="V15" s="19"/>
      <c r="W15" s="19"/>
      <c r="X15" s="19"/>
      <c r="Y15" s="19"/>
      <c r="Z15" s="231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243"/>
      <c r="AN15" s="243"/>
      <c r="AO15" s="244"/>
      <c r="AP15" s="18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</row>
    <row r="16" spans="1:68" s="4" customFormat="1" ht="21" customHeight="1" x14ac:dyDescent="0.25">
      <c r="A16" s="17"/>
      <c r="B16" s="196">
        <v>1</v>
      </c>
      <c r="C16" s="165" t="s">
        <v>27</v>
      </c>
      <c r="D16" s="165"/>
      <c r="E16" s="166"/>
      <c r="F16" s="71">
        <v>1</v>
      </c>
      <c r="G16" s="87" t="s">
        <v>28</v>
      </c>
      <c r="H16" s="92" t="s">
        <v>6</v>
      </c>
      <c r="I16" s="97">
        <v>50</v>
      </c>
      <c r="J16" s="60"/>
      <c r="K16" s="230"/>
      <c r="L16" s="226"/>
      <c r="M16" s="226"/>
      <c r="N16" s="226"/>
      <c r="O16" s="226"/>
      <c r="P16" s="226"/>
      <c r="Q16" s="226"/>
      <c r="R16" s="229"/>
      <c r="S16" s="245"/>
      <c r="T16" s="225"/>
      <c r="U16" s="225"/>
      <c r="V16" s="225"/>
      <c r="W16" s="225"/>
      <c r="X16" s="225"/>
      <c r="Y16" s="225"/>
      <c r="Z16" s="259" t="s">
        <v>78</v>
      </c>
      <c r="AA16" s="225"/>
      <c r="AB16" s="225"/>
      <c r="AC16" s="225"/>
      <c r="AD16" s="225"/>
      <c r="AE16" s="225"/>
      <c r="AF16" s="225"/>
      <c r="AG16" s="21"/>
      <c r="AH16" s="21"/>
      <c r="AI16" s="21"/>
      <c r="AJ16" s="21"/>
      <c r="AK16" s="19"/>
      <c r="AL16" s="19"/>
      <c r="AM16" s="19"/>
      <c r="AN16" s="19"/>
      <c r="AO16" s="20"/>
      <c r="AP16" s="242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2"/>
    </row>
    <row r="17" spans="1:68" s="4" customFormat="1" ht="21" customHeight="1" x14ac:dyDescent="0.25">
      <c r="A17" s="3"/>
      <c r="B17" s="197"/>
      <c r="C17" s="165"/>
      <c r="D17" s="165"/>
      <c r="E17" s="166"/>
      <c r="F17" s="71">
        <v>2</v>
      </c>
      <c r="G17" s="87" t="s">
        <v>75</v>
      </c>
      <c r="H17" s="92" t="s">
        <v>6</v>
      </c>
      <c r="I17" s="97">
        <v>30</v>
      </c>
      <c r="J17" s="60"/>
      <c r="K17" s="230"/>
      <c r="L17" s="226"/>
      <c r="M17" s="226"/>
      <c r="N17" s="226"/>
      <c r="O17" s="226"/>
      <c r="P17" s="226"/>
      <c r="Q17" s="226"/>
      <c r="R17" s="229"/>
      <c r="S17" s="246"/>
      <c r="T17" s="227"/>
      <c r="U17" s="227"/>
      <c r="V17" s="227"/>
      <c r="W17" s="227"/>
      <c r="X17" s="226"/>
      <c r="Y17" s="226"/>
      <c r="Z17" s="260"/>
      <c r="AA17" s="226"/>
      <c r="AB17" s="226"/>
      <c r="AC17" s="226"/>
      <c r="AD17" s="226"/>
      <c r="AE17" s="226"/>
      <c r="AF17" s="226"/>
      <c r="AG17" s="226"/>
      <c r="AH17" s="226"/>
      <c r="AI17" s="226"/>
      <c r="AJ17" s="24"/>
      <c r="AK17" s="24"/>
      <c r="AL17" s="24"/>
      <c r="AM17" s="24"/>
      <c r="AN17" s="24"/>
      <c r="AO17" s="25"/>
      <c r="AP17" s="242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2"/>
    </row>
    <row r="18" spans="1:68" s="4" customFormat="1" ht="21" customHeight="1" x14ac:dyDescent="0.25">
      <c r="A18" s="3"/>
      <c r="B18" s="197"/>
      <c r="C18" s="161" t="s">
        <v>47</v>
      </c>
      <c r="D18" s="161"/>
      <c r="E18" s="162"/>
      <c r="F18" s="71">
        <v>3</v>
      </c>
      <c r="G18" s="87" t="s">
        <v>30</v>
      </c>
      <c r="H18" s="92" t="s">
        <v>6</v>
      </c>
      <c r="I18" s="97">
        <v>12</v>
      </c>
      <c r="J18" s="60"/>
      <c r="K18" s="230"/>
      <c r="L18" s="226"/>
      <c r="M18" s="226"/>
      <c r="N18" s="226"/>
      <c r="O18" s="226"/>
      <c r="P18" s="226"/>
      <c r="Q18" s="226"/>
      <c r="R18" s="229"/>
      <c r="S18" s="246"/>
      <c r="T18" s="227"/>
      <c r="U18" s="227"/>
      <c r="V18" s="227"/>
      <c r="W18" s="227"/>
      <c r="X18" s="226"/>
      <c r="Y18" s="226"/>
      <c r="Z18" s="260"/>
      <c r="AA18" s="226"/>
      <c r="AB18" s="226"/>
      <c r="AC18" s="226"/>
      <c r="AD18" s="226"/>
      <c r="AE18" s="226"/>
      <c r="AF18" s="226"/>
      <c r="AG18" s="226"/>
      <c r="AH18" s="226"/>
      <c r="AI18" s="226"/>
      <c r="AJ18" s="24"/>
      <c r="AK18" s="24"/>
      <c r="AL18" s="24"/>
      <c r="AM18" s="24"/>
      <c r="AN18" s="24"/>
      <c r="AO18" s="25"/>
      <c r="AP18" s="23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5"/>
    </row>
    <row r="19" spans="1:68" s="4" customFormat="1" ht="21" customHeight="1" x14ac:dyDescent="0.25">
      <c r="A19" s="3"/>
      <c r="B19" s="197"/>
      <c r="C19" s="161"/>
      <c r="D19" s="161"/>
      <c r="E19" s="162"/>
      <c r="F19" s="71">
        <v>4</v>
      </c>
      <c r="G19" s="87" t="s">
        <v>29</v>
      </c>
      <c r="H19" s="92" t="s">
        <v>6</v>
      </c>
      <c r="I19" s="97">
        <v>35</v>
      </c>
      <c r="J19" s="60"/>
      <c r="K19" s="23"/>
      <c r="L19" s="24"/>
      <c r="M19" s="226"/>
      <c r="N19" s="226"/>
      <c r="O19" s="226"/>
      <c r="P19" s="226"/>
      <c r="Q19" s="226"/>
      <c r="R19" s="229"/>
      <c r="S19" s="246"/>
      <c r="T19" s="227"/>
      <c r="U19" s="227"/>
      <c r="V19" s="227"/>
      <c r="W19" s="227"/>
      <c r="X19" s="226"/>
      <c r="Y19" s="226"/>
      <c r="Z19" s="260"/>
      <c r="AA19" s="226"/>
      <c r="AB19" s="226"/>
      <c r="AC19" s="226"/>
      <c r="AD19" s="226"/>
      <c r="AE19" s="226"/>
      <c r="AF19" s="226"/>
      <c r="AG19" s="226"/>
      <c r="AH19" s="226"/>
      <c r="AI19" s="226"/>
      <c r="AJ19" s="24"/>
      <c r="AK19" s="24"/>
      <c r="AL19" s="24"/>
      <c r="AM19" s="24"/>
      <c r="AN19" s="24"/>
      <c r="AO19" s="25"/>
      <c r="AP19" s="35"/>
      <c r="AQ19" s="26"/>
      <c r="AR19" s="26"/>
      <c r="AS19" s="26"/>
      <c r="AT19" s="26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5"/>
    </row>
    <row r="20" spans="1:68" s="4" customFormat="1" ht="21" customHeight="1" x14ac:dyDescent="0.25">
      <c r="A20" s="3"/>
      <c r="B20" s="197"/>
      <c r="C20" s="161"/>
      <c r="D20" s="161"/>
      <c r="E20" s="162"/>
      <c r="F20" s="71">
        <v>5</v>
      </c>
      <c r="G20" s="87" t="s">
        <v>74</v>
      </c>
      <c r="H20" s="92" t="s">
        <v>6</v>
      </c>
      <c r="I20" s="97">
        <v>15</v>
      </c>
      <c r="J20" s="60"/>
      <c r="K20" s="23"/>
      <c r="L20" s="24"/>
      <c r="M20" s="24"/>
      <c r="N20" s="24"/>
      <c r="O20" s="24"/>
      <c r="P20" s="24"/>
      <c r="Q20" s="24"/>
      <c r="R20" s="25"/>
      <c r="S20" s="246"/>
      <c r="T20" s="227"/>
      <c r="U20" s="227"/>
      <c r="V20" s="227"/>
      <c r="W20" s="227"/>
      <c r="X20" s="226"/>
      <c r="Y20" s="226"/>
      <c r="Z20" s="260"/>
      <c r="AA20" s="226"/>
      <c r="AB20" s="226"/>
      <c r="AC20" s="226"/>
      <c r="AD20" s="226"/>
      <c r="AE20" s="226"/>
      <c r="AF20" s="226"/>
      <c r="AG20" s="226"/>
      <c r="AH20" s="226"/>
      <c r="AI20" s="226"/>
      <c r="AJ20" s="24"/>
      <c r="AK20" s="24"/>
      <c r="AL20" s="24"/>
      <c r="AM20" s="24"/>
      <c r="AN20" s="24"/>
      <c r="AO20" s="25"/>
      <c r="AP20" s="35"/>
      <c r="AQ20" s="26"/>
      <c r="AR20" s="26"/>
      <c r="AS20" s="26"/>
      <c r="AT20" s="26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5"/>
    </row>
    <row r="21" spans="1:68" s="4" customFormat="1" ht="21" customHeight="1" x14ac:dyDescent="0.25">
      <c r="A21" s="3"/>
      <c r="B21" s="197"/>
      <c r="C21" s="161"/>
      <c r="D21" s="161"/>
      <c r="E21" s="162"/>
      <c r="F21" s="71">
        <v>6</v>
      </c>
      <c r="G21" s="87" t="s">
        <v>77</v>
      </c>
      <c r="H21" s="92" t="s">
        <v>6</v>
      </c>
      <c r="I21" s="97">
        <v>6</v>
      </c>
      <c r="J21" s="60"/>
      <c r="K21" s="23"/>
      <c r="L21" s="24"/>
      <c r="M21" s="24"/>
      <c r="N21" s="24"/>
      <c r="O21" s="24"/>
      <c r="P21" s="24"/>
      <c r="Q21" s="24"/>
      <c r="R21" s="25"/>
      <c r="S21" s="246"/>
      <c r="T21" s="227"/>
      <c r="U21" s="227"/>
      <c r="V21" s="227"/>
      <c r="W21" s="227"/>
      <c r="X21" s="226"/>
      <c r="Y21" s="226"/>
      <c r="Z21" s="260"/>
      <c r="AA21" s="226"/>
      <c r="AB21" s="226"/>
      <c r="AC21" s="226"/>
      <c r="AD21" s="226"/>
      <c r="AE21" s="226"/>
      <c r="AF21" s="226"/>
      <c r="AG21" s="226"/>
      <c r="AH21" s="226"/>
      <c r="AI21" s="226"/>
      <c r="AJ21" s="24"/>
      <c r="AK21" s="24"/>
      <c r="AL21" s="24"/>
      <c r="AM21" s="24"/>
      <c r="AN21" s="24"/>
      <c r="AO21" s="25"/>
      <c r="AP21" s="35"/>
      <c r="AQ21" s="26"/>
      <c r="AR21" s="26"/>
      <c r="AS21" s="26"/>
      <c r="AT21" s="26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5"/>
    </row>
    <row r="22" spans="1:68" s="4" customFormat="1" ht="21" customHeight="1" x14ac:dyDescent="0.25">
      <c r="A22" s="3"/>
      <c r="B22" s="197"/>
      <c r="C22" s="161"/>
      <c r="D22" s="161"/>
      <c r="E22" s="162"/>
      <c r="F22" s="71">
        <v>7</v>
      </c>
      <c r="G22" s="87" t="s">
        <v>76</v>
      </c>
      <c r="H22" s="92" t="s">
        <v>6</v>
      </c>
      <c r="I22" s="97">
        <v>6</v>
      </c>
      <c r="J22" s="60"/>
      <c r="K22" s="23"/>
      <c r="L22" s="24"/>
      <c r="M22" s="24"/>
      <c r="N22" s="24"/>
      <c r="O22" s="24"/>
      <c r="P22" s="24"/>
      <c r="Q22" s="24"/>
      <c r="R22" s="25"/>
      <c r="S22" s="246"/>
      <c r="T22" s="227"/>
      <c r="U22" s="227"/>
      <c r="V22" s="227"/>
      <c r="W22" s="227"/>
      <c r="X22" s="226"/>
      <c r="Y22" s="226"/>
      <c r="Z22" s="260"/>
      <c r="AA22" s="226"/>
      <c r="AB22" s="226"/>
      <c r="AC22" s="226"/>
      <c r="AD22" s="226"/>
      <c r="AE22" s="226"/>
      <c r="AF22" s="226"/>
      <c r="AG22" s="226"/>
      <c r="AH22" s="226"/>
      <c r="AI22" s="226"/>
      <c r="AJ22" s="24"/>
      <c r="AK22" s="24"/>
      <c r="AL22" s="24"/>
      <c r="AM22" s="24"/>
      <c r="AN22" s="24"/>
      <c r="AO22" s="25"/>
      <c r="AP22" s="35"/>
      <c r="AQ22" s="26"/>
      <c r="AR22" s="26"/>
      <c r="AS22" s="26"/>
      <c r="AT22" s="26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5"/>
    </row>
    <row r="23" spans="1:68" s="4" customFormat="1" ht="21" customHeight="1" x14ac:dyDescent="0.25">
      <c r="A23" s="3"/>
      <c r="B23" s="197"/>
      <c r="C23" s="161"/>
      <c r="D23" s="161"/>
      <c r="E23" s="162"/>
      <c r="F23" s="71">
        <v>8</v>
      </c>
      <c r="G23" s="87" t="s">
        <v>31</v>
      </c>
      <c r="H23" s="92" t="s">
        <v>6</v>
      </c>
      <c r="I23" s="97">
        <v>20</v>
      </c>
      <c r="J23" s="60"/>
      <c r="K23" s="23"/>
      <c r="L23" s="24"/>
      <c r="M23" s="24"/>
      <c r="N23" s="24"/>
      <c r="O23" s="24"/>
      <c r="P23" s="24"/>
      <c r="Q23" s="24"/>
      <c r="R23" s="25"/>
      <c r="S23" s="246"/>
      <c r="T23" s="227"/>
      <c r="U23" s="227"/>
      <c r="V23" s="227"/>
      <c r="W23" s="227"/>
      <c r="X23" s="226"/>
      <c r="Y23" s="226"/>
      <c r="Z23" s="260"/>
      <c r="AA23" s="226"/>
      <c r="AB23" s="226"/>
      <c r="AC23" s="226"/>
      <c r="AD23" s="226"/>
      <c r="AE23" s="226"/>
      <c r="AF23" s="226"/>
      <c r="AG23" s="226"/>
      <c r="AH23" s="226"/>
      <c r="AI23" s="226"/>
      <c r="AJ23" s="24"/>
      <c r="AK23" s="24"/>
      <c r="AL23" s="24"/>
      <c r="AM23" s="24"/>
      <c r="AN23" s="24"/>
      <c r="AO23" s="25"/>
      <c r="AP23" s="35"/>
      <c r="AQ23" s="26"/>
      <c r="AR23" s="26"/>
      <c r="AS23" s="26"/>
      <c r="AT23" s="26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5"/>
    </row>
    <row r="24" spans="1:68" s="4" customFormat="1" ht="21" customHeight="1" x14ac:dyDescent="0.25">
      <c r="A24" s="3"/>
      <c r="B24" s="197"/>
      <c r="C24" s="161"/>
      <c r="D24" s="161"/>
      <c r="E24" s="162"/>
      <c r="F24" s="71">
        <v>9</v>
      </c>
      <c r="G24" s="271" t="s">
        <v>30</v>
      </c>
      <c r="H24" s="272" t="s">
        <v>6</v>
      </c>
      <c r="I24" s="273">
        <v>25</v>
      </c>
      <c r="J24" s="60"/>
      <c r="K24" s="23"/>
      <c r="L24" s="24"/>
      <c r="M24" s="24"/>
      <c r="N24" s="24"/>
      <c r="O24" s="24"/>
      <c r="P24" s="24"/>
      <c r="Q24" s="24"/>
      <c r="R24" s="25"/>
      <c r="S24" s="246"/>
      <c r="T24" s="227"/>
      <c r="U24" s="227"/>
      <c r="V24" s="227"/>
      <c r="W24" s="227"/>
      <c r="X24" s="226"/>
      <c r="Y24" s="226"/>
      <c r="Z24" s="260"/>
      <c r="AA24" s="228"/>
      <c r="AB24" s="228"/>
      <c r="AC24" s="228"/>
      <c r="AD24" s="228"/>
      <c r="AE24" s="228"/>
      <c r="AF24" s="226"/>
      <c r="AG24" s="226"/>
      <c r="AH24" s="226"/>
      <c r="AI24" s="226"/>
      <c r="AJ24" s="24"/>
      <c r="AK24" s="24"/>
      <c r="AL24" s="24"/>
      <c r="AM24" s="24"/>
      <c r="AN24" s="24"/>
      <c r="AO24" s="25"/>
      <c r="AP24" s="35"/>
      <c r="AQ24" s="26"/>
      <c r="AR24" s="26"/>
      <c r="AS24" s="26"/>
      <c r="AT24" s="26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5"/>
    </row>
    <row r="25" spans="1:68" s="4" customFormat="1" ht="21" customHeight="1" x14ac:dyDescent="0.25">
      <c r="A25" s="3"/>
      <c r="B25" s="197"/>
      <c r="C25" s="161"/>
      <c r="D25" s="161"/>
      <c r="E25" s="162"/>
      <c r="F25" s="71">
        <v>10</v>
      </c>
      <c r="G25" s="271" t="s">
        <v>30</v>
      </c>
      <c r="H25" s="272" t="s">
        <v>8</v>
      </c>
      <c r="I25" s="273">
        <v>10</v>
      </c>
      <c r="J25" s="60"/>
      <c r="K25" s="23"/>
      <c r="L25" s="24"/>
      <c r="M25" s="24"/>
      <c r="N25" s="24"/>
      <c r="O25" s="24"/>
      <c r="P25" s="24"/>
      <c r="Q25" s="24"/>
      <c r="R25" s="25"/>
      <c r="S25" s="246"/>
      <c r="T25" s="227"/>
      <c r="U25" s="227"/>
      <c r="V25" s="227"/>
      <c r="W25" s="227"/>
      <c r="X25" s="226"/>
      <c r="Y25" s="226"/>
      <c r="Z25" s="260"/>
      <c r="AA25" s="226"/>
      <c r="AB25" s="226"/>
      <c r="AC25" s="226"/>
      <c r="AD25" s="228"/>
      <c r="AE25" s="228"/>
      <c r="AF25" s="226"/>
      <c r="AG25" s="226"/>
      <c r="AH25" s="226"/>
      <c r="AI25" s="226"/>
      <c r="AJ25" s="24"/>
      <c r="AK25" s="24"/>
      <c r="AL25" s="24"/>
      <c r="AM25" s="24"/>
      <c r="AN25" s="24"/>
      <c r="AO25" s="25"/>
      <c r="AP25" s="35"/>
      <c r="AQ25" s="26"/>
      <c r="AR25" s="26"/>
      <c r="AS25" s="26"/>
      <c r="AT25" s="26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5"/>
    </row>
    <row r="26" spans="1:68" s="4" customFormat="1" ht="21" customHeight="1" x14ac:dyDescent="0.25">
      <c r="A26" s="3"/>
      <c r="B26" s="197"/>
      <c r="C26" s="161"/>
      <c r="D26" s="161"/>
      <c r="E26" s="162"/>
      <c r="F26" s="71">
        <v>11</v>
      </c>
      <c r="G26" s="271" t="s">
        <v>79</v>
      </c>
      <c r="H26" s="272" t="s">
        <v>6</v>
      </c>
      <c r="I26" s="273">
        <v>21</v>
      </c>
      <c r="J26" s="60"/>
      <c r="K26" s="23"/>
      <c r="L26" s="24"/>
      <c r="M26" s="24"/>
      <c r="N26" s="24"/>
      <c r="O26" s="24"/>
      <c r="P26" s="24"/>
      <c r="Q26" s="24"/>
      <c r="R26" s="25"/>
      <c r="S26" s="246"/>
      <c r="T26" s="227"/>
      <c r="U26" s="227"/>
      <c r="V26" s="227"/>
      <c r="W26" s="227"/>
      <c r="X26" s="226"/>
      <c r="Y26" s="226"/>
      <c r="Z26" s="260"/>
      <c r="AA26" s="226"/>
      <c r="AB26" s="226"/>
      <c r="AC26" s="226"/>
      <c r="AD26" s="226"/>
      <c r="AE26" s="226"/>
      <c r="AF26" s="228"/>
      <c r="AG26" s="228"/>
      <c r="AH26" s="228"/>
      <c r="AI26" s="226"/>
      <c r="AJ26" s="24"/>
      <c r="AK26" s="24"/>
      <c r="AL26" s="24"/>
      <c r="AM26" s="24"/>
      <c r="AN26" s="24"/>
      <c r="AO26" s="25"/>
      <c r="AP26" s="35"/>
      <c r="AQ26" s="26"/>
      <c r="AR26" s="26"/>
      <c r="AS26" s="26"/>
      <c r="AT26" s="26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5"/>
    </row>
    <row r="27" spans="1:68" s="4" customFormat="1" ht="21" customHeight="1" x14ac:dyDescent="0.25">
      <c r="A27" s="3"/>
      <c r="B27" s="197"/>
      <c r="C27" s="161"/>
      <c r="D27" s="161"/>
      <c r="E27" s="162"/>
      <c r="F27" s="71">
        <v>12</v>
      </c>
      <c r="G27" s="271" t="s">
        <v>79</v>
      </c>
      <c r="H27" s="272" t="s">
        <v>8</v>
      </c>
      <c r="I27" s="273">
        <v>10</v>
      </c>
      <c r="J27" s="60"/>
      <c r="K27" s="23"/>
      <c r="L27" s="24"/>
      <c r="M27" s="24"/>
      <c r="N27" s="24"/>
      <c r="O27" s="24"/>
      <c r="P27" s="24"/>
      <c r="Q27" s="24"/>
      <c r="R27" s="25"/>
      <c r="S27" s="246"/>
      <c r="T27" s="227"/>
      <c r="U27" s="227"/>
      <c r="V27" s="227"/>
      <c r="W27" s="227"/>
      <c r="X27" s="226"/>
      <c r="Y27" s="226"/>
      <c r="Z27" s="260"/>
      <c r="AA27" s="226"/>
      <c r="AB27" s="226"/>
      <c r="AC27" s="226"/>
      <c r="AD27" s="226"/>
      <c r="AE27" s="226"/>
      <c r="AF27" s="226"/>
      <c r="AG27" s="228"/>
      <c r="AH27" s="293"/>
      <c r="AI27" s="226"/>
      <c r="AJ27" s="24"/>
      <c r="AK27" s="24"/>
      <c r="AL27" s="24"/>
      <c r="AM27" s="24"/>
      <c r="AN27" s="24"/>
      <c r="AO27" s="25"/>
      <c r="AP27" s="35"/>
      <c r="AQ27" s="26"/>
      <c r="AR27" s="26"/>
      <c r="AS27" s="26"/>
      <c r="AT27" s="26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5"/>
    </row>
    <row r="28" spans="1:68" s="4" customFormat="1" ht="21" customHeight="1" x14ac:dyDescent="0.25">
      <c r="A28" s="3"/>
      <c r="B28" s="197"/>
      <c r="C28" s="161"/>
      <c r="D28" s="161"/>
      <c r="E28" s="162"/>
      <c r="F28" s="71"/>
      <c r="G28" s="87"/>
      <c r="H28" s="92"/>
      <c r="I28" s="97"/>
      <c r="J28" s="60"/>
      <c r="K28" s="23"/>
      <c r="L28" s="24"/>
      <c r="M28" s="24"/>
      <c r="N28" s="24"/>
      <c r="O28" s="24"/>
      <c r="P28" s="24"/>
      <c r="Q28" s="24"/>
      <c r="R28" s="25"/>
      <c r="S28" s="35"/>
      <c r="T28" s="26"/>
      <c r="U28" s="26"/>
      <c r="V28" s="26"/>
      <c r="W28" s="26"/>
      <c r="X28" s="24"/>
      <c r="Y28" s="24"/>
      <c r="Z28" s="260"/>
      <c r="AA28" s="24"/>
      <c r="AB28" s="24"/>
      <c r="AC28" s="24"/>
      <c r="AD28" s="24"/>
      <c r="AE28" s="24"/>
      <c r="AF28" s="24"/>
      <c r="AG28" s="24"/>
      <c r="AH28" s="101"/>
      <c r="AI28" s="24"/>
      <c r="AJ28" s="24"/>
      <c r="AK28" s="24"/>
      <c r="AL28" s="24"/>
      <c r="AM28" s="24"/>
      <c r="AN28" s="24"/>
      <c r="AO28" s="25"/>
      <c r="AP28" s="35"/>
      <c r="AQ28" s="26"/>
      <c r="AR28" s="26"/>
      <c r="AS28" s="26"/>
      <c r="AT28" s="26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5"/>
    </row>
    <row r="29" spans="1:68" s="4" customFormat="1" ht="21" customHeight="1" thickBot="1" x14ac:dyDescent="0.3">
      <c r="A29" s="3"/>
      <c r="B29" s="198"/>
      <c r="C29" s="82" t="s">
        <v>37</v>
      </c>
      <c r="D29" s="59"/>
      <c r="E29" s="85"/>
      <c r="F29" s="76"/>
      <c r="G29" s="128"/>
      <c r="H29" s="129" t="s">
        <v>43</v>
      </c>
      <c r="I29" s="130">
        <f>SUM(I16:I28)</f>
        <v>240</v>
      </c>
      <c r="J29" s="131"/>
      <c r="K29" s="248"/>
      <c r="L29" s="249"/>
      <c r="M29" s="249"/>
      <c r="N29" s="249"/>
      <c r="O29" s="249"/>
      <c r="P29" s="249"/>
      <c r="Q29" s="249"/>
      <c r="R29" s="250"/>
      <c r="S29" s="251"/>
      <c r="T29" s="252"/>
      <c r="U29" s="252"/>
      <c r="V29" s="252"/>
      <c r="W29" s="252"/>
      <c r="X29" s="249"/>
      <c r="Y29" s="249"/>
      <c r="Z29" s="260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50"/>
      <c r="AP29" s="251"/>
      <c r="AQ29" s="252"/>
      <c r="AR29" s="252"/>
      <c r="AS29" s="252"/>
      <c r="AT29" s="252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50"/>
    </row>
    <row r="30" spans="1:68" s="4" customFormat="1" ht="21" customHeight="1" x14ac:dyDescent="0.25">
      <c r="A30" s="3"/>
      <c r="B30" s="137"/>
      <c r="C30" s="182" t="s">
        <v>70</v>
      </c>
      <c r="D30" s="182"/>
      <c r="E30" s="183"/>
      <c r="F30" s="174">
        <v>45588</v>
      </c>
      <c r="G30" s="175"/>
      <c r="H30" s="138"/>
      <c r="I30" s="139"/>
      <c r="J30" s="140"/>
      <c r="K30" s="127"/>
      <c r="L30" s="27"/>
      <c r="M30" s="28"/>
      <c r="N30" s="27"/>
      <c r="O30" s="28"/>
      <c r="P30" s="27"/>
      <c r="Q30" s="28"/>
      <c r="R30" s="29"/>
      <c r="S30" s="28"/>
      <c r="T30" s="27"/>
      <c r="U30" s="27"/>
      <c r="V30" s="27"/>
      <c r="W30" s="27"/>
      <c r="X30" s="27"/>
      <c r="Y30" s="135"/>
      <c r="Z30" s="2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3"/>
      <c r="AM30" s="133"/>
      <c r="AN30" s="133"/>
      <c r="AO30" s="136"/>
      <c r="AP30" s="134"/>
      <c r="AQ30" s="135"/>
      <c r="AR30" s="135"/>
      <c r="AS30" s="135"/>
      <c r="AT30" s="135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6"/>
    </row>
    <row r="31" spans="1:68" s="4" customFormat="1" ht="21" customHeight="1" x14ac:dyDescent="0.25">
      <c r="A31" s="3"/>
      <c r="B31" s="199">
        <v>2</v>
      </c>
      <c r="C31" s="167" t="s">
        <v>32</v>
      </c>
      <c r="D31" s="167"/>
      <c r="E31" s="168"/>
      <c r="F31" s="71">
        <v>1</v>
      </c>
      <c r="G31" s="87" t="s">
        <v>44</v>
      </c>
      <c r="H31" s="92" t="s">
        <v>6</v>
      </c>
      <c r="I31" s="97">
        <v>30</v>
      </c>
      <c r="J31" s="94">
        <v>5</v>
      </c>
      <c r="K31" s="127"/>
      <c r="L31" s="27"/>
      <c r="M31" s="28"/>
      <c r="N31" s="27"/>
      <c r="O31" s="28"/>
      <c r="P31" s="27"/>
      <c r="Q31" s="28"/>
      <c r="R31" s="29"/>
      <c r="S31" s="28"/>
      <c r="T31" s="27"/>
      <c r="U31" s="27"/>
      <c r="V31" s="27"/>
      <c r="W31" s="27"/>
      <c r="X31" s="235"/>
      <c r="Y31" s="239"/>
      <c r="Z31" s="261"/>
      <c r="AA31" s="276"/>
      <c r="AB31" s="276"/>
      <c r="AC31" s="276"/>
      <c r="AD31" s="276"/>
      <c r="AE31" s="276"/>
      <c r="AF31" s="276"/>
      <c r="AG31" s="276"/>
      <c r="AH31" s="276"/>
      <c r="AI31" s="277"/>
      <c r="AJ31" s="277"/>
      <c r="AK31" s="277"/>
      <c r="AL31" s="277"/>
      <c r="AM31" s="277"/>
      <c r="AN31" s="277"/>
      <c r="AO31" s="288"/>
      <c r="AP31" s="285"/>
      <c r="AQ31" s="278"/>
      <c r="AR31" s="278"/>
      <c r="AS31" s="278"/>
      <c r="AT31" s="279"/>
      <c r="AU31" s="279"/>
      <c r="AV31" s="279"/>
      <c r="AW31" s="279"/>
      <c r="AX31" s="278"/>
      <c r="AY31" s="278"/>
      <c r="AZ31" s="278"/>
      <c r="BA31" s="278"/>
      <c r="BB31" s="278"/>
      <c r="BC31" s="279"/>
      <c r="BD31" s="279"/>
      <c r="BE31" s="279"/>
      <c r="BF31" s="279"/>
      <c r="BG31" s="279"/>
      <c r="BH31" s="279"/>
      <c r="BI31" s="279"/>
      <c r="BJ31" s="279"/>
      <c r="BK31" s="279"/>
      <c r="BL31" s="279"/>
      <c r="BM31" s="279"/>
      <c r="BN31" s="279"/>
      <c r="BO31" s="23"/>
      <c r="BP31" s="29"/>
    </row>
    <row r="32" spans="1:68" s="4" customFormat="1" ht="21" customHeight="1" x14ac:dyDescent="0.25">
      <c r="A32" s="3"/>
      <c r="B32" s="200"/>
      <c r="C32" s="167"/>
      <c r="D32" s="167"/>
      <c r="E32" s="168"/>
      <c r="F32" s="71">
        <v>2</v>
      </c>
      <c r="G32" s="87" t="s">
        <v>46</v>
      </c>
      <c r="H32" s="92" t="s">
        <v>6</v>
      </c>
      <c r="I32" s="97">
        <v>4</v>
      </c>
      <c r="J32" s="94">
        <v>1</v>
      </c>
      <c r="K32" s="30"/>
      <c r="L32" s="31"/>
      <c r="M32" s="32"/>
      <c r="N32" s="31"/>
      <c r="O32" s="32"/>
      <c r="P32" s="31"/>
      <c r="Q32" s="32"/>
      <c r="R32" s="33"/>
      <c r="S32" s="32"/>
      <c r="T32" s="31"/>
      <c r="U32" s="31"/>
      <c r="V32" s="31"/>
      <c r="W32" s="232"/>
      <c r="X32" s="240"/>
      <c r="Y32" s="239"/>
      <c r="Z32" s="240"/>
      <c r="AA32" s="276"/>
      <c r="AB32" s="276"/>
      <c r="AC32" s="276"/>
      <c r="AD32" s="276"/>
      <c r="AE32" s="276"/>
      <c r="AF32" s="276"/>
      <c r="AG32" s="276"/>
      <c r="AH32" s="276"/>
      <c r="AI32" s="278"/>
      <c r="AJ32" s="278"/>
      <c r="AK32" s="278"/>
      <c r="AL32" s="278"/>
      <c r="AM32" s="278"/>
      <c r="AN32" s="277"/>
      <c r="AO32" s="288"/>
      <c r="AP32" s="285"/>
      <c r="AQ32" s="278"/>
      <c r="AR32" s="278"/>
      <c r="AS32" s="278"/>
      <c r="AT32" s="279"/>
      <c r="AU32" s="279"/>
      <c r="AV32" s="279"/>
      <c r="AW32" s="279"/>
      <c r="AX32" s="278"/>
      <c r="AY32" s="278"/>
      <c r="AZ32" s="278"/>
      <c r="BA32" s="278"/>
      <c r="BB32" s="278"/>
      <c r="BC32" s="279"/>
      <c r="BD32" s="279"/>
      <c r="BE32" s="279"/>
      <c r="BF32" s="279"/>
      <c r="BG32" s="279"/>
      <c r="BH32" s="279"/>
      <c r="BI32" s="279"/>
      <c r="BJ32" s="279"/>
      <c r="BK32" s="279"/>
      <c r="BL32" s="279"/>
      <c r="BM32" s="279"/>
      <c r="BN32" s="279"/>
      <c r="BO32" s="23"/>
      <c r="BP32" s="33"/>
    </row>
    <row r="33" spans="1:68" s="4" customFormat="1" ht="21" customHeight="1" x14ac:dyDescent="0.25">
      <c r="A33" s="3"/>
      <c r="B33" s="200"/>
      <c r="C33" s="161" t="s">
        <v>52</v>
      </c>
      <c r="D33" s="161"/>
      <c r="E33" s="162"/>
      <c r="F33" s="71">
        <v>2</v>
      </c>
      <c r="G33" s="87" t="s">
        <v>46</v>
      </c>
      <c r="H33" s="92" t="s">
        <v>8</v>
      </c>
      <c r="I33" s="97">
        <v>4</v>
      </c>
      <c r="J33" s="94">
        <v>1</v>
      </c>
      <c r="K33" s="30"/>
      <c r="L33" s="31"/>
      <c r="M33" s="32"/>
      <c r="N33" s="31"/>
      <c r="O33" s="32"/>
      <c r="P33" s="31"/>
      <c r="Q33" s="32"/>
      <c r="R33" s="33"/>
      <c r="S33" s="32"/>
      <c r="T33" s="31"/>
      <c r="U33" s="31"/>
      <c r="V33" s="31"/>
      <c r="W33" s="31"/>
      <c r="X33" s="234"/>
      <c r="Y33" s="239"/>
      <c r="Z33" s="240"/>
      <c r="AA33" s="276"/>
      <c r="AB33" s="276"/>
      <c r="AC33" s="276"/>
      <c r="AD33" s="276"/>
      <c r="AE33" s="276"/>
      <c r="AF33" s="276"/>
      <c r="AG33" s="276"/>
      <c r="AH33" s="276"/>
      <c r="AI33" s="278"/>
      <c r="AJ33" s="278"/>
      <c r="AK33" s="278"/>
      <c r="AL33" s="278"/>
      <c r="AM33" s="278"/>
      <c r="AN33" s="277"/>
      <c r="AO33" s="288"/>
      <c r="AP33" s="285"/>
      <c r="AQ33" s="278"/>
      <c r="AR33" s="278"/>
      <c r="AS33" s="278"/>
      <c r="AT33" s="279"/>
      <c r="AU33" s="279"/>
      <c r="AV33" s="279"/>
      <c r="AW33" s="279"/>
      <c r="AX33" s="278"/>
      <c r="AY33" s="278"/>
      <c r="AZ33" s="278"/>
      <c r="BA33" s="278"/>
      <c r="BB33" s="278"/>
      <c r="BC33" s="279"/>
      <c r="BD33" s="279"/>
      <c r="BE33" s="279"/>
      <c r="BF33" s="279"/>
      <c r="BG33" s="279"/>
      <c r="BH33" s="279"/>
      <c r="BI33" s="279"/>
      <c r="BJ33" s="279"/>
      <c r="BK33" s="279"/>
      <c r="BL33" s="279"/>
      <c r="BM33" s="279"/>
      <c r="BN33" s="279"/>
      <c r="BO33" s="23"/>
      <c r="BP33" s="33"/>
    </row>
    <row r="34" spans="1:68" s="4" customFormat="1" ht="21" customHeight="1" x14ac:dyDescent="0.25">
      <c r="A34" s="3"/>
      <c r="B34" s="200"/>
      <c r="C34" s="161"/>
      <c r="D34" s="161"/>
      <c r="E34" s="162"/>
      <c r="F34" s="71">
        <v>3</v>
      </c>
      <c r="G34" s="87" t="s">
        <v>45</v>
      </c>
      <c r="H34" s="92" t="s">
        <v>6</v>
      </c>
      <c r="I34" s="97">
        <v>7</v>
      </c>
      <c r="J34" s="94">
        <v>1</v>
      </c>
      <c r="K34" s="30"/>
      <c r="L34" s="31"/>
      <c r="M34" s="32"/>
      <c r="N34" s="31"/>
      <c r="O34" s="32"/>
      <c r="P34" s="31"/>
      <c r="Q34" s="32"/>
      <c r="R34" s="33"/>
      <c r="S34" s="32"/>
      <c r="T34" s="31"/>
      <c r="U34" s="31"/>
      <c r="V34" s="31"/>
      <c r="W34" s="31"/>
      <c r="X34" s="232"/>
      <c r="Y34" s="239"/>
      <c r="Z34" s="240"/>
      <c r="AA34" s="276"/>
      <c r="AB34" s="276"/>
      <c r="AC34" s="276"/>
      <c r="AD34" s="276"/>
      <c r="AE34" s="276"/>
      <c r="AF34" s="276"/>
      <c r="AG34" s="276"/>
      <c r="AH34" s="276"/>
      <c r="AI34" s="278"/>
      <c r="AJ34" s="278"/>
      <c r="AK34" s="278"/>
      <c r="AL34" s="278"/>
      <c r="AM34" s="278"/>
      <c r="AN34" s="278"/>
      <c r="AO34" s="289"/>
      <c r="AP34" s="285"/>
      <c r="AQ34" s="278"/>
      <c r="AR34" s="278"/>
      <c r="AS34" s="278"/>
      <c r="AT34" s="279"/>
      <c r="AU34" s="279"/>
      <c r="AV34" s="279"/>
      <c r="AW34" s="279"/>
      <c r="AX34" s="278"/>
      <c r="AY34" s="278"/>
      <c r="AZ34" s="278"/>
      <c r="BA34" s="278"/>
      <c r="BB34" s="278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3"/>
      <c r="BP34" s="33"/>
    </row>
    <row r="35" spans="1:68" s="4" customFormat="1" ht="21" customHeight="1" x14ac:dyDescent="0.25">
      <c r="A35" s="3"/>
      <c r="B35" s="200"/>
      <c r="C35" s="161"/>
      <c r="D35" s="161"/>
      <c r="E35" s="162"/>
      <c r="F35" s="71">
        <v>4</v>
      </c>
      <c r="G35" s="87" t="s">
        <v>68</v>
      </c>
      <c r="H35" s="92" t="s">
        <v>6</v>
      </c>
      <c r="I35" s="97">
        <v>1</v>
      </c>
      <c r="J35" s="94">
        <v>1</v>
      </c>
      <c r="K35" s="30"/>
      <c r="L35" s="31"/>
      <c r="M35" s="32"/>
      <c r="N35" s="31"/>
      <c r="O35" s="32"/>
      <c r="P35" s="31"/>
      <c r="Q35" s="32"/>
      <c r="R35" s="33"/>
      <c r="S35" s="32"/>
      <c r="T35" s="31"/>
      <c r="U35" s="31"/>
      <c r="V35" s="31"/>
      <c r="W35" s="31"/>
      <c r="X35" s="232"/>
      <c r="Y35" s="239"/>
      <c r="Z35" s="240"/>
      <c r="AA35" s="276"/>
      <c r="AB35" s="276"/>
      <c r="AC35" s="276"/>
      <c r="AD35" s="276"/>
      <c r="AE35" s="276"/>
      <c r="AF35" s="276"/>
      <c r="AG35" s="276"/>
      <c r="AH35" s="276"/>
      <c r="AI35" s="278"/>
      <c r="AJ35" s="278"/>
      <c r="AK35" s="278"/>
      <c r="AL35" s="278"/>
      <c r="AM35" s="278"/>
      <c r="AN35" s="278"/>
      <c r="AO35" s="288"/>
      <c r="AP35" s="286"/>
      <c r="AQ35" s="278"/>
      <c r="AR35" s="278"/>
      <c r="AS35" s="278"/>
      <c r="AT35" s="279"/>
      <c r="AU35" s="279"/>
      <c r="AV35" s="279"/>
      <c r="AW35" s="279"/>
      <c r="AX35" s="278"/>
      <c r="AY35" s="278"/>
      <c r="AZ35" s="278"/>
      <c r="BA35" s="278"/>
      <c r="BB35" s="278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79"/>
      <c r="BN35" s="279"/>
      <c r="BO35" s="23"/>
      <c r="BP35" s="33"/>
    </row>
    <row r="36" spans="1:68" s="4" customFormat="1" ht="21" customHeight="1" x14ac:dyDescent="0.25">
      <c r="A36" s="3"/>
      <c r="B36" s="200"/>
      <c r="C36" s="161"/>
      <c r="D36" s="161"/>
      <c r="E36" s="162"/>
      <c r="F36" s="71">
        <v>4</v>
      </c>
      <c r="G36" s="87" t="s">
        <v>68</v>
      </c>
      <c r="H36" s="92" t="s">
        <v>8</v>
      </c>
      <c r="I36" s="97">
        <v>1</v>
      </c>
      <c r="J36" s="94">
        <v>1</v>
      </c>
      <c r="K36" s="30"/>
      <c r="L36" s="31"/>
      <c r="M36" s="32"/>
      <c r="N36" s="31"/>
      <c r="O36" s="32"/>
      <c r="P36" s="31"/>
      <c r="Q36" s="32"/>
      <c r="R36" s="33"/>
      <c r="S36" s="32"/>
      <c r="T36" s="31"/>
      <c r="U36" s="31"/>
      <c r="V36" s="31"/>
      <c r="W36" s="31"/>
      <c r="X36" s="232"/>
      <c r="Y36" s="239"/>
      <c r="Z36" s="240"/>
      <c r="AA36" s="276"/>
      <c r="AB36" s="276"/>
      <c r="AC36" s="276"/>
      <c r="AD36" s="276"/>
      <c r="AE36" s="276"/>
      <c r="AF36" s="276"/>
      <c r="AG36" s="276"/>
      <c r="AH36" s="276"/>
      <c r="AI36" s="278"/>
      <c r="AJ36" s="278"/>
      <c r="AK36" s="278"/>
      <c r="AL36" s="278"/>
      <c r="AM36" s="278"/>
      <c r="AN36" s="278"/>
      <c r="AO36" s="288"/>
      <c r="AP36" s="286"/>
      <c r="AQ36" s="278"/>
      <c r="AR36" s="278"/>
      <c r="AS36" s="278"/>
      <c r="AT36" s="279"/>
      <c r="AU36" s="279"/>
      <c r="AV36" s="279"/>
      <c r="AW36" s="279"/>
      <c r="AX36" s="278"/>
      <c r="AY36" s="278"/>
      <c r="AZ36" s="278"/>
      <c r="BA36" s="278"/>
      <c r="BB36" s="278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79"/>
      <c r="BN36" s="279"/>
      <c r="BO36" s="23"/>
      <c r="BP36" s="33"/>
    </row>
    <row r="37" spans="1:68" s="4" customFormat="1" ht="21" customHeight="1" x14ac:dyDescent="0.25">
      <c r="A37" s="3"/>
      <c r="B37" s="200"/>
      <c r="C37" s="161"/>
      <c r="D37" s="161"/>
      <c r="E37" s="162"/>
      <c r="F37" s="71">
        <v>4</v>
      </c>
      <c r="G37" s="87" t="s">
        <v>68</v>
      </c>
      <c r="H37" s="92" t="s">
        <v>20</v>
      </c>
      <c r="I37" s="97">
        <v>1</v>
      </c>
      <c r="J37" s="94">
        <v>1</v>
      </c>
      <c r="K37" s="30"/>
      <c r="L37" s="31"/>
      <c r="M37" s="32"/>
      <c r="N37" s="31"/>
      <c r="O37" s="32"/>
      <c r="P37" s="31"/>
      <c r="Q37" s="32"/>
      <c r="R37" s="33"/>
      <c r="S37" s="32"/>
      <c r="T37" s="31"/>
      <c r="U37" s="31"/>
      <c r="V37" s="31"/>
      <c r="W37" s="31"/>
      <c r="X37" s="232"/>
      <c r="Y37" s="239"/>
      <c r="Z37" s="240"/>
      <c r="AA37" s="276"/>
      <c r="AB37" s="276"/>
      <c r="AC37" s="276"/>
      <c r="AD37" s="276"/>
      <c r="AE37" s="276"/>
      <c r="AF37" s="276"/>
      <c r="AG37" s="276"/>
      <c r="AH37" s="276"/>
      <c r="AI37" s="278"/>
      <c r="AJ37" s="278"/>
      <c r="AK37" s="278"/>
      <c r="AL37" s="278"/>
      <c r="AM37" s="278"/>
      <c r="AN37" s="278"/>
      <c r="AO37" s="288"/>
      <c r="AP37" s="286"/>
      <c r="AQ37" s="278"/>
      <c r="AR37" s="278"/>
      <c r="AS37" s="278"/>
      <c r="AT37" s="279"/>
      <c r="AU37" s="279"/>
      <c r="AV37" s="279"/>
      <c r="AW37" s="279"/>
      <c r="AX37" s="278"/>
      <c r="AY37" s="278"/>
      <c r="AZ37" s="278"/>
      <c r="BA37" s="278"/>
      <c r="BB37" s="278"/>
      <c r="BC37" s="279"/>
      <c r="BD37" s="279"/>
      <c r="BE37" s="279"/>
      <c r="BF37" s="279"/>
      <c r="BG37" s="279"/>
      <c r="BH37" s="279"/>
      <c r="BI37" s="279"/>
      <c r="BJ37" s="279"/>
      <c r="BK37" s="279"/>
      <c r="BL37" s="279"/>
      <c r="BM37" s="279"/>
      <c r="BN37" s="279"/>
      <c r="BO37" s="23"/>
      <c r="BP37" s="33"/>
    </row>
    <row r="38" spans="1:68" s="4" customFormat="1" ht="21" customHeight="1" x14ac:dyDescent="0.25">
      <c r="A38" s="3"/>
      <c r="B38" s="200"/>
      <c r="C38" s="161"/>
      <c r="D38" s="161"/>
      <c r="E38" s="162"/>
      <c r="F38" s="71"/>
      <c r="G38" s="87"/>
      <c r="H38" s="92"/>
      <c r="I38" s="97"/>
      <c r="J38" s="94"/>
      <c r="K38" s="34"/>
      <c r="L38" s="26"/>
      <c r="M38" s="35"/>
      <c r="N38" s="26"/>
      <c r="O38" s="35"/>
      <c r="P38" s="26"/>
      <c r="Q38" s="35"/>
      <c r="R38" s="36"/>
      <c r="S38" s="35"/>
      <c r="T38" s="26"/>
      <c r="U38" s="26"/>
      <c r="V38" s="26"/>
      <c r="W38" s="26"/>
      <c r="X38" s="233"/>
      <c r="Y38" s="239"/>
      <c r="Z38" s="240"/>
      <c r="AA38" s="276"/>
      <c r="AB38" s="276"/>
      <c r="AC38" s="276"/>
      <c r="AD38" s="276"/>
      <c r="AE38" s="276"/>
      <c r="AF38" s="276"/>
      <c r="AG38" s="276"/>
      <c r="AH38" s="276"/>
      <c r="AI38" s="278"/>
      <c r="AJ38" s="278"/>
      <c r="AK38" s="278"/>
      <c r="AL38" s="278"/>
      <c r="AM38" s="278"/>
      <c r="AN38" s="278"/>
      <c r="AO38" s="288"/>
      <c r="AP38" s="285"/>
      <c r="AQ38" s="278"/>
      <c r="AR38" s="278"/>
      <c r="AS38" s="278"/>
      <c r="AT38" s="279"/>
      <c r="AU38" s="279"/>
      <c r="AV38" s="279"/>
      <c r="AW38" s="279"/>
      <c r="AX38" s="278"/>
      <c r="AY38" s="278"/>
      <c r="AZ38" s="278"/>
      <c r="BA38" s="278"/>
      <c r="BB38" s="278"/>
      <c r="BC38" s="279"/>
      <c r="BD38" s="279"/>
      <c r="BE38" s="279"/>
      <c r="BF38" s="279"/>
      <c r="BG38" s="279"/>
      <c r="BH38" s="279"/>
      <c r="BI38" s="279"/>
      <c r="BJ38" s="279"/>
      <c r="BK38" s="279"/>
      <c r="BL38" s="279"/>
      <c r="BM38" s="279"/>
      <c r="BN38" s="279"/>
      <c r="BO38" s="23"/>
      <c r="BP38" s="36"/>
    </row>
    <row r="39" spans="1:68" s="4" customFormat="1" ht="21" customHeight="1" thickBot="1" x14ac:dyDescent="0.3">
      <c r="A39" s="3"/>
      <c r="B39" s="201"/>
      <c r="C39" s="126" t="s">
        <v>38</v>
      </c>
      <c r="D39" s="61"/>
      <c r="E39" s="86"/>
      <c r="F39" s="72"/>
      <c r="G39" s="88"/>
      <c r="H39" s="93" t="s">
        <v>43</v>
      </c>
      <c r="I39" s="98">
        <f>SUM(I31:I38)</f>
        <v>48</v>
      </c>
      <c r="J39" s="95"/>
      <c r="K39" s="253"/>
      <c r="L39" s="252"/>
      <c r="M39" s="251"/>
      <c r="N39" s="252"/>
      <c r="O39" s="251"/>
      <c r="P39" s="252"/>
      <c r="Q39" s="251"/>
      <c r="R39" s="254"/>
      <c r="S39" s="251"/>
      <c r="T39" s="252"/>
      <c r="U39" s="252"/>
      <c r="V39" s="252"/>
      <c r="W39" s="252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50"/>
      <c r="AP39" s="251"/>
      <c r="AQ39" s="252"/>
      <c r="AR39" s="252"/>
      <c r="AS39" s="252"/>
      <c r="AT39" s="252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49"/>
      <c r="BM39" s="249"/>
      <c r="BN39" s="249"/>
      <c r="BO39" s="249"/>
      <c r="BP39" s="250"/>
    </row>
    <row r="40" spans="1:68" s="4" customFormat="1" ht="21" customHeight="1" x14ac:dyDescent="0.25">
      <c r="A40" s="3"/>
      <c r="B40" s="122"/>
      <c r="C40" s="182" t="s">
        <v>70</v>
      </c>
      <c r="D40" s="182"/>
      <c r="E40" s="183"/>
      <c r="F40" s="174">
        <v>45600</v>
      </c>
      <c r="G40" s="175"/>
      <c r="H40" s="138"/>
      <c r="I40" s="139"/>
      <c r="J40" s="140"/>
      <c r="K40" s="37"/>
      <c r="L40" s="38"/>
      <c r="M40" s="38"/>
      <c r="N40" s="38"/>
      <c r="O40" s="38"/>
      <c r="P40" s="38"/>
      <c r="Q40" s="38"/>
      <c r="R40" s="40"/>
      <c r="S40" s="37"/>
      <c r="T40" s="38"/>
      <c r="U40" s="38"/>
      <c r="V40" s="38"/>
      <c r="W40" s="38"/>
      <c r="X40" s="241"/>
      <c r="Y40" s="241"/>
      <c r="Z40" s="274"/>
      <c r="AA40" s="276"/>
      <c r="AB40" s="276"/>
      <c r="AC40" s="276"/>
      <c r="AD40" s="276"/>
      <c r="AE40" s="276"/>
      <c r="AF40" s="276"/>
      <c r="AG40" s="276"/>
      <c r="AH40" s="276"/>
      <c r="AI40" s="280"/>
      <c r="AJ40" s="280"/>
      <c r="AK40" s="280"/>
      <c r="AL40" s="278"/>
      <c r="AM40" s="278"/>
      <c r="AN40" s="278"/>
      <c r="AO40" s="288"/>
      <c r="AP40" s="285"/>
      <c r="AQ40" s="278"/>
      <c r="AR40" s="278"/>
      <c r="AS40" s="278"/>
      <c r="AT40" s="278"/>
      <c r="AU40" s="278"/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8"/>
      <c r="BG40" s="278"/>
      <c r="BH40" s="278"/>
      <c r="BI40" s="276"/>
      <c r="BJ40" s="276"/>
      <c r="BK40" s="278"/>
      <c r="BL40" s="278"/>
      <c r="BM40" s="278"/>
      <c r="BN40" s="278"/>
      <c r="BO40" s="134"/>
      <c r="BP40" s="145"/>
    </row>
    <row r="41" spans="1:68" s="4" customFormat="1" ht="21" customHeight="1" x14ac:dyDescent="0.25">
      <c r="A41" s="3"/>
      <c r="B41" s="202">
        <v>3</v>
      </c>
      <c r="C41" s="208" t="s">
        <v>33</v>
      </c>
      <c r="D41" s="208"/>
      <c r="E41" s="209"/>
      <c r="F41" s="71">
        <v>1</v>
      </c>
      <c r="G41" s="87" t="s">
        <v>69</v>
      </c>
      <c r="H41" s="92" t="s">
        <v>6</v>
      </c>
      <c r="I41" s="97">
        <v>21</v>
      </c>
      <c r="J41" s="156">
        <v>3</v>
      </c>
      <c r="K41" s="37"/>
      <c r="L41" s="38"/>
      <c r="M41" s="38"/>
      <c r="N41" s="38"/>
      <c r="O41" s="38"/>
      <c r="P41" s="38"/>
      <c r="Q41" s="38"/>
      <c r="R41" s="40"/>
      <c r="S41" s="37"/>
      <c r="T41" s="38"/>
      <c r="U41" s="38"/>
      <c r="V41" s="38"/>
      <c r="W41" s="38"/>
      <c r="X41" s="241"/>
      <c r="Y41" s="241"/>
      <c r="Z41" s="274"/>
      <c r="AA41" s="276"/>
      <c r="AB41" s="276"/>
      <c r="AC41" s="276"/>
      <c r="AD41" s="276"/>
      <c r="AE41" s="276"/>
      <c r="AF41" s="276"/>
      <c r="AG41" s="276"/>
      <c r="AH41" s="276"/>
      <c r="AI41" s="280"/>
      <c r="AJ41" s="280"/>
      <c r="AK41" s="280"/>
      <c r="AL41" s="280"/>
      <c r="AM41" s="280"/>
      <c r="AN41" s="280"/>
      <c r="AO41" s="290"/>
      <c r="AP41" s="287"/>
      <c r="AQ41" s="281"/>
      <c r="AR41" s="281"/>
      <c r="AS41" s="281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76"/>
      <c r="BJ41" s="276"/>
      <c r="BK41" s="280"/>
      <c r="BL41" s="280"/>
      <c r="BM41" s="280"/>
      <c r="BN41" s="280"/>
      <c r="BO41" s="39"/>
      <c r="BP41" s="40"/>
    </row>
    <row r="42" spans="1:68" s="4" customFormat="1" ht="21" customHeight="1" x14ac:dyDescent="0.25">
      <c r="A42" s="3"/>
      <c r="B42" s="202"/>
      <c r="C42" s="208"/>
      <c r="D42" s="208"/>
      <c r="E42" s="209"/>
      <c r="F42" s="71">
        <v>2</v>
      </c>
      <c r="G42" s="87" t="s">
        <v>49</v>
      </c>
      <c r="H42" s="92" t="s">
        <v>6</v>
      </c>
      <c r="I42" s="97">
        <v>5</v>
      </c>
      <c r="J42" s="156">
        <v>1</v>
      </c>
      <c r="K42" s="37"/>
      <c r="L42" s="38"/>
      <c r="M42" s="38"/>
      <c r="N42" s="38"/>
      <c r="O42" s="38"/>
      <c r="P42" s="38"/>
      <c r="Q42" s="38"/>
      <c r="R42" s="40"/>
      <c r="S42" s="39"/>
      <c r="T42" s="38"/>
      <c r="U42" s="38"/>
      <c r="V42" s="38"/>
      <c r="W42" s="38"/>
      <c r="X42" s="236"/>
      <c r="Y42" s="241"/>
      <c r="Z42" s="274"/>
      <c r="AA42" s="276"/>
      <c r="AB42" s="276"/>
      <c r="AC42" s="276"/>
      <c r="AD42" s="276"/>
      <c r="AE42" s="276"/>
      <c r="AF42" s="276"/>
      <c r="AG42" s="276"/>
      <c r="AH42" s="276"/>
      <c r="AI42" s="280"/>
      <c r="AJ42" s="280"/>
      <c r="AK42" s="280"/>
      <c r="AL42" s="280"/>
      <c r="AM42" s="280"/>
      <c r="AN42" s="280"/>
      <c r="AO42" s="290"/>
      <c r="AP42" s="287"/>
      <c r="AQ42" s="280"/>
      <c r="AR42" s="280"/>
      <c r="AS42" s="280"/>
      <c r="AT42" s="281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76"/>
      <c r="BJ42" s="276"/>
      <c r="BK42" s="280"/>
      <c r="BL42" s="280"/>
      <c r="BM42" s="280"/>
      <c r="BN42" s="280"/>
      <c r="BO42" s="39"/>
      <c r="BP42" s="40"/>
    </row>
    <row r="43" spans="1:68" s="4" customFormat="1" ht="21" customHeight="1" x14ac:dyDescent="0.25">
      <c r="A43" s="3"/>
      <c r="B43" s="202"/>
      <c r="C43" s="161" t="s">
        <v>48</v>
      </c>
      <c r="D43" s="161"/>
      <c r="E43" s="162"/>
      <c r="F43" s="71">
        <v>3</v>
      </c>
      <c r="G43" s="87" t="s">
        <v>50</v>
      </c>
      <c r="H43" s="92" t="s">
        <v>6</v>
      </c>
      <c r="I43" s="97">
        <v>7</v>
      </c>
      <c r="J43" s="156">
        <v>1</v>
      </c>
      <c r="K43" s="37"/>
      <c r="L43" s="38"/>
      <c r="M43" s="38"/>
      <c r="N43" s="38"/>
      <c r="O43" s="38"/>
      <c r="P43" s="38"/>
      <c r="Q43" s="38"/>
      <c r="R43" s="40"/>
      <c r="S43" s="39"/>
      <c r="T43" s="38"/>
      <c r="U43" s="38"/>
      <c r="V43" s="38"/>
      <c r="W43" s="38"/>
      <c r="X43" s="236"/>
      <c r="Y43" s="241"/>
      <c r="Z43" s="274"/>
      <c r="AA43" s="276"/>
      <c r="AB43" s="276"/>
      <c r="AC43" s="276"/>
      <c r="AD43" s="276"/>
      <c r="AE43" s="276"/>
      <c r="AF43" s="276"/>
      <c r="AG43" s="276"/>
      <c r="AH43" s="276"/>
      <c r="AI43" s="280"/>
      <c r="AJ43" s="280"/>
      <c r="AK43" s="280"/>
      <c r="AL43" s="280"/>
      <c r="AM43" s="280"/>
      <c r="AN43" s="280"/>
      <c r="AO43" s="290"/>
      <c r="AP43" s="287"/>
      <c r="AQ43" s="280"/>
      <c r="AR43" s="280"/>
      <c r="AS43" s="280"/>
      <c r="AT43" s="280"/>
      <c r="AU43" s="281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76"/>
      <c r="BJ43" s="276"/>
      <c r="BK43" s="280"/>
      <c r="BL43" s="280"/>
      <c r="BM43" s="280"/>
      <c r="BN43" s="280"/>
      <c r="BO43" s="39"/>
      <c r="BP43" s="40"/>
    </row>
    <row r="44" spans="1:68" s="4" customFormat="1" ht="21" customHeight="1" x14ac:dyDescent="0.25">
      <c r="A44" s="3"/>
      <c r="B44" s="202"/>
      <c r="C44" s="161"/>
      <c r="D44" s="161"/>
      <c r="E44" s="162"/>
      <c r="F44" s="71">
        <v>3</v>
      </c>
      <c r="G44" s="87" t="s">
        <v>50</v>
      </c>
      <c r="H44" s="92" t="s">
        <v>8</v>
      </c>
      <c r="I44" s="97">
        <v>7</v>
      </c>
      <c r="J44" s="156">
        <v>1</v>
      </c>
      <c r="K44" s="37"/>
      <c r="L44" s="38"/>
      <c r="M44" s="38"/>
      <c r="N44" s="38"/>
      <c r="O44" s="38"/>
      <c r="P44" s="38"/>
      <c r="Q44" s="38"/>
      <c r="R44" s="40"/>
      <c r="S44" s="39"/>
      <c r="T44" s="38"/>
      <c r="U44" s="38"/>
      <c r="V44" s="38"/>
      <c r="W44" s="38"/>
      <c r="X44" s="236"/>
      <c r="Y44" s="241"/>
      <c r="Z44" s="274"/>
      <c r="AA44" s="276"/>
      <c r="AB44" s="276"/>
      <c r="AC44" s="276"/>
      <c r="AD44" s="276"/>
      <c r="AE44" s="276"/>
      <c r="AF44" s="276"/>
      <c r="AG44" s="276"/>
      <c r="AH44" s="276"/>
      <c r="AI44" s="280"/>
      <c r="AJ44" s="280"/>
      <c r="AK44" s="280"/>
      <c r="AL44" s="280"/>
      <c r="AM44" s="280"/>
      <c r="AN44" s="280"/>
      <c r="AO44" s="290"/>
      <c r="AP44" s="287"/>
      <c r="AQ44" s="280"/>
      <c r="AR44" s="280"/>
      <c r="AS44" s="280"/>
      <c r="AT44" s="280"/>
      <c r="AU44" s="281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76"/>
      <c r="BJ44" s="276"/>
      <c r="BK44" s="280"/>
      <c r="BL44" s="280"/>
      <c r="BM44" s="280"/>
      <c r="BN44" s="280"/>
      <c r="BO44" s="39"/>
      <c r="BP44" s="40"/>
    </row>
    <row r="45" spans="1:68" s="4" customFormat="1" ht="21" customHeight="1" x14ac:dyDescent="0.25">
      <c r="A45" s="3"/>
      <c r="B45" s="202"/>
      <c r="C45" s="161"/>
      <c r="D45" s="161"/>
      <c r="E45" s="162"/>
      <c r="F45" s="71">
        <v>4</v>
      </c>
      <c r="G45" s="87" t="s">
        <v>51</v>
      </c>
      <c r="H45" s="92" t="s">
        <v>6</v>
      </c>
      <c r="I45" s="97">
        <v>4</v>
      </c>
      <c r="J45" s="156">
        <v>1</v>
      </c>
      <c r="K45" s="37"/>
      <c r="L45" s="38"/>
      <c r="M45" s="38"/>
      <c r="N45" s="38"/>
      <c r="O45" s="38"/>
      <c r="P45" s="38"/>
      <c r="Q45" s="38"/>
      <c r="R45" s="40"/>
      <c r="S45" s="39"/>
      <c r="T45" s="38"/>
      <c r="U45" s="38"/>
      <c r="V45" s="38"/>
      <c r="W45" s="38"/>
      <c r="X45" s="236"/>
      <c r="Y45" s="241"/>
      <c r="Z45" s="274"/>
      <c r="AA45" s="276"/>
      <c r="AB45" s="276"/>
      <c r="AC45" s="276"/>
      <c r="AD45" s="276"/>
      <c r="AE45" s="276"/>
      <c r="AF45" s="276"/>
      <c r="AG45" s="276"/>
      <c r="AH45" s="276"/>
      <c r="AI45" s="280"/>
      <c r="AJ45" s="280"/>
      <c r="AK45" s="280"/>
      <c r="AL45" s="280"/>
      <c r="AM45" s="280"/>
      <c r="AN45" s="280"/>
      <c r="AO45" s="290"/>
      <c r="AP45" s="287"/>
      <c r="AQ45" s="280"/>
      <c r="AR45" s="280"/>
      <c r="AS45" s="280"/>
      <c r="AT45" s="280"/>
      <c r="AU45" s="280"/>
      <c r="AV45" s="281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76"/>
      <c r="BJ45" s="276"/>
      <c r="BK45" s="280"/>
      <c r="BL45" s="280"/>
      <c r="BM45" s="280"/>
      <c r="BN45" s="280"/>
      <c r="BO45" s="39"/>
      <c r="BP45" s="40"/>
    </row>
    <row r="46" spans="1:68" s="4" customFormat="1" ht="21" customHeight="1" x14ac:dyDescent="0.25">
      <c r="A46" s="3"/>
      <c r="B46" s="202"/>
      <c r="C46" s="161"/>
      <c r="D46" s="161"/>
      <c r="E46" s="162"/>
      <c r="F46" s="71">
        <v>4</v>
      </c>
      <c r="G46" s="87" t="s">
        <v>51</v>
      </c>
      <c r="H46" s="92" t="s">
        <v>21</v>
      </c>
      <c r="I46" s="97">
        <v>4</v>
      </c>
      <c r="J46" s="156">
        <v>1</v>
      </c>
      <c r="K46" s="37"/>
      <c r="L46" s="38"/>
      <c r="M46" s="38"/>
      <c r="N46" s="38"/>
      <c r="O46" s="38"/>
      <c r="P46" s="38"/>
      <c r="Q46" s="38"/>
      <c r="R46" s="40"/>
      <c r="S46" s="39"/>
      <c r="T46" s="38"/>
      <c r="U46" s="38"/>
      <c r="V46" s="38"/>
      <c r="W46" s="38"/>
      <c r="X46" s="236"/>
      <c r="Y46" s="241"/>
      <c r="Z46" s="274"/>
      <c r="AA46" s="276"/>
      <c r="AB46" s="276"/>
      <c r="AC46" s="276"/>
      <c r="AD46" s="276"/>
      <c r="AE46" s="276"/>
      <c r="AF46" s="276"/>
      <c r="AG46" s="276"/>
      <c r="AH46" s="276"/>
      <c r="AI46" s="280"/>
      <c r="AJ46" s="280"/>
      <c r="AK46" s="280"/>
      <c r="AL46" s="280"/>
      <c r="AM46" s="280"/>
      <c r="AN46" s="280"/>
      <c r="AO46" s="290"/>
      <c r="AP46" s="287"/>
      <c r="AQ46" s="280"/>
      <c r="AR46" s="280"/>
      <c r="AS46" s="280"/>
      <c r="AT46" s="280"/>
      <c r="AU46" s="280"/>
      <c r="AV46" s="281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76"/>
      <c r="BJ46" s="276"/>
      <c r="BK46" s="280"/>
      <c r="BL46" s="280"/>
      <c r="BM46" s="280"/>
      <c r="BN46" s="280"/>
      <c r="BO46" s="39"/>
      <c r="BP46" s="40"/>
    </row>
    <row r="47" spans="1:68" s="4" customFormat="1" ht="21" customHeight="1" x14ac:dyDescent="0.25">
      <c r="A47" s="3"/>
      <c r="B47" s="202"/>
      <c r="C47" s="161"/>
      <c r="D47" s="161"/>
      <c r="E47" s="162"/>
      <c r="F47" s="71">
        <v>4</v>
      </c>
      <c r="G47" s="87" t="s">
        <v>51</v>
      </c>
      <c r="H47" s="92" t="s">
        <v>8</v>
      </c>
      <c r="I47" s="97">
        <v>4</v>
      </c>
      <c r="J47" s="156">
        <v>1</v>
      </c>
      <c r="K47" s="37"/>
      <c r="L47" s="38"/>
      <c r="M47" s="38"/>
      <c r="N47" s="38"/>
      <c r="O47" s="38"/>
      <c r="P47" s="38"/>
      <c r="Q47" s="38"/>
      <c r="R47" s="40"/>
      <c r="S47" s="39"/>
      <c r="T47" s="38"/>
      <c r="U47" s="38"/>
      <c r="V47" s="38"/>
      <c r="W47" s="38"/>
      <c r="X47" s="236"/>
      <c r="Y47" s="241"/>
      <c r="Z47" s="274"/>
      <c r="AA47" s="276"/>
      <c r="AB47" s="276"/>
      <c r="AC47" s="276"/>
      <c r="AD47" s="276"/>
      <c r="AE47" s="276"/>
      <c r="AF47" s="276"/>
      <c r="AG47" s="276"/>
      <c r="AH47" s="276"/>
      <c r="AI47" s="280"/>
      <c r="AJ47" s="280"/>
      <c r="AK47" s="280"/>
      <c r="AL47" s="280"/>
      <c r="AM47" s="280"/>
      <c r="AN47" s="280"/>
      <c r="AO47" s="290"/>
      <c r="AP47" s="287"/>
      <c r="AQ47" s="280"/>
      <c r="AR47" s="280"/>
      <c r="AS47" s="280"/>
      <c r="AT47" s="280"/>
      <c r="AU47" s="280"/>
      <c r="AV47" s="281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76"/>
      <c r="BJ47" s="276"/>
      <c r="BK47" s="280"/>
      <c r="BL47" s="280"/>
      <c r="BM47" s="280"/>
      <c r="BN47" s="280"/>
      <c r="BO47" s="39"/>
      <c r="BP47" s="40"/>
    </row>
    <row r="48" spans="1:68" s="4" customFormat="1" ht="21" customHeight="1" x14ac:dyDescent="0.25">
      <c r="A48" s="3"/>
      <c r="B48" s="203"/>
      <c r="C48" s="161"/>
      <c r="D48" s="161"/>
      <c r="E48" s="162"/>
      <c r="F48" s="71"/>
      <c r="G48" s="87"/>
      <c r="H48" s="92"/>
      <c r="I48" s="97"/>
      <c r="J48" s="156"/>
      <c r="K48" s="41"/>
      <c r="L48" s="42"/>
      <c r="M48" s="42"/>
      <c r="N48" s="42"/>
      <c r="O48" s="42"/>
      <c r="P48" s="42"/>
      <c r="Q48" s="42"/>
      <c r="R48" s="44"/>
      <c r="S48" s="43"/>
      <c r="T48" s="42"/>
      <c r="U48" s="42"/>
      <c r="V48" s="42"/>
      <c r="W48" s="42"/>
      <c r="X48" s="237"/>
      <c r="Y48" s="241"/>
      <c r="Z48" s="274"/>
      <c r="AA48" s="276"/>
      <c r="AB48" s="276"/>
      <c r="AC48" s="276"/>
      <c r="AD48" s="276"/>
      <c r="AE48" s="276"/>
      <c r="AF48" s="276"/>
      <c r="AG48" s="276"/>
      <c r="AH48" s="276"/>
      <c r="AI48" s="280"/>
      <c r="AJ48" s="280"/>
      <c r="AK48" s="280"/>
      <c r="AL48" s="280"/>
      <c r="AM48" s="280"/>
      <c r="AN48" s="280"/>
      <c r="AO48" s="290"/>
      <c r="AP48" s="287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76"/>
      <c r="BJ48" s="276"/>
      <c r="BK48" s="280"/>
      <c r="BL48" s="280"/>
      <c r="BM48" s="280"/>
      <c r="BN48" s="280"/>
      <c r="BO48" s="43"/>
      <c r="BP48" s="44"/>
    </row>
    <row r="49" spans="1:68" s="4" customFormat="1" ht="21" customHeight="1" x14ac:dyDescent="0.25">
      <c r="A49" s="3"/>
      <c r="B49" s="203"/>
      <c r="C49" s="161"/>
      <c r="D49" s="161"/>
      <c r="E49" s="162"/>
      <c r="F49" s="71"/>
      <c r="G49" s="87"/>
      <c r="H49" s="92"/>
      <c r="I49" s="97"/>
      <c r="J49" s="156"/>
      <c r="K49" s="41"/>
      <c r="L49" s="42"/>
      <c r="M49" s="42"/>
      <c r="N49" s="42"/>
      <c r="O49" s="42"/>
      <c r="P49" s="42"/>
      <c r="Q49" s="42"/>
      <c r="R49" s="44"/>
      <c r="S49" s="43"/>
      <c r="T49" s="42"/>
      <c r="U49" s="42"/>
      <c r="V49" s="42"/>
      <c r="W49" s="42"/>
      <c r="X49" s="237"/>
      <c r="Y49" s="241"/>
      <c r="Z49" s="274"/>
      <c r="AA49" s="276"/>
      <c r="AB49" s="276"/>
      <c r="AC49" s="276"/>
      <c r="AD49" s="276"/>
      <c r="AE49" s="276"/>
      <c r="AF49" s="276"/>
      <c r="AG49" s="276"/>
      <c r="AH49" s="276"/>
      <c r="AI49" s="280"/>
      <c r="AJ49" s="280"/>
      <c r="AK49" s="280"/>
      <c r="AL49" s="280"/>
      <c r="AM49" s="280"/>
      <c r="AN49" s="280"/>
      <c r="AO49" s="290"/>
      <c r="AP49" s="287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76"/>
      <c r="BJ49" s="276"/>
      <c r="BK49" s="280"/>
      <c r="BL49" s="280"/>
      <c r="BM49" s="280"/>
      <c r="BN49" s="280"/>
      <c r="BO49" s="43"/>
      <c r="BP49" s="44"/>
    </row>
    <row r="50" spans="1:68" s="4" customFormat="1" ht="21" customHeight="1" thickBot="1" x14ac:dyDescent="0.3">
      <c r="A50" s="3"/>
      <c r="B50" s="204"/>
      <c r="C50" s="123" t="s">
        <v>39</v>
      </c>
      <c r="D50" s="62"/>
      <c r="E50" s="99"/>
      <c r="F50" s="73"/>
      <c r="G50" s="89"/>
      <c r="H50" s="124" t="s">
        <v>43</v>
      </c>
      <c r="I50" s="125">
        <f>SUM(I41:I49)</f>
        <v>52</v>
      </c>
      <c r="J50" s="159"/>
      <c r="K50" s="256"/>
      <c r="L50" s="257"/>
      <c r="M50" s="257"/>
      <c r="N50" s="257"/>
      <c r="O50" s="257"/>
      <c r="P50" s="257"/>
      <c r="Q50" s="257"/>
      <c r="R50" s="258"/>
      <c r="S50" s="251"/>
      <c r="T50" s="252"/>
      <c r="U50" s="252"/>
      <c r="V50" s="252"/>
      <c r="W50" s="252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50"/>
      <c r="AP50" s="251"/>
      <c r="AQ50" s="252"/>
      <c r="AR50" s="252"/>
      <c r="AS50" s="252"/>
      <c r="AT50" s="252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49"/>
      <c r="BM50" s="249"/>
      <c r="BN50" s="249"/>
      <c r="BO50" s="249"/>
      <c r="BP50" s="250"/>
    </row>
    <row r="51" spans="1:68" s="4" customFormat="1" ht="21" customHeight="1" x14ac:dyDescent="0.25">
      <c r="A51" s="3"/>
      <c r="B51" s="118"/>
      <c r="C51" s="176" t="s">
        <v>70</v>
      </c>
      <c r="D51" s="176"/>
      <c r="E51" s="177"/>
      <c r="F51" s="178">
        <v>45607</v>
      </c>
      <c r="G51" s="179"/>
      <c r="H51" s="153"/>
      <c r="I51" s="154"/>
      <c r="J51" s="155"/>
      <c r="K51" s="37"/>
      <c r="L51" s="38"/>
      <c r="M51" s="38"/>
      <c r="N51" s="38"/>
      <c r="O51" s="38"/>
      <c r="P51" s="38"/>
      <c r="Q51" s="38"/>
      <c r="R51" s="40"/>
      <c r="S51" s="147"/>
      <c r="T51" s="146"/>
      <c r="U51" s="146"/>
      <c r="V51" s="146"/>
      <c r="W51" s="146"/>
      <c r="X51" s="238"/>
      <c r="Y51" s="255"/>
      <c r="Z51" s="275"/>
      <c r="AA51" s="276"/>
      <c r="AB51" s="276"/>
      <c r="AC51" s="276"/>
      <c r="AD51" s="276"/>
      <c r="AE51" s="276"/>
      <c r="AF51" s="276"/>
      <c r="AG51" s="276"/>
      <c r="AH51" s="276"/>
      <c r="AI51" s="280"/>
      <c r="AJ51" s="280"/>
      <c r="AK51" s="280"/>
      <c r="AL51" s="280"/>
      <c r="AM51" s="280"/>
      <c r="AN51" s="280"/>
      <c r="AO51" s="290"/>
      <c r="AP51" s="287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76"/>
      <c r="BJ51" s="276"/>
      <c r="BK51" s="280"/>
      <c r="BL51" s="280"/>
      <c r="BM51" s="280"/>
      <c r="BN51" s="280"/>
      <c r="BO51" s="147"/>
      <c r="BP51" s="148"/>
    </row>
    <row r="52" spans="1:68" s="4" customFormat="1" ht="21" customHeight="1" x14ac:dyDescent="0.25">
      <c r="A52" s="3"/>
      <c r="B52" s="205">
        <v>4</v>
      </c>
      <c r="C52" s="189" t="s">
        <v>34</v>
      </c>
      <c r="D52" s="189"/>
      <c r="E52" s="190"/>
      <c r="F52" s="71">
        <v>1</v>
      </c>
      <c r="G52" s="87" t="s">
        <v>54</v>
      </c>
      <c r="H52" s="92" t="s">
        <v>6</v>
      </c>
      <c r="I52" s="97">
        <v>7</v>
      </c>
      <c r="J52" s="156">
        <v>1</v>
      </c>
      <c r="K52" s="37"/>
      <c r="L52" s="38"/>
      <c r="M52" s="38"/>
      <c r="N52" s="38"/>
      <c r="O52" s="38"/>
      <c r="P52" s="38"/>
      <c r="Q52" s="38"/>
      <c r="R52" s="40"/>
      <c r="S52" s="39"/>
      <c r="T52" s="38"/>
      <c r="U52" s="38"/>
      <c r="V52" s="38"/>
      <c r="W52" s="38"/>
      <c r="X52" s="236"/>
      <c r="Y52" s="241"/>
      <c r="Z52" s="274"/>
      <c r="AA52" s="276"/>
      <c r="AB52" s="276"/>
      <c r="AC52" s="276"/>
      <c r="AD52" s="276"/>
      <c r="AE52" s="276"/>
      <c r="AF52" s="276"/>
      <c r="AG52" s="276"/>
      <c r="AH52" s="276"/>
      <c r="AI52" s="280"/>
      <c r="AJ52" s="280"/>
      <c r="AK52" s="280"/>
      <c r="AL52" s="280"/>
      <c r="AM52" s="280"/>
      <c r="AN52" s="280"/>
      <c r="AO52" s="290"/>
      <c r="AP52" s="287"/>
      <c r="AQ52" s="280"/>
      <c r="AR52" s="280"/>
      <c r="AS52" s="280"/>
      <c r="AT52" s="280"/>
      <c r="AU52" s="280"/>
      <c r="AV52" s="280"/>
      <c r="AW52" s="282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76"/>
      <c r="BJ52" s="276"/>
      <c r="BK52" s="280"/>
      <c r="BL52" s="280"/>
      <c r="BM52" s="280"/>
      <c r="BN52" s="280"/>
      <c r="BO52" s="39"/>
      <c r="BP52" s="40"/>
    </row>
    <row r="53" spans="1:68" s="4" customFormat="1" ht="21" customHeight="1" x14ac:dyDescent="0.25">
      <c r="A53" s="3"/>
      <c r="B53" s="205"/>
      <c r="C53" s="189"/>
      <c r="D53" s="189"/>
      <c r="E53" s="190"/>
      <c r="F53" s="71">
        <v>1</v>
      </c>
      <c r="G53" s="87" t="s">
        <v>54</v>
      </c>
      <c r="H53" s="92" t="s">
        <v>20</v>
      </c>
      <c r="I53" s="97">
        <v>7</v>
      </c>
      <c r="J53" s="156">
        <v>1</v>
      </c>
      <c r="K53" s="37"/>
      <c r="L53" s="38"/>
      <c r="M53" s="38"/>
      <c r="N53" s="38"/>
      <c r="O53" s="38"/>
      <c r="P53" s="38"/>
      <c r="Q53" s="38"/>
      <c r="R53" s="40"/>
      <c r="S53" s="39"/>
      <c r="T53" s="38"/>
      <c r="U53" s="38"/>
      <c r="V53" s="38"/>
      <c r="W53" s="38"/>
      <c r="X53" s="236"/>
      <c r="Y53" s="241"/>
      <c r="Z53" s="274"/>
      <c r="AA53" s="276"/>
      <c r="AB53" s="276"/>
      <c r="AC53" s="276"/>
      <c r="AD53" s="276"/>
      <c r="AE53" s="276"/>
      <c r="AF53" s="276"/>
      <c r="AG53" s="276"/>
      <c r="AH53" s="276"/>
      <c r="AI53" s="280"/>
      <c r="AJ53" s="280"/>
      <c r="AK53" s="280"/>
      <c r="AL53" s="280"/>
      <c r="AM53" s="280"/>
      <c r="AN53" s="280"/>
      <c r="AO53" s="290"/>
      <c r="AP53" s="287"/>
      <c r="AQ53" s="280"/>
      <c r="AR53" s="280"/>
      <c r="AS53" s="280"/>
      <c r="AT53" s="280"/>
      <c r="AU53" s="280"/>
      <c r="AV53" s="280"/>
      <c r="AW53" s="282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76"/>
      <c r="BJ53" s="276"/>
      <c r="BK53" s="280"/>
      <c r="BL53" s="280"/>
      <c r="BM53" s="280"/>
      <c r="BN53" s="280"/>
      <c r="BO53" s="39"/>
      <c r="BP53" s="40"/>
    </row>
    <row r="54" spans="1:68" s="4" customFormat="1" ht="21" customHeight="1" x14ac:dyDescent="0.25">
      <c r="A54" s="3"/>
      <c r="B54" s="205"/>
      <c r="C54" s="161" t="s">
        <v>53</v>
      </c>
      <c r="D54" s="161"/>
      <c r="E54" s="162"/>
      <c r="F54" s="71">
        <v>1</v>
      </c>
      <c r="G54" s="87" t="s">
        <v>54</v>
      </c>
      <c r="H54" s="92" t="s">
        <v>8</v>
      </c>
      <c r="I54" s="97">
        <v>7</v>
      </c>
      <c r="J54" s="156">
        <v>1</v>
      </c>
      <c r="K54" s="37"/>
      <c r="L54" s="38"/>
      <c r="M54" s="38"/>
      <c r="N54" s="38"/>
      <c r="O54" s="38"/>
      <c r="P54" s="38"/>
      <c r="Q54" s="38"/>
      <c r="R54" s="40"/>
      <c r="S54" s="39"/>
      <c r="T54" s="38"/>
      <c r="U54" s="38"/>
      <c r="V54" s="38"/>
      <c r="W54" s="38"/>
      <c r="X54" s="236"/>
      <c r="Y54" s="241"/>
      <c r="Z54" s="274"/>
      <c r="AA54" s="276"/>
      <c r="AB54" s="276"/>
      <c r="AC54" s="276"/>
      <c r="AD54" s="276"/>
      <c r="AE54" s="276"/>
      <c r="AF54" s="276"/>
      <c r="AG54" s="276"/>
      <c r="AH54" s="276"/>
      <c r="AI54" s="280"/>
      <c r="AJ54" s="280"/>
      <c r="AK54" s="280"/>
      <c r="AL54" s="280"/>
      <c r="AM54" s="280"/>
      <c r="AN54" s="280"/>
      <c r="AO54" s="290"/>
      <c r="AP54" s="287"/>
      <c r="AQ54" s="280"/>
      <c r="AR54" s="280"/>
      <c r="AS54" s="280"/>
      <c r="AT54" s="280"/>
      <c r="AU54" s="280"/>
      <c r="AV54" s="280"/>
      <c r="AW54" s="282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76"/>
      <c r="BJ54" s="276"/>
      <c r="BK54" s="280"/>
      <c r="BL54" s="280"/>
      <c r="BM54" s="280"/>
      <c r="BN54" s="280"/>
      <c r="BO54" s="39"/>
      <c r="BP54" s="40"/>
    </row>
    <row r="55" spans="1:68" s="4" customFormat="1" ht="21" customHeight="1" x14ac:dyDescent="0.25">
      <c r="A55" s="3"/>
      <c r="B55" s="205"/>
      <c r="C55" s="161"/>
      <c r="D55" s="161"/>
      <c r="E55" s="162"/>
      <c r="F55" s="71">
        <v>2</v>
      </c>
      <c r="G55" s="87" t="s">
        <v>55</v>
      </c>
      <c r="H55" s="92" t="s">
        <v>6</v>
      </c>
      <c r="I55" s="97">
        <v>7</v>
      </c>
      <c r="J55" s="156">
        <v>1</v>
      </c>
      <c r="K55" s="37"/>
      <c r="L55" s="38"/>
      <c r="M55" s="38"/>
      <c r="N55" s="38"/>
      <c r="O55" s="38"/>
      <c r="P55" s="38"/>
      <c r="Q55" s="38"/>
      <c r="R55" s="40"/>
      <c r="S55" s="39"/>
      <c r="T55" s="38"/>
      <c r="U55" s="38"/>
      <c r="V55" s="38"/>
      <c r="W55" s="38"/>
      <c r="X55" s="236"/>
      <c r="Y55" s="241"/>
      <c r="Z55" s="274"/>
      <c r="AA55" s="276"/>
      <c r="AB55" s="276"/>
      <c r="AC55" s="276"/>
      <c r="AD55" s="276"/>
      <c r="AE55" s="276"/>
      <c r="AF55" s="276"/>
      <c r="AG55" s="276"/>
      <c r="AH55" s="276"/>
      <c r="AI55" s="280"/>
      <c r="AJ55" s="280"/>
      <c r="AK55" s="280"/>
      <c r="AL55" s="280"/>
      <c r="AM55" s="280"/>
      <c r="AN55" s="280"/>
      <c r="AO55" s="290"/>
      <c r="AP55" s="287"/>
      <c r="AQ55" s="280"/>
      <c r="AR55" s="280"/>
      <c r="AS55" s="280"/>
      <c r="AT55" s="280"/>
      <c r="AU55" s="280"/>
      <c r="AV55" s="280"/>
      <c r="AW55" s="280"/>
      <c r="AX55" s="282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76"/>
      <c r="BJ55" s="276"/>
      <c r="BK55" s="280"/>
      <c r="BL55" s="280"/>
      <c r="BM55" s="280"/>
      <c r="BN55" s="280"/>
      <c r="BO55" s="39"/>
      <c r="BP55" s="40"/>
    </row>
    <row r="56" spans="1:68" s="4" customFormat="1" ht="21" customHeight="1" x14ac:dyDescent="0.25">
      <c r="A56" s="3"/>
      <c r="B56" s="205"/>
      <c r="C56" s="161"/>
      <c r="D56" s="161"/>
      <c r="E56" s="162"/>
      <c r="F56" s="71">
        <v>2</v>
      </c>
      <c r="G56" s="87" t="s">
        <v>55</v>
      </c>
      <c r="H56" s="92" t="s">
        <v>8</v>
      </c>
      <c r="I56" s="97">
        <v>7</v>
      </c>
      <c r="J56" s="156">
        <v>1</v>
      </c>
      <c r="K56" s="37"/>
      <c r="L56" s="38"/>
      <c r="M56" s="38"/>
      <c r="N56" s="38"/>
      <c r="O56" s="38"/>
      <c r="P56" s="38"/>
      <c r="Q56" s="38"/>
      <c r="R56" s="40"/>
      <c r="S56" s="39"/>
      <c r="T56" s="38"/>
      <c r="U56" s="38"/>
      <c r="V56" s="38"/>
      <c r="W56" s="38"/>
      <c r="X56" s="236"/>
      <c r="Y56" s="241"/>
      <c r="Z56" s="274"/>
      <c r="AA56" s="276"/>
      <c r="AB56" s="276"/>
      <c r="AC56" s="276"/>
      <c r="AD56" s="276"/>
      <c r="AE56" s="276"/>
      <c r="AF56" s="276"/>
      <c r="AG56" s="276"/>
      <c r="AH56" s="276"/>
      <c r="AI56" s="280"/>
      <c r="AJ56" s="280"/>
      <c r="AK56" s="280"/>
      <c r="AL56" s="280"/>
      <c r="AM56" s="280"/>
      <c r="AN56" s="280"/>
      <c r="AO56" s="290"/>
      <c r="AP56" s="287"/>
      <c r="AQ56" s="280"/>
      <c r="AR56" s="280"/>
      <c r="AS56" s="280"/>
      <c r="AT56" s="280"/>
      <c r="AU56" s="280"/>
      <c r="AV56" s="280"/>
      <c r="AW56" s="280"/>
      <c r="AX56" s="282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76"/>
      <c r="BJ56" s="276"/>
      <c r="BK56" s="280"/>
      <c r="BL56" s="280"/>
      <c r="BM56" s="280"/>
      <c r="BN56" s="280"/>
      <c r="BO56" s="39"/>
      <c r="BP56" s="40"/>
    </row>
    <row r="57" spans="1:68" s="4" customFormat="1" ht="21" customHeight="1" x14ac:dyDescent="0.25">
      <c r="A57" s="3"/>
      <c r="B57" s="205"/>
      <c r="C57" s="161"/>
      <c r="D57" s="161"/>
      <c r="E57" s="162"/>
      <c r="F57" s="71">
        <v>2</v>
      </c>
      <c r="G57" s="87" t="s">
        <v>55</v>
      </c>
      <c r="H57" s="92" t="s">
        <v>20</v>
      </c>
      <c r="I57" s="97">
        <v>7</v>
      </c>
      <c r="J57" s="156">
        <v>1</v>
      </c>
      <c r="K57" s="37"/>
      <c r="L57" s="38"/>
      <c r="M57" s="38"/>
      <c r="N57" s="38"/>
      <c r="O57" s="38"/>
      <c r="P57" s="38"/>
      <c r="Q57" s="38"/>
      <c r="R57" s="40"/>
      <c r="S57" s="39"/>
      <c r="T57" s="38"/>
      <c r="U57" s="38"/>
      <c r="V57" s="38"/>
      <c r="W57" s="38"/>
      <c r="X57" s="236"/>
      <c r="Y57" s="241"/>
      <c r="Z57" s="274"/>
      <c r="AA57" s="276"/>
      <c r="AB57" s="276"/>
      <c r="AC57" s="276"/>
      <c r="AD57" s="276"/>
      <c r="AE57" s="276"/>
      <c r="AF57" s="276"/>
      <c r="AG57" s="276"/>
      <c r="AH57" s="276"/>
      <c r="AI57" s="280"/>
      <c r="AJ57" s="280"/>
      <c r="AK57" s="280"/>
      <c r="AL57" s="280"/>
      <c r="AM57" s="280"/>
      <c r="AN57" s="280"/>
      <c r="AO57" s="290"/>
      <c r="AP57" s="287"/>
      <c r="AQ57" s="280"/>
      <c r="AR57" s="280"/>
      <c r="AS57" s="280"/>
      <c r="AT57" s="280"/>
      <c r="AU57" s="280"/>
      <c r="AV57" s="280"/>
      <c r="AW57" s="280"/>
      <c r="AX57" s="282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76"/>
      <c r="BJ57" s="276"/>
      <c r="BK57" s="280"/>
      <c r="BL57" s="280"/>
      <c r="BM57" s="280"/>
      <c r="BN57" s="280"/>
      <c r="BO57" s="39"/>
      <c r="BP57" s="40"/>
    </row>
    <row r="58" spans="1:68" s="4" customFormat="1" ht="21" customHeight="1" x14ac:dyDescent="0.25">
      <c r="A58" s="3"/>
      <c r="B58" s="205"/>
      <c r="C58" s="161"/>
      <c r="D58" s="161"/>
      <c r="E58" s="162"/>
      <c r="F58" s="71"/>
      <c r="G58" s="87"/>
      <c r="H58" s="92"/>
      <c r="I58" s="97"/>
      <c r="J58" s="156"/>
      <c r="K58" s="37"/>
      <c r="L58" s="38"/>
      <c r="M58" s="38"/>
      <c r="N58" s="38"/>
      <c r="O58" s="38"/>
      <c r="P58" s="38"/>
      <c r="Q58" s="38"/>
      <c r="R58" s="40"/>
      <c r="S58" s="39"/>
      <c r="T58" s="38"/>
      <c r="U58" s="38"/>
      <c r="V58" s="38"/>
      <c r="W58" s="38"/>
      <c r="X58" s="236"/>
      <c r="Y58" s="241"/>
      <c r="Z58" s="274"/>
      <c r="AA58" s="276"/>
      <c r="AB58" s="276"/>
      <c r="AC58" s="276"/>
      <c r="AD58" s="276"/>
      <c r="AE58" s="276"/>
      <c r="AF58" s="276"/>
      <c r="AG58" s="276"/>
      <c r="AH58" s="276"/>
      <c r="AI58" s="280"/>
      <c r="AJ58" s="280"/>
      <c r="AK58" s="280"/>
      <c r="AL58" s="280"/>
      <c r="AM58" s="280"/>
      <c r="AN58" s="280"/>
      <c r="AO58" s="290"/>
      <c r="AP58" s="287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76"/>
      <c r="BJ58" s="276"/>
      <c r="BK58" s="280"/>
      <c r="BL58" s="280"/>
      <c r="BM58" s="280"/>
      <c r="BN58" s="280"/>
      <c r="BO58" s="39"/>
      <c r="BP58" s="40"/>
    </row>
    <row r="59" spans="1:68" s="4" customFormat="1" ht="21" customHeight="1" x14ac:dyDescent="0.25">
      <c r="A59" s="3"/>
      <c r="B59" s="206"/>
      <c r="C59" s="161"/>
      <c r="D59" s="161"/>
      <c r="E59" s="162"/>
      <c r="F59" s="71"/>
      <c r="G59" s="87"/>
      <c r="H59" s="92"/>
      <c r="I59" s="97"/>
      <c r="J59" s="156"/>
      <c r="K59" s="41"/>
      <c r="L59" s="42"/>
      <c r="M59" s="42"/>
      <c r="N59" s="42"/>
      <c r="O59" s="42"/>
      <c r="P59" s="42"/>
      <c r="Q59" s="42"/>
      <c r="R59" s="44"/>
      <c r="S59" s="43"/>
      <c r="T59" s="42"/>
      <c r="U59" s="42"/>
      <c r="V59" s="42"/>
      <c r="W59" s="42"/>
      <c r="X59" s="237"/>
      <c r="Y59" s="241"/>
      <c r="Z59" s="274"/>
      <c r="AA59" s="276"/>
      <c r="AB59" s="276"/>
      <c r="AC59" s="276"/>
      <c r="AD59" s="276"/>
      <c r="AE59" s="276"/>
      <c r="AF59" s="276"/>
      <c r="AG59" s="276"/>
      <c r="AH59" s="276"/>
      <c r="AI59" s="280"/>
      <c r="AJ59" s="280"/>
      <c r="AK59" s="280"/>
      <c r="AL59" s="280"/>
      <c r="AM59" s="280"/>
      <c r="AN59" s="280"/>
      <c r="AO59" s="290"/>
      <c r="AP59" s="287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76"/>
      <c r="BJ59" s="276"/>
      <c r="BK59" s="280"/>
      <c r="BL59" s="280"/>
      <c r="BM59" s="280"/>
      <c r="BN59" s="280"/>
      <c r="BO59" s="43"/>
      <c r="BP59" s="44"/>
    </row>
    <row r="60" spans="1:68" s="4" customFormat="1" ht="21" customHeight="1" x14ac:dyDescent="0.25">
      <c r="A60" s="3"/>
      <c r="B60" s="206"/>
      <c r="C60" s="161"/>
      <c r="D60" s="161"/>
      <c r="E60" s="162"/>
      <c r="F60" s="71"/>
      <c r="G60" s="87"/>
      <c r="H60" s="92"/>
      <c r="I60" s="97"/>
      <c r="J60" s="156"/>
      <c r="K60" s="41"/>
      <c r="L60" s="42"/>
      <c r="M60" s="42"/>
      <c r="N60" s="42"/>
      <c r="O60" s="42"/>
      <c r="P60" s="42"/>
      <c r="Q60" s="42"/>
      <c r="R60" s="44"/>
      <c r="S60" s="43"/>
      <c r="T60" s="42"/>
      <c r="U60" s="42"/>
      <c r="V60" s="42"/>
      <c r="W60" s="42"/>
      <c r="X60" s="237"/>
      <c r="Y60" s="241"/>
      <c r="Z60" s="274"/>
      <c r="AA60" s="276"/>
      <c r="AB60" s="276"/>
      <c r="AC60" s="276"/>
      <c r="AD60" s="276"/>
      <c r="AE60" s="276"/>
      <c r="AF60" s="276"/>
      <c r="AG60" s="276"/>
      <c r="AH60" s="276"/>
      <c r="AI60" s="280"/>
      <c r="AJ60" s="280"/>
      <c r="AK60" s="280"/>
      <c r="AL60" s="280"/>
      <c r="AM60" s="280"/>
      <c r="AN60" s="280"/>
      <c r="AO60" s="290"/>
      <c r="AP60" s="287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76"/>
      <c r="BJ60" s="276"/>
      <c r="BK60" s="280"/>
      <c r="BL60" s="280"/>
      <c r="BM60" s="280"/>
      <c r="BN60" s="280"/>
      <c r="BO60" s="43"/>
      <c r="BP60" s="44"/>
    </row>
    <row r="61" spans="1:68" s="4" customFormat="1" ht="21" customHeight="1" thickBot="1" x14ac:dyDescent="0.3">
      <c r="A61" s="3"/>
      <c r="B61" s="207"/>
      <c r="C61" s="119" t="s">
        <v>40</v>
      </c>
      <c r="D61" s="63"/>
      <c r="E61" s="100"/>
      <c r="F61" s="74"/>
      <c r="G61" s="90"/>
      <c r="H61" s="120" t="s">
        <v>43</v>
      </c>
      <c r="I61" s="121">
        <f>SUM(I52:I60)</f>
        <v>42</v>
      </c>
      <c r="J61" s="157"/>
      <c r="K61" s="256"/>
      <c r="L61" s="257"/>
      <c r="M61" s="257"/>
      <c r="N61" s="257"/>
      <c r="O61" s="257"/>
      <c r="P61" s="257"/>
      <c r="Q61" s="257"/>
      <c r="R61" s="258"/>
      <c r="S61" s="251"/>
      <c r="T61" s="252"/>
      <c r="U61" s="252"/>
      <c r="V61" s="252"/>
      <c r="W61" s="252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50"/>
      <c r="AP61" s="251"/>
      <c r="AQ61" s="252"/>
      <c r="AR61" s="252"/>
      <c r="AS61" s="252"/>
      <c r="AT61" s="252"/>
      <c r="AU61" s="249"/>
      <c r="AV61" s="249"/>
      <c r="AW61" s="249"/>
      <c r="AX61" s="249"/>
      <c r="AY61" s="249"/>
      <c r="AZ61" s="249"/>
      <c r="BA61" s="249"/>
      <c r="BB61" s="249"/>
      <c r="BC61" s="249"/>
      <c r="BD61" s="249"/>
      <c r="BE61" s="249"/>
      <c r="BF61" s="249"/>
      <c r="BG61" s="249"/>
      <c r="BH61" s="249"/>
      <c r="BI61" s="249"/>
      <c r="BJ61" s="249"/>
      <c r="BK61" s="249"/>
      <c r="BL61" s="249"/>
      <c r="BM61" s="249"/>
      <c r="BN61" s="249"/>
      <c r="BO61" s="249"/>
      <c r="BP61" s="250"/>
    </row>
    <row r="62" spans="1:68" s="4" customFormat="1" ht="21" customHeight="1" x14ac:dyDescent="0.25">
      <c r="A62" s="3"/>
      <c r="B62" s="110"/>
      <c r="C62" s="176" t="s">
        <v>70</v>
      </c>
      <c r="D62" s="176"/>
      <c r="E62" s="177"/>
      <c r="F62" s="178">
        <v>45614</v>
      </c>
      <c r="G62" s="179"/>
      <c r="H62" s="153"/>
      <c r="I62" s="154"/>
      <c r="J62" s="155"/>
      <c r="K62" s="37"/>
      <c r="L62" s="38"/>
      <c r="M62" s="38"/>
      <c r="N62" s="38"/>
      <c r="O62" s="38"/>
      <c r="P62" s="38"/>
      <c r="Q62" s="38"/>
      <c r="R62" s="40"/>
      <c r="S62" s="39"/>
      <c r="T62" s="38"/>
      <c r="U62" s="38"/>
      <c r="V62" s="38"/>
      <c r="W62" s="38"/>
      <c r="X62" s="236"/>
      <c r="Y62" s="241"/>
      <c r="Z62" s="274"/>
      <c r="AA62" s="276"/>
      <c r="AB62" s="276"/>
      <c r="AC62" s="276"/>
      <c r="AD62" s="276"/>
      <c r="AE62" s="276"/>
      <c r="AF62" s="276"/>
      <c r="AG62" s="276"/>
      <c r="AH62" s="276"/>
      <c r="AI62" s="280"/>
      <c r="AJ62" s="280"/>
      <c r="AK62" s="280"/>
      <c r="AL62" s="280"/>
      <c r="AM62" s="280"/>
      <c r="AN62" s="280"/>
      <c r="AO62" s="290"/>
      <c r="AP62" s="287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76"/>
      <c r="BJ62" s="276"/>
      <c r="BK62" s="280"/>
      <c r="BL62" s="280"/>
      <c r="BM62" s="280"/>
      <c r="BN62" s="280"/>
      <c r="BO62" s="147"/>
      <c r="BP62" s="148"/>
    </row>
    <row r="63" spans="1:68" s="4" customFormat="1" ht="21" customHeight="1" x14ac:dyDescent="0.25">
      <c r="A63" s="3"/>
      <c r="B63" s="191">
        <v>5</v>
      </c>
      <c r="C63" s="163" t="s">
        <v>35</v>
      </c>
      <c r="D63" s="163"/>
      <c r="E63" s="164"/>
      <c r="F63" s="71">
        <v>1</v>
      </c>
      <c r="G63" s="87" t="s">
        <v>57</v>
      </c>
      <c r="H63" s="92" t="s">
        <v>6</v>
      </c>
      <c r="I63" s="97">
        <v>21</v>
      </c>
      <c r="J63" s="156">
        <v>3</v>
      </c>
      <c r="K63" s="37"/>
      <c r="L63" s="38"/>
      <c r="M63" s="38"/>
      <c r="N63" s="38"/>
      <c r="O63" s="38"/>
      <c r="P63" s="38"/>
      <c r="Q63" s="38"/>
      <c r="R63" s="40"/>
      <c r="S63" s="39"/>
      <c r="T63" s="38"/>
      <c r="U63" s="38"/>
      <c r="V63" s="38"/>
      <c r="W63" s="38"/>
      <c r="X63" s="236"/>
      <c r="Y63" s="241"/>
      <c r="Z63" s="274"/>
      <c r="AA63" s="276"/>
      <c r="AB63" s="276"/>
      <c r="AC63" s="276"/>
      <c r="AD63" s="276"/>
      <c r="AE63" s="276"/>
      <c r="AF63" s="276"/>
      <c r="AG63" s="276"/>
      <c r="AH63" s="276"/>
      <c r="AI63" s="280"/>
      <c r="AJ63" s="280"/>
      <c r="AK63" s="280"/>
      <c r="AL63" s="280"/>
      <c r="AM63" s="280"/>
      <c r="AN63" s="280"/>
      <c r="AO63" s="290"/>
      <c r="AP63" s="287"/>
      <c r="AQ63" s="280"/>
      <c r="AR63" s="280"/>
      <c r="AS63" s="280"/>
      <c r="AT63" s="280"/>
      <c r="AU63" s="280"/>
      <c r="AV63" s="280"/>
      <c r="AW63" s="280"/>
      <c r="AX63" s="280"/>
      <c r="AY63" s="283"/>
      <c r="AZ63" s="283"/>
      <c r="BA63" s="280"/>
      <c r="BB63" s="280"/>
      <c r="BC63" s="280"/>
      <c r="BD63" s="280"/>
      <c r="BE63" s="280"/>
      <c r="BF63" s="280"/>
      <c r="BG63" s="280"/>
      <c r="BH63" s="280"/>
      <c r="BI63" s="276"/>
      <c r="BJ63" s="276"/>
      <c r="BK63" s="280"/>
      <c r="BL63" s="280"/>
      <c r="BM63" s="280"/>
      <c r="BN63" s="280"/>
      <c r="BO63" s="39"/>
      <c r="BP63" s="40"/>
    </row>
    <row r="64" spans="1:68" s="4" customFormat="1" ht="21" customHeight="1" x14ac:dyDescent="0.25">
      <c r="A64" s="3"/>
      <c r="B64" s="191"/>
      <c r="C64" s="163"/>
      <c r="D64" s="163"/>
      <c r="E64" s="164"/>
      <c r="F64" s="71">
        <v>2</v>
      </c>
      <c r="G64" s="87" t="s">
        <v>57</v>
      </c>
      <c r="H64" s="92" t="s">
        <v>8</v>
      </c>
      <c r="I64" s="97">
        <v>4</v>
      </c>
      <c r="J64" s="156">
        <v>1</v>
      </c>
      <c r="K64" s="37"/>
      <c r="L64" s="38"/>
      <c r="M64" s="38"/>
      <c r="N64" s="38"/>
      <c r="O64" s="38"/>
      <c r="P64" s="38"/>
      <c r="Q64" s="38"/>
      <c r="R64" s="40"/>
      <c r="S64" s="39"/>
      <c r="T64" s="38"/>
      <c r="U64" s="38"/>
      <c r="V64" s="38"/>
      <c r="W64" s="38"/>
      <c r="X64" s="236"/>
      <c r="Y64" s="241"/>
      <c r="Z64" s="274"/>
      <c r="AA64" s="276"/>
      <c r="AB64" s="276"/>
      <c r="AC64" s="276"/>
      <c r="AD64" s="276"/>
      <c r="AE64" s="276"/>
      <c r="AF64" s="276"/>
      <c r="AG64" s="276"/>
      <c r="AH64" s="276"/>
      <c r="AI64" s="280"/>
      <c r="AJ64" s="280"/>
      <c r="AK64" s="280"/>
      <c r="AL64" s="280"/>
      <c r="AM64" s="280"/>
      <c r="AN64" s="280"/>
      <c r="AO64" s="290"/>
      <c r="AP64" s="287"/>
      <c r="AQ64" s="280"/>
      <c r="AR64" s="280"/>
      <c r="AS64" s="280"/>
      <c r="AT64" s="280"/>
      <c r="AU64" s="280"/>
      <c r="AV64" s="280"/>
      <c r="AW64" s="280"/>
      <c r="AX64" s="280"/>
      <c r="AY64" s="280"/>
      <c r="AZ64" s="283"/>
      <c r="BA64" s="280"/>
      <c r="BB64" s="280"/>
      <c r="BC64" s="280"/>
      <c r="BD64" s="280"/>
      <c r="BE64" s="280"/>
      <c r="BF64" s="280"/>
      <c r="BG64" s="280"/>
      <c r="BH64" s="280"/>
      <c r="BI64" s="276"/>
      <c r="BJ64" s="276"/>
      <c r="BK64" s="280"/>
      <c r="BL64" s="280"/>
      <c r="BM64" s="280"/>
      <c r="BN64" s="280"/>
      <c r="BO64" s="39"/>
      <c r="BP64" s="40"/>
    </row>
    <row r="65" spans="1:68" s="4" customFormat="1" ht="21" customHeight="1" x14ac:dyDescent="0.25">
      <c r="A65" s="3"/>
      <c r="B65" s="191"/>
      <c r="C65" s="161" t="s">
        <v>56</v>
      </c>
      <c r="D65" s="161"/>
      <c r="E65" s="162"/>
      <c r="F65" s="71">
        <v>2</v>
      </c>
      <c r="G65" s="87" t="s">
        <v>58</v>
      </c>
      <c r="H65" s="92" t="s">
        <v>6</v>
      </c>
      <c r="I65" s="97">
        <v>7</v>
      </c>
      <c r="J65" s="156">
        <v>1</v>
      </c>
      <c r="K65" s="37"/>
      <c r="L65" s="38"/>
      <c r="M65" s="38"/>
      <c r="N65" s="38"/>
      <c r="O65" s="38"/>
      <c r="P65" s="38"/>
      <c r="Q65" s="38"/>
      <c r="R65" s="40"/>
      <c r="S65" s="39"/>
      <c r="T65" s="38"/>
      <c r="U65" s="38"/>
      <c r="V65" s="38"/>
      <c r="W65" s="38"/>
      <c r="X65" s="236"/>
      <c r="Y65" s="241"/>
      <c r="Z65" s="274"/>
      <c r="AA65" s="276"/>
      <c r="AB65" s="276"/>
      <c r="AC65" s="276"/>
      <c r="AD65" s="276"/>
      <c r="AE65" s="276"/>
      <c r="AF65" s="276"/>
      <c r="AG65" s="276"/>
      <c r="AH65" s="276"/>
      <c r="AI65" s="280"/>
      <c r="AJ65" s="280"/>
      <c r="AK65" s="280"/>
      <c r="AL65" s="280"/>
      <c r="AM65" s="280"/>
      <c r="AN65" s="280"/>
      <c r="AO65" s="290"/>
      <c r="AP65" s="287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3"/>
      <c r="BB65" s="280"/>
      <c r="BC65" s="280"/>
      <c r="BD65" s="280"/>
      <c r="BE65" s="280"/>
      <c r="BF65" s="280"/>
      <c r="BG65" s="280"/>
      <c r="BH65" s="280"/>
      <c r="BI65" s="276"/>
      <c r="BJ65" s="276"/>
      <c r="BK65" s="280"/>
      <c r="BL65" s="280"/>
      <c r="BM65" s="280"/>
      <c r="BN65" s="280"/>
      <c r="BO65" s="39"/>
      <c r="BP65" s="40"/>
    </row>
    <row r="66" spans="1:68" s="4" customFormat="1" ht="21" customHeight="1" x14ac:dyDescent="0.25">
      <c r="A66" s="3"/>
      <c r="B66" s="191"/>
      <c r="C66" s="161"/>
      <c r="D66" s="161"/>
      <c r="E66" s="162"/>
      <c r="F66" s="71">
        <v>2</v>
      </c>
      <c r="G66" s="87" t="s">
        <v>58</v>
      </c>
      <c r="H66" s="92" t="s">
        <v>8</v>
      </c>
      <c r="I66" s="97">
        <v>7</v>
      </c>
      <c r="J66" s="156">
        <v>1</v>
      </c>
      <c r="K66" s="37"/>
      <c r="L66" s="38"/>
      <c r="M66" s="38"/>
      <c r="N66" s="38"/>
      <c r="O66" s="38"/>
      <c r="P66" s="38"/>
      <c r="Q66" s="38"/>
      <c r="R66" s="40"/>
      <c r="S66" s="39"/>
      <c r="T66" s="38"/>
      <c r="U66" s="38"/>
      <c r="V66" s="38"/>
      <c r="W66" s="38"/>
      <c r="X66" s="236"/>
      <c r="Y66" s="241"/>
      <c r="Z66" s="274"/>
      <c r="AA66" s="276"/>
      <c r="AB66" s="276"/>
      <c r="AC66" s="276"/>
      <c r="AD66" s="276"/>
      <c r="AE66" s="276"/>
      <c r="AF66" s="276"/>
      <c r="AG66" s="276"/>
      <c r="AH66" s="276"/>
      <c r="AI66" s="280"/>
      <c r="AJ66" s="280"/>
      <c r="AK66" s="280"/>
      <c r="AL66" s="280"/>
      <c r="AM66" s="280"/>
      <c r="AN66" s="280"/>
      <c r="AO66" s="290"/>
      <c r="AP66" s="287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3"/>
      <c r="BB66" s="280"/>
      <c r="BC66" s="280"/>
      <c r="BD66" s="280"/>
      <c r="BE66" s="280"/>
      <c r="BF66" s="280"/>
      <c r="BG66" s="280"/>
      <c r="BH66" s="280"/>
      <c r="BI66" s="276"/>
      <c r="BJ66" s="276"/>
      <c r="BK66" s="280"/>
      <c r="BL66" s="280"/>
      <c r="BM66" s="280"/>
      <c r="BN66" s="280"/>
      <c r="BO66" s="39"/>
      <c r="BP66" s="40"/>
    </row>
    <row r="67" spans="1:68" s="4" customFormat="1" ht="21" customHeight="1" x14ac:dyDescent="0.25">
      <c r="A67" s="3"/>
      <c r="B67" s="191"/>
      <c r="C67" s="161"/>
      <c r="D67" s="161"/>
      <c r="E67" s="162"/>
      <c r="F67" s="71">
        <v>2</v>
      </c>
      <c r="G67" s="87" t="s">
        <v>58</v>
      </c>
      <c r="H67" s="92" t="s">
        <v>20</v>
      </c>
      <c r="I67" s="97">
        <v>7</v>
      </c>
      <c r="J67" s="156">
        <v>1</v>
      </c>
      <c r="K67" s="37"/>
      <c r="L67" s="38"/>
      <c r="M67" s="38"/>
      <c r="N67" s="38"/>
      <c r="O67" s="38"/>
      <c r="P67" s="38"/>
      <c r="Q67" s="38"/>
      <c r="R67" s="40"/>
      <c r="S67" s="39"/>
      <c r="T67" s="38"/>
      <c r="U67" s="38"/>
      <c r="V67" s="38"/>
      <c r="W67" s="38"/>
      <c r="X67" s="236"/>
      <c r="Y67" s="241"/>
      <c r="Z67" s="274"/>
      <c r="AA67" s="276"/>
      <c r="AB67" s="276"/>
      <c r="AC67" s="276"/>
      <c r="AD67" s="276"/>
      <c r="AE67" s="276"/>
      <c r="AF67" s="276"/>
      <c r="AG67" s="276"/>
      <c r="AH67" s="276"/>
      <c r="AI67" s="280"/>
      <c r="AJ67" s="280"/>
      <c r="AK67" s="280"/>
      <c r="AL67" s="280"/>
      <c r="AM67" s="280"/>
      <c r="AN67" s="280"/>
      <c r="AO67" s="290"/>
      <c r="AP67" s="287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3"/>
      <c r="BB67" s="280"/>
      <c r="BC67" s="280"/>
      <c r="BD67" s="280"/>
      <c r="BE67" s="280"/>
      <c r="BF67" s="280"/>
      <c r="BG67" s="280"/>
      <c r="BH67" s="280"/>
      <c r="BI67" s="276"/>
      <c r="BJ67" s="276"/>
      <c r="BK67" s="280"/>
      <c r="BL67" s="280"/>
      <c r="BM67" s="280"/>
      <c r="BN67" s="280"/>
      <c r="BO67" s="39"/>
      <c r="BP67" s="40"/>
    </row>
    <row r="68" spans="1:68" s="4" customFormat="1" ht="21" customHeight="1" x14ac:dyDescent="0.25">
      <c r="A68" s="3"/>
      <c r="B68" s="191"/>
      <c r="C68" s="161"/>
      <c r="D68" s="161"/>
      <c r="E68" s="162"/>
      <c r="F68" s="71">
        <v>5</v>
      </c>
      <c r="G68" s="87" t="s">
        <v>59</v>
      </c>
      <c r="H68" s="92" t="s">
        <v>6</v>
      </c>
      <c r="I68" s="97">
        <v>4</v>
      </c>
      <c r="J68" s="156">
        <v>1</v>
      </c>
      <c r="K68" s="37"/>
      <c r="L68" s="38"/>
      <c r="M68" s="38"/>
      <c r="N68" s="38"/>
      <c r="O68" s="38"/>
      <c r="P68" s="38"/>
      <c r="Q68" s="38"/>
      <c r="R68" s="40"/>
      <c r="S68" s="39"/>
      <c r="T68" s="38"/>
      <c r="U68" s="38"/>
      <c r="V68" s="38"/>
      <c r="W68" s="38"/>
      <c r="X68" s="236"/>
      <c r="Y68" s="241"/>
      <c r="Z68" s="274"/>
      <c r="AA68" s="276"/>
      <c r="AB68" s="276"/>
      <c r="AC68" s="276"/>
      <c r="AD68" s="276"/>
      <c r="AE68" s="276"/>
      <c r="AF68" s="276"/>
      <c r="AG68" s="276"/>
      <c r="AH68" s="276"/>
      <c r="AI68" s="280"/>
      <c r="AJ68" s="280"/>
      <c r="AK68" s="280"/>
      <c r="AL68" s="280"/>
      <c r="AM68" s="280"/>
      <c r="AN68" s="280"/>
      <c r="AO68" s="290"/>
      <c r="AP68" s="287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3"/>
      <c r="BC68" s="280"/>
      <c r="BD68" s="280"/>
      <c r="BE68" s="280"/>
      <c r="BF68" s="280"/>
      <c r="BG68" s="280"/>
      <c r="BH68" s="280"/>
      <c r="BI68" s="276"/>
      <c r="BJ68" s="276"/>
      <c r="BK68" s="280"/>
      <c r="BL68" s="280"/>
      <c r="BM68" s="280"/>
      <c r="BN68" s="280"/>
      <c r="BO68" s="39"/>
      <c r="BP68" s="40"/>
    </row>
    <row r="69" spans="1:68" s="4" customFormat="1" ht="21" customHeight="1" x14ac:dyDescent="0.25">
      <c r="A69" s="3"/>
      <c r="B69" s="191"/>
      <c r="C69" s="161"/>
      <c r="D69" s="161"/>
      <c r="E69" s="162"/>
      <c r="F69" s="71"/>
      <c r="G69" s="87"/>
      <c r="H69" s="92"/>
      <c r="I69" s="97"/>
      <c r="J69" s="156"/>
      <c r="K69" s="37"/>
      <c r="L69" s="38"/>
      <c r="M69" s="38"/>
      <c r="N69" s="38"/>
      <c r="O69" s="38"/>
      <c r="P69" s="38"/>
      <c r="Q69" s="38"/>
      <c r="R69" s="40"/>
      <c r="S69" s="39"/>
      <c r="T69" s="38"/>
      <c r="U69" s="38"/>
      <c r="V69" s="38"/>
      <c r="W69" s="38"/>
      <c r="X69" s="236"/>
      <c r="Y69" s="241"/>
      <c r="Z69" s="274"/>
      <c r="AA69" s="276"/>
      <c r="AB69" s="276"/>
      <c r="AC69" s="276"/>
      <c r="AD69" s="276"/>
      <c r="AE69" s="276"/>
      <c r="AF69" s="276"/>
      <c r="AG69" s="276"/>
      <c r="AH69" s="276"/>
      <c r="AI69" s="280"/>
      <c r="AJ69" s="280"/>
      <c r="AK69" s="280"/>
      <c r="AL69" s="280"/>
      <c r="AM69" s="280"/>
      <c r="AN69" s="280"/>
      <c r="AO69" s="290"/>
      <c r="AP69" s="287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76"/>
      <c r="BJ69" s="276"/>
      <c r="BK69" s="280"/>
      <c r="BL69" s="280"/>
      <c r="BM69" s="280"/>
      <c r="BN69" s="280"/>
      <c r="BO69" s="39"/>
      <c r="BP69" s="40"/>
    </row>
    <row r="70" spans="1:68" s="4" customFormat="1" ht="21" customHeight="1" x14ac:dyDescent="0.25">
      <c r="A70" s="3"/>
      <c r="B70" s="191"/>
      <c r="C70" s="161"/>
      <c r="D70" s="161"/>
      <c r="E70" s="162"/>
      <c r="F70" s="71"/>
      <c r="G70" s="87"/>
      <c r="H70" s="92"/>
      <c r="I70" s="97"/>
      <c r="J70" s="156"/>
      <c r="K70" s="37"/>
      <c r="L70" s="38"/>
      <c r="M70" s="38"/>
      <c r="N70" s="38"/>
      <c r="O70" s="38"/>
      <c r="P70" s="38"/>
      <c r="Q70" s="38"/>
      <c r="R70" s="40"/>
      <c r="S70" s="39"/>
      <c r="T70" s="38"/>
      <c r="U70" s="38"/>
      <c r="V70" s="38"/>
      <c r="W70" s="38"/>
      <c r="X70" s="236"/>
      <c r="Y70" s="241"/>
      <c r="Z70" s="274"/>
      <c r="AA70" s="276"/>
      <c r="AB70" s="276"/>
      <c r="AC70" s="276"/>
      <c r="AD70" s="276"/>
      <c r="AE70" s="276"/>
      <c r="AF70" s="276"/>
      <c r="AG70" s="276"/>
      <c r="AH70" s="276"/>
      <c r="AI70" s="280"/>
      <c r="AJ70" s="280"/>
      <c r="AK70" s="280"/>
      <c r="AL70" s="280"/>
      <c r="AM70" s="280"/>
      <c r="AN70" s="280"/>
      <c r="AO70" s="290"/>
      <c r="AP70" s="287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76"/>
      <c r="BJ70" s="276"/>
      <c r="BK70" s="280"/>
      <c r="BL70" s="280"/>
      <c r="BM70" s="280"/>
      <c r="BN70" s="280"/>
      <c r="BO70" s="39"/>
      <c r="BP70" s="40"/>
    </row>
    <row r="71" spans="1:68" s="4" customFormat="1" ht="21" customHeight="1" x14ac:dyDescent="0.25">
      <c r="A71" s="3"/>
      <c r="B71" s="191"/>
      <c r="C71" s="161"/>
      <c r="D71" s="161"/>
      <c r="E71" s="162"/>
      <c r="F71" s="71"/>
      <c r="G71" s="87"/>
      <c r="H71" s="92"/>
      <c r="I71" s="97"/>
      <c r="J71" s="156"/>
      <c r="K71" s="37"/>
      <c r="L71" s="38"/>
      <c r="M71" s="38"/>
      <c r="N71" s="38"/>
      <c r="O71" s="38"/>
      <c r="P71" s="38"/>
      <c r="Q71" s="38"/>
      <c r="R71" s="40"/>
      <c r="S71" s="39"/>
      <c r="T71" s="38"/>
      <c r="U71" s="38"/>
      <c r="V71" s="38"/>
      <c r="W71" s="38"/>
      <c r="X71" s="236"/>
      <c r="Y71" s="241"/>
      <c r="Z71" s="274"/>
      <c r="AA71" s="276"/>
      <c r="AB71" s="276"/>
      <c r="AC71" s="276"/>
      <c r="AD71" s="276"/>
      <c r="AE71" s="276"/>
      <c r="AF71" s="276"/>
      <c r="AG71" s="276"/>
      <c r="AH71" s="276"/>
      <c r="AI71" s="280"/>
      <c r="AJ71" s="280"/>
      <c r="AK71" s="280"/>
      <c r="AL71" s="280"/>
      <c r="AM71" s="280"/>
      <c r="AN71" s="280"/>
      <c r="AO71" s="290"/>
      <c r="AP71" s="287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76"/>
      <c r="BJ71" s="276"/>
      <c r="BK71" s="280"/>
      <c r="BL71" s="280"/>
      <c r="BM71" s="280"/>
      <c r="BN71" s="280"/>
      <c r="BO71" s="39"/>
      <c r="BP71" s="40"/>
    </row>
    <row r="72" spans="1:68" s="4" customFormat="1" ht="21" customHeight="1" x14ac:dyDescent="0.25">
      <c r="A72" s="3"/>
      <c r="B72" s="192"/>
      <c r="C72" s="161"/>
      <c r="D72" s="161"/>
      <c r="E72" s="162"/>
      <c r="F72" s="71"/>
      <c r="G72" s="87"/>
      <c r="H72" s="92"/>
      <c r="I72" s="97"/>
      <c r="J72" s="156"/>
      <c r="K72" s="41"/>
      <c r="L72" s="42"/>
      <c r="M72" s="42"/>
      <c r="N72" s="42"/>
      <c r="O72" s="42"/>
      <c r="P72" s="42"/>
      <c r="Q72" s="42"/>
      <c r="R72" s="44"/>
      <c r="S72" s="43"/>
      <c r="T72" s="42"/>
      <c r="U72" s="42"/>
      <c r="V72" s="42"/>
      <c r="W72" s="42"/>
      <c r="X72" s="237"/>
      <c r="Y72" s="241"/>
      <c r="Z72" s="274"/>
      <c r="AA72" s="276"/>
      <c r="AB72" s="276"/>
      <c r="AC72" s="276"/>
      <c r="AD72" s="276"/>
      <c r="AE72" s="276"/>
      <c r="AF72" s="276"/>
      <c r="AG72" s="276"/>
      <c r="AH72" s="276"/>
      <c r="AI72" s="280"/>
      <c r="AJ72" s="280"/>
      <c r="AK72" s="280"/>
      <c r="AL72" s="280"/>
      <c r="AM72" s="280"/>
      <c r="AN72" s="280"/>
      <c r="AO72" s="290"/>
      <c r="AP72" s="287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76"/>
      <c r="BJ72" s="276"/>
      <c r="BK72" s="280"/>
      <c r="BL72" s="280"/>
      <c r="BM72" s="280"/>
      <c r="BN72" s="280"/>
      <c r="BO72" s="43"/>
      <c r="BP72" s="44"/>
    </row>
    <row r="73" spans="1:68" s="4" customFormat="1" ht="21" customHeight="1" thickBot="1" x14ac:dyDescent="0.3">
      <c r="A73" s="3"/>
      <c r="B73" s="193"/>
      <c r="C73" s="111" t="s">
        <v>41</v>
      </c>
      <c r="D73" s="112"/>
      <c r="E73" s="113"/>
      <c r="F73" s="114"/>
      <c r="G73" s="115"/>
      <c r="H73" s="116" t="s">
        <v>43</v>
      </c>
      <c r="I73" s="117">
        <f>SUM(I63:I72)</f>
        <v>50</v>
      </c>
      <c r="J73" s="158"/>
      <c r="K73" s="256"/>
      <c r="L73" s="257"/>
      <c r="M73" s="257"/>
      <c r="N73" s="257"/>
      <c r="O73" s="257"/>
      <c r="P73" s="257"/>
      <c r="Q73" s="257"/>
      <c r="R73" s="258"/>
      <c r="S73" s="251"/>
      <c r="T73" s="252"/>
      <c r="U73" s="252"/>
      <c r="V73" s="252"/>
      <c r="W73" s="252"/>
      <c r="X73" s="249"/>
      <c r="Y73" s="249"/>
      <c r="Z73" s="249"/>
      <c r="AA73" s="249"/>
      <c r="AB73" s="249"/>
      <c r="AC73" s="249"/>
      <c r="AD73" s="249"/>
      <c r="AE73" s="249"/>
      <c r="AF73" s="249"/>
      <c r="AG73" s="249"/>
      <c r="AH73" s="249"/>
      <c r="AI73" s="249"/>
      <c r="AJ73" s="249"/>
      <c r="AK73" s="249"/>
      <c r="AL73" s="249"/>
      <c r="AM73" s="249"/>
      <c r="AN73" s="249"/>
      <c r="AO73" s="250"/>
      <c r="AP73" s="251"/>
      <c r="AQ73" s="252"/>
      <c r="AR73" s="252"/>
      <c r="AS73" s="252"/>
      <c r="AT73" s="252"/>
      <c r="AU73" s="249"/>
      <c r="AV73" s="249"/>
      <c r="AW73" s="249"/>
      <c r="AX73" s="249"/>
      <c r="AY73" s="249"/>
      <c r="AZ73" s="249"/>
      <c r="BA73" s="249"/>
      <c r="BB73" s="249"/>
      <c r="BC73" s="249"/>
      <c r="BD73" s="249"/>
      <c r="BE73" s="249"/>
      <c r="BF73" s="249"/>
      <c r="BG73" s="249"/>
      <c r="BH73" s="249"/>
      <c r="BI73" s="249"/>
      <c r="BJ73" s="249"/>
      <c r="BK73" s="249"/>
      <c r="BL73" s="249"/>
      <c r="BM73" s="249"/>
      <c r="BN73" s="249"/>
      <c r="BO73" s="249"/>
      <c r="BP73" s="250"/>
    </row>
    <row r="74" spans="1:68" s="4" customFormat="1" ht="21" customHeight="1" x14ac:dyDescent="0.25">
      <c r="A74" s="3"/>
      <c r="B74" s="149"/>
      <c r="C74" s="176" t="s">
        <v>70</v>
      </c>
      <c r="D74" s="176"/>
      <c r="E74" s="177"/>
      <c r="F74" s="178">
        <v>45621</v>
      </c>
      <c r="G74" s="179"/>
      <c r="H74" s="153"/>
      <c r="I74" s="154"/>
      <c r="J74" s="132"/>
      <c r="K74" s="37"/>
      <c r="L74" s="38"/>
      <c r="M74" s="38"/>
      <c r="N74" s="38"/>
      <c r="O74" s="38"/>
      <c r="P74" s="38"/>
      <c r="Q74" s="38"/>
      <c r="R74" s="40"/>
      <c r="S74" s="39"/>
      <c r="T74" s="38"/>
      <c r="U74" s="38"/>
      <c r="V74" s="38"/>
      <c r="W74" s="38"/>
      <c r="X74" s="236"/>
      <c r="Y74" s="241"/>
      <c r="Z74" s="274"/>
      <c r="AA74" s="276"/>
      <c r="AB74" s="276"/>
      <c r="AC74" s="276"/>
      <c r="AD74" s="276"/>
      <c r="AE74" s="276"/>
      <c r="AF74" s="276"/>
      <c r="AG74" s="276"/>
      <c r="AH74" s="276"/>
      <c r="AI74" s="280"/>
      <c r="AJ74" s="280"/>
      <c r="AK74" s="280"/>
      <c r="AL74" s="280"/>
      <c r="AM74" s="280"/>
      <c r="AN74" s="280"/>
      <c r="AO74" s="290"/>
      <c r="AP74" s="287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76"/>
      <c r="BJ74" s="276"/>
      <c r="BK74" s="280"/>
      <c r="BL74" s="280"/>
      <c r="BM74" s="280"/>
      <c r="BN74" s="280"/>
      <c r="BO74" s="147"/>
      <c r="BP74" s="148"/>
    </row>
    <row r="75" spans="1:68" s="4" customFormat="1" ht="21" customHeight="1" x14ac:dyDescent="0.25">
      <c r="A75" s="3"/>
      <c r="B75" s="210">
        <v>6</v>
      </c>
      <c r="C75" s="187" t="s">
        <v>36</v>
      </c>
      <c r="D75" s="187"/>
      <c r="E75" s="188"/>
      <c r="F75" s="71">
        <v>1</v>
      </c>
      <c r="G75" s="87" t="s">
        <v>62</v>
      </c>
      <c r="H75" s="92" t="s">
        <v>6</v>
      </c>
      <c r="I75" s="97">
        <v>21</v>
      </c>
      <c r="J75" s="94">
        <v>3</v>
      </c>
      <c r="K75" s="37"/>
      <c r="L75" s="38"/>
      <c r="M75" s="38"/>
      <c r="N75" s="38"/>
      <c r="O75" s="38"/>
      <c r="P75" s="38"/>
      <c r="Q75" s="38"/>
      <c r="R75" s="40"/>
      <c r="S75" s="39"/>
      <c r="T75" s="38"/>
      <c r="U75" s="38"/>
      <c r="V75" s="38"/>
      <c r="W75" s="38"/>
      <c r="X75" s="236"/>
      <c r="Y75" s="241"/>
      <c r="Z75" s="274"/>
      <c r="AA75" s="276"/>
      <c r="AB75" s="276"/>
      <c r="AC75" s="276"/>
      <c r="AD75" s="276"/>
      <c r="AE75" s="276"/>
      <c r="AF75" s="276"/>
      <c r="AG75" s="276"/>
      <c r="AH75" s="276"/>
      <c r="AI75" s="280"/>
      <c r="AJ75" s="280"/>
      <c r="AK75" s="280"/>
      <c r="AL75" s="280"/>
      <c r="AM75" s="280"/>
      <c r="AN75" s="280"/>
      <c r="AO75" s="290"/>
      <c r="AP75" s="287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4"/>
      <c r="BD75" s="284"/>
      <c r="BE75" s="284"/>
      <c r="BF75" s="280"/>
      <c r="BG75" s="280"/>
      <c r="BH75" s="280"/>
      <c r="BI75" s="276"/>
      <c r="BJ75" s="276"/>
      <c r="BK75" s="280"/>
      <c r="BL75" s="280"/>
      <c r="BM75" s="280"/>
      <c r="BN75" s="280"/>
      <c r="BO75" s="39"/>
      <c r="BP75" s="40"/>
    </row>
    <row r="76" spans="1:68" s="4" customFormat="1" ht="21" customHeight="1" x14ac:dyDescent="0.25">
      <c r="A76" s="3"/>
      <c r="B76" s="210"/>
      <c r="C76" s="187"/>
      <c r="D76" s="187"/>
      <c r="E76" s="188"/>
      <c r="F76" s="71">
        <v>1</v>
      </c>
      <c r="G76" s="87" t="s">
        <v>62</v>
      </c>
      <c r="H76" s="92" t="s">
        <v>8</v>
      </c>
      <c r="I76" s="97">
        <v>7</v>
      </c>
      <c r="J76" s="94">
        <v>2</v>
      </c>
      <c r="K76" s="37"/>
      <c r="L76" s="38"/>
      <c r="M76" s="38"/>
      <c r="N76" s="38"/>
      <c r="O76" s="38"/>
      <c r="P76" s="38"/>
      <c r="Q76" s="38"/>
      <c r="R76" s="40"/>
      <c r="S76" s="39"/>
      <c r="T76" s="38"/>
      <c r="U76" s="38"/>
      <c r="V76" s="38"/>
      <c r="W76" s="38"/>
      <c r="X76" s="236"/>
      <c r="Y76" s="241"/>
      <c r="Z76" s="274"/>
      <c r="AA76" s="276"/>
      <c r="AB76" s="276"/>
      <c r="AC76" s="276"/>
      <c r="AD76" s="276"/>
      <c r="AE76" s="276"/>
      <c r="AF76" s="276"/>
      <c r="AG76" s="276"/>
      <c r="AH76" s="276"/>
      <c r="AI76" s="280"/>
      <c r="AJ76" s="280"/>
      <c r="AK76" s="280"/>
      <c r="AL76" s="280"/>
      <c r="AM76" s="280"/>
      <c r="AN76" s="280"/>
      <c r="AO76" s="290"/>
      <c r="AP76" s="287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4"/>
      <c r="BF76" s="280"/>
      <c r="BG76" s="280"/>
      <c r="BH76" s="280"/>
      <c r="BI76" s="276"/>
      <c r="BJ76" s="276"/>
      <c r="BK76" s="280"/>
      <c r="BL76" s="280"/>
      <c r="BM76" s="280"/>
      <c r="BN76" s="280"/>
      <c r="BO76" s="39"/>
      <c r="BP76" s="40"/>
    </row>
    <row r="77" spans="1:68" s="4" customFormat="1" ht="21" customHeight="1" x14ac:dyDescent="0.25">
      <c r="A77" s="3"/>
      <c r="B77" s="210"/>
      <c r="C77" s="161" t="s">
        <v>61</v>
      </c>
      <c r="D77" s="161"/>
      <c r="E77" s="162"/>
      <c r="F77" s="71">
        <v>1</v>
      </c>
      <c r="G77" s="87" t="s">
        <v>62</v>
      </c>
      <c r="H77" s="92" t="s">
        <v>20</v>
      </c>
      <c r="I77" s="97">
        <v>7</v>
      </c>
      <c r="J77" s="94">
        <v>2</v>
      </c>
      <c r="K77" s="37"/>
      <c r="L77" s="38"/>
      <c r="M77" s="38"/>
      <c r="N77" s="38"/>
      <c r="O77" s="38"/>
      <c r="P77" s="38"/>
      <c r="Q77" s="38"/>
      <c r="R77" s="40"/>
      <c r="S77" s="39"/>
      <c r="T77" s="38"/>
      <c r="U77" s="38"/>
      <c r="V77" s="38"/>
      <c r="W77" s="38"/>
      <c r="X77" s="236"/>
      <c r="Y77" s="241"/>
      <c r="Z77" s="274"/>
      <c r="AA77" s="276"/>
      <c r="AB77" s="276"/>
      <c r="AC77" s="276"/>
      <c r="AD77" s="276"/>
      <c r="AE77" s="276"/>
      <c r="AF77" s="276"/>
      <c r="AG77" s="276"/>
      <c r="AH77" s="276"/>
      <c r="AI77" s="280"/>
      <c r="AJ77" s="280"/>
      <c r="AK77" s="280"/>
      <c r="AL77" s="280"/>
      <c r="AM77" s="280"/>
      <c r="AN77" s="280"/>
      <c r="AO77" s="290"/>
      <c r="AP77" s="287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4"/>
      <c r="BF77" s="280"/>
      <c r="BG77" s="280"/>
      <c r="BH77" s="280"/>
      <c r="BI77" s="276"/>
      <c r="BJ77" s="276"/>
      <c r="BK77" s="280"/>
      <c r="BL77" s="280"/>
      <c r="BM77" s="280"/>
      <c r="BN77" s="280"/>
      <c r="BO77" s="39"/>
      <c r="BP77" s="40"/>
    </row>
    <row r="78" spans="1:68" s="4" customFormat="1" ht="21" customHeight="1" x14ac:dyDescent="0.25">
      <c r="A78" s="3"/>
      <c r="B78" s="210"/>
      <c r="C78" s="161"/>
      <c r="D78" s="161"/>
      <c r="E78" s="162"/>
      <c r="F78" s="71">
        <v>2</v>
      </c>
      <c r="G78" s="87" t="s">
        <v>63</v>
      </c>
      <c r="H78" s="92" t="s">
        <v>6</v>
      </c>
      <c r="I78" s="97">
        <v>21</v>
      </c>
      <c r="J78" s="94">
        <v>3</v>
      </c>
      <c r="K78" s="37"/>
      <c r="L78" s="38"/>
      <c r="M78" s="38"/>
      <c r="N78" s="38"/>
      <c r="O78" s="38"/>
      <c r="P78" s="38"/>
      <c r="Q78" s="38"/>
      <c r="R78" s="40"/>
      <c r="S78" s="39"/>
      <c r="T78" s="38"/>
      <c r="U78" s="38"/>
      <c r="V78" s="38"/>
      <c r="W78" s="38"/>
      <c r="X78" s="236"/>
      <c r="Y78" s="241"/>
      <c r="Z78" s="274"/>
      <c r="AA78" s="276"/>
      <c r="AB78" s="276"/>
      <c r="AC78" s="276"/>
      <c r="AD78" s="276"/>
      <c r="AE78" s="276"/>
      <c r="AF78" s="276"/>
      <c r="AG78" s="276"/>
      <c r="AH78" s="276"/>
      <c r="AI78" s="280"/>
      <c r="AJ78" s="280"/>
      <c r="AK78" s="280"/>
      <c r="AL78" s="280"/>
      <c r="AM78" s="280"/>
      <c r="AN78" s="280"/>
      <c r="AO78" s="290"/>
      <c r="AP78" s="287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4"/>
      <c r="BG78" s="284"/>
      <c r="BH78" s="284"/>
      <c r="BI78" s="276"/>
      <c r="BJ78" s="276"/>
      <c r="BK78" s="280"/>
      <c r="BL78" s="280"/>
      <c r="BM78" s="280"/>
      <c r="BN78" s="280"/>
      <c r="BO78" s="39"/>
      <c r="BP78" s="40"/>
    </row>
    <row r="79" spans="1:68" s="4" customFormat="1" ht="21" customHeight="1" x14ac:dyDescent="0.25">
      <c r="A79" s="3"/>
      <c r="B79" s="210"/>
      <c r="C79" s="161"/>
      <c r="D79" s="161"/>
      <c r="E79" s="162"/>
      <c r="F79" s="71">
        <v>2</v>
      </c>
      <c r="G79" s="87" t="s">
        <v>63</v>
      </c>
      <c r="H79" s="92" t="s">
        <v>8</v>
      </c>
      <c r="I79" s="97">
        <v>7</v>
      </c>
      <c r="J79" s="94">
        <v>2</v>
      </c>
      <c r="K79" s="37"/>
      <c r="L79" s="38"/>
      <c r="M79" s="38"/>
      <c r="N79" s="38"/>
      <c r="O79" s="38"/>
      <c r="P79" s="38"/>
      <c r="Q79" s="38"/>
      <c r="R79" s="40"/>
      <c r="S79" s="39"/>
      <c r="T79" s="38"/>
      <c r="U79" s="38"/>
      <c r="V79" s="38"/>
      <c r="W79" s="38"/>
      <c r="X79" s="236"/>
      <c r="Y79" s="241"/>
      <c r="Z79" s="274"/>
      <c r="AA79" s="276"/>
      <c r="AB79" s="276"/>
      <c r="AC79" s="276"/>
      <c r="AD79" s="276"/>
      <c r="AE79" s="276"/>
      <c r="AF79" s="276"/>
      <c r="AG79" s="276"/>
      <c r="AH79" s="276"/>
      <c r="AI79" s="280"/>
      <c r="AJ79" s="280"/>
      <c r="AK79" s="280"/>
      <c r="AL79" s="280"/>
      <c r="AM79" s="280"/>
      <c r="AN79" s="280"/>
      <c r="AO79" s="290"/>
      <c r="AP79" s="287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4"/>
      <c r="BI79" s="276"/>
      <c r="BJ79" s="276"/>
      <c r="BK79" s="280"/>
      <c r="BL79" s="280"/>
      <c r="BM79" s="280"/>
      <c r="BN79" s="280"/>
      <c r="BO79" s="39"/>
      <c r="BP79" s="40"/>
    </row>
    <row r="80" spans="1:68" s="4" customFormat="1" ht="21" customHeight="1" x14ac:dyDescent="0.25">
      <c r="A80" s="3"/>
      <c r="B80" s="210"/>
      <c r="C80" s="161"/>
      <c r="D80" s="161"/>
      <c r="E80" s="162"/>
      <c r="F80" s="71">
        <v>2</v>
      </c>
      <c r="G80" s="87" t="s">
        <v>63</v>
      </c>
      <c r="H80" s="92" t="s">
        <v>20</v>
      </c>
      <c r="I80" s="97">
        <v>7</v>
      </c>
      <c r="J80" s="94">
        <v>2</v>
      </c>
      <c r="K80" s="37"/>
      <c r="L80" s="38"/>
      <c r="M80" s="38"/>
      <c r="N80" s="38"/>
      <c r="O80" s="38"/>
      <c r="P80" s="38"/>
      <c r="Q80" s="38"/>
      <c r="R80" s="40"/>
      <c r="S80" s="39"/>
      <c r="T80" s="38"/>
      <c r="U80" s="38"/>
      <c r="V80" s="38"/>
      <c r="W80" s="38"/>
      <c r="X80" s="236"/>
      <c r="Y80" s="241"/>
      <c r="Z80" s="274"/>
      <c r="AA80" s="276"/>
      <c r="AB80" s="276"/>
      <c r="AC80" s="276"/>
      <c r="AD80" s="276"/>
      <c r="AE80" s="276"/>
      <c r="AF80" s="276"/>
      <c r="AG80" s="276"/>
      <c r="AH80" s="276"/>
      <c r="AI80" s="280"/>
      <c r="AJ80" s="280"/>
      <c r="AK80" s="280"/>
      <c r="AL80" s="280"/>
      <c r="AM80" s="280"/>
      <c r="AN80" s="280"/>
      <c r="AO80" s="290"/>
      <c r="AP80" s="287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4"/>
      <c r="BI80" s="276"/>
      <c r="BJ80" s="276"/>
      <c r="BK80" s="280"/>
      <c r="BL80" s="280"/>
      <c r="BM80" s="280"/>
      <c r="BN80" s="280"/>
      <c r="BO80" s="39"/>
      <c r="BP80" s="40"/>
    </row>
    <row r="81" spans="1:68" s="4" customFormat="1" ht="21" customHeight="1" x14ac:dyDescent="0.25">
      <c r="A81" s="3"/>
      <c r="B81" s="210"/>
      <c r="C81" s="161"/>
      <c r="D81" s="161"/>
      <c r="E81" s="162"/>
      <c r="F81" s="71"/>
      <c r="G81" s="87"/>
      <c r="H81" s="92"/>
      <c r="I81" s="97"/>
      <c r="J81" s="94"/>
      <c r="K81" s="37"/>
      <c r="L81" s="38"/>
      <c r="M81" s="38"/>
      <c r="N81" s="38"/>
      <c r="O81" s="38"/>
      <c r="P81" s="38"/>
      <c r="Q81" s="38"/>
      <c r="R81" s="40"/>
      <c r="S81" s="39"/>
      <c r="T81" s="38"/>
      <c r="U81" s="38"/>
      <c r="V81" s="38"/>
      <c r="W81" s="38"/>
      <c r="X81" s="236"/>
      <c r="Y81" s="241"/>
      <c r="Z81" s="274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90"/>
      <c r="AP81" s="287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76"/>
      <c r="BD81" s="276"/>
      <c r="BE81" s="276"/>
      <c r="BF81" s="276"/>
      <c r="BG81" s="276"/>
      <c r="BH81" s="276"/>
      <c r="BI81" s="276"/>
      <c r="BJ81" s="276"/>
      <c r="BK81" s="280"/>
      <c r="BL81" s="280"/>
      <c r="BM81" s="280"/>
      <c r="BN81" s="280"/>
      <c r="BO81" s="39"/>
      <c r="BP81" s="40"/>
    </row>
    <row r="82" spans="1:68" s="4" customFormat="1" ht="21" customHeight="1" x14ac:dyDescent="0.25">
      <c r="A82" s="3"/>
      <c r="B82" s="211"/>
      <c r="C82" s="161"/>
      <c r="D82" s="161"/>
      <c r="E82" s="162"/>
      <c r="F82" s="71"/>
      <c r="G82" s="87"/>
      <c r="H82" s="92"/>
      <c r="I82" s="97"/>
      <c r="J82" s="94"/>
      <c r="K82" s="41"/>
      <c r="L82" s="42"/>
      <c r="M82" s="42"/>
      <c r="N82" s="42"/>
      <c r="O82" s="42"/>
      <c r="P82" s="42"/>
      <c r="Q82" s="42"/>
      <c r="R82" s="44"/>
      <c r="S82" s="43"/>
      <c r="T82" s="42"/>
      <c r="U82" s="42"/>
      <c r="V82" s="42"/>
      <c r="W82" s="42"/>
      <c r="X82" s="237"/>
      <c r="Y82" s="241"/>
      <c r="Z82" s="274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90"/>
      <c r="AP82" s="287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0"/>
      <c r="BN82" s="280"/>
      <c r="BO82" s="43"/>
      <c r="BP82" s="44"/>
    </row>
    <row r="83" spans="1:68" s="4" customFormat="1" ht="21" customHeight="1" thickBot="1" x14ac:dyDescent="0.3">
      <c r="A83" s="3"/>
      <c r="B83" s="212"/>
      <c r="C83" s="107" t="s">
        <v>42</v>
      </c>
      <c r="D83" s="64"/>
      <c r="E83" s="103"/>
      <c r="F83" s="75"/>
      <c r="G83" s="91"/>
      <c r="H83" s="108" t="s">
        <v>43</v>
      </c>
      <c r="I83" s="109">
        <f>SUM(I75:I82)</f>
        <v>70</v>
      </c>
      <c r="J83" s="96"/>
      <c r="K83" s="256"/>
      <c r="L83" s="257"/>
      <c r="M83" s="257"/>
      <c r="N83" s="257"/>
      <c r="O83" s="257"/>
      <c r="P83" s="257"/>
      <c r="Q83" s="257"/>
      <c r="R83" s="258"/>
      <c r="S83" s="251"/>
      <c r="T83" s="252"/>
      <c r="U83" s="252"/>
      <c r="V83" s="252"/>
      <c r="W83" s="252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50"/>
      <c r="AP83" s="251"/>
      <c r="AQ83" s="252"/>
      <c r="AR83" s="252"/>
      <c r="AS83" s="252"/>
      <c r="AT83" s="252"/>
      <c r="AU83" s="249"/>
      <c r="AV83" s="249"/>
      <c r="AW83" s="249"/>
      <c r="AX83" s="249"/>
      <c r="AY83" s="249"/>
      <c r="AZ83" s="249"/>
      <c r="BA83" s="249"/>
      <c r="BB83" s="249"/>
      <c r="BC83" s="249"/>
      <c r="BD83" s="249"/>
      <c r="BE83" s="249"/>
      <c r="BF83" s="249"/>
      <c r="BG83" s="249"/>
      <c r="BH83" s="249"/>
      <c r="BI83" s="249"/>
      <c r="BJ83" s="249"/>
      <c r="BK83" s="249"/>
      <c r="BL83" s="249"/>
      <c r="BM83" s="249"/>
      <c r="BN83" s="249"/>
      <c r="BO83" s="249"/>
      <c r="BP83" s="250"/>
    </row>
  </sheetData>
  <mergeCells count="96">
    <mergeCell ref="X3:Z3"/>
    <mergeCell ref="AA3:AE3"/>
    <mergeCell ref="X4:Z4"/>
    <mergeCell ref="X5:Z5"/>
    <mergeCell ref="X6:Z6"/>
    <mergeCell ref="X7:Z7"/>
    <mergeCell ref="X8:Z8"/>
    <mergeCell ref="X9:Z9"/>
    <mergeCell ref="AA4:AE4"/>
    <mergeCell ref="AA5:AE5"/>
    <mergeCell ref="AA6:AE6"/>
    <mergeCell ref="AA7:AE7"/>
    <mergeCell ref="AA8:AE8"/>
    <mergeCell ref="AA9:AE9"/>
    <mergeCell ref="AA10:AE10"/>
    <mergeCell ref="X10:Z10"/>
    <mergeCell ref="AF4:AG4"/>
    <mergeCell ref="AF5:AG5"/>
    <mergeCell ref="AF6:AG6"/>
    <mergeCell ref="AF7:AG7"/>
    <mergeCell ref="AF8:AG8"/>
    <mergeCell ref="AF9:AG9"/>
    <mergeCell ref="AV1:BI1"/>
    <mergeCell ref="BJ1:BP1"/>
    <mergeCell ref="S12:AO12"/>
    <mergeCell ref="AP12:BP12"/>
    <mergeCell ref="K12:R12"/>
    <mergeCell ref="K5:O5"/>
    <mergeCell ref="K6:O6"/>
    <mergeCell ref="K7:O7"/>
    <mergeCell ref="K8:O8"/>
    <mergeCell ref="K9:O9"/>
    <mergeCell ref="B63:B73"/>
    <mergeCell ref="C14:D14"/>
    <mergeCell ref="B16:B29"/>
    <mergeCell ref="B31:B39"/>
    <mergeCell ref="B41:B50"/>
    <mergeCell ref="B52:B61"/>
    <mergeCell ref="C41:E42"/>
    <mergeCell ref="B75:B83"/>
    <mergeCell ref="AH1:AU1"/>
    <mergeCell ref="F9:G9"/>
    <mergeCell ref="C33:E38"/>
    <mergeCell ref="K1:S1"/>
    <mergeCell ref="T1:AG1"/>
    <mergeCell ref="K3:O3"/>
    <mergeCell ref="P3:T3"/>
    <mergeCell ref="K4:O4"/>
    <mergeCell ref="B1:J1"/>
    <mergeCell ref="C75:E76"/>
    <mergeCell ref="C77:E82"/>
    <mergeCell ref="P4:R4"/>
    <mergeCell ref="P5:R5"/>
    <mergeCell ref="S5:T5"/>
    <mergeCell ref="P6:R6"/>
    <mergeCell ref="S6:T6"/>
    <mergeCell ref="P7:R7"/>
    <mergeCell ref="S7:T7"/>
    <mergeCell ref="P8:R8"/>
    <mergeCell ref="S8:T8"/>
    <mergeCell ref="P9:R9"/>
    <mergeCell ref="S4:T4"/>
    <mergeCell ref="C62:E62"/>
    <mergeCell ref="C43:E49"/>
    <mergeCell ref="C52:E53"/>
    <mergeCell ref="F62:G62"/>
    <mergeCell ref="C74:E74"/>
    <mergeCell ref="F74:G74"/>
    <mergeCell ref="C40:E40"/>
    <mergeCell ref="C30:E30"/>
    <mergeCell ref="F30:G30"/>
    <mergeCell ref="C15:E15"/>
    <mergeCell ref="F15:G15"/>
    <mergeCell ref="D10:E10"/>
    <mergeCell ref="F10:G10"/>
    <mergeCell ref="F11:G11"/>
    <mergeCell ref="F12:G12"/>
    <mergeCell ref="Z16:Z31"/>
    <mergeCell ref="C54:E60"/>
    <mergeCell ref="C63:E64"/>
    <mergeCell ref="C65:E72"/>
    <mergeCell ref="C16:E17"/>
    <mergeCell ref="C18:E28"/>
    <mergeCell ref="C31:E32"/>
    <mergeCell ref="D4:E4"/>
    <mergeCell ref="D3:E3"/>
    <mergeCell ref="D5:E5"/>
    <mergeCell ref="D9:E9"/>
    <mergeCell ref="D6:E6"/>
    <mergeCell ref="D7:E7"/>
    <mergeCell ref="F7:G7"/>
    <mergeCell ref="D8:E8"/>
    <mergeCell ref="F8:G8"/>
    <mergeCell ref="F40:G40"/>
    <mergeCell ref="C51:E51"/>
    <mergeCell ref="F51:G51"/>
  </mergeCells>
  <phoneticPr fontId="31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97B4D6-6DBD-480D-B456-08DD13EE50FF}">
          <x14:formula1>
            <xm:f>Sheet1!$A$2:$A$8</xm:f>
          </x14:formula1>
          <xm:sqref>K4:O8 H41:H49 H31:H38 H52:H60 H63:H72 H75:H82 H16:H28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7624-D716-41BF-AB79-7AF6323B27B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40FD-9799-4E04-9567-0B5F9DA31366}">
  <dimension ref="A1:A7"/>
  <sheetViews>
    <sheetView workbookViewId="0">
      <selection activeCell="A8" sqref="A8"/>
    </sheetView>
  </sheetViews>
  <sheetFormatPr defaultRowHeight="15.75" x14ac:dyDescent="0.25"/>
  <sheetData>
    <row r="1" spans="1:1" x14ac:dyDescent="0.25">
      <c r="A1" s="53" t="s">
        <v>5</v>
      </c>
    </row>
    <row r="2" spans="1:1" x14ac:dyDescent="0.25">
      <c r="A2" s="53" t="s">
        <v>6</v>
      </c>
    </row>
    <row r="3" spans="1:1" x14ac:dyDescent="0.25">
      <c r="A3" s="53" t="s">
        <v>8</v>
      </c>
    </row>
    <row r="4" spans="1:1" x14ac:dyDescent="0.25">
      <c r="A4" s="53" t="s">
        <v>20</v>
      </c>
    </row>
    <row r="5" spans="1:1" x14ac:dyDescent="0.25">
      <c r="A5" s="53" t="s">
        <v>21</v>
      </c>
    </row>
    <row r="6" spans="1:1" x14ac:dyDescent="0.25">
      <c r="A6" s="53" t="s">
        <v>22</v>
      </c>
    </row>
    <row r="7" spans="1:1" x14ac:dyDescent="0.25">
      <c r="A7" s="5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 de projeto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Da Silva</cp:lastModifiedBy>
  <dcterms:modified xsi:type="dcterms:W3CDTF">2024-10-10T11:17:15Z</dcterms:modified>
</cp:coreProperties>
</file>