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bcsj-my.sharepoint.com/personal/nominaper_cendoj_ramajudicial_gov_co/Documents/TALENTO HUMANO/NOMINA/2023/JUNIO/SEGURIDAD SOCIAL/"/>
    </mc:Choice>
  </mc:AlternateContent>
  <xr:revisionPtr revIDLastSave="0" documentId="8_{60C75EE9-194E-4608-B40B-9245146DA1F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atronales_de_Seguridad_Social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" i="1" l="1"/>
  <c r="G52" i="1" s="1"/>
  <c r="G47" i="1"/>
  <c r="G48" i="1" s="1"/>
  <c r="G43" i="1"/>
  <c r="G44" i="1" s="1"/>
  <c r="G39" i="1"/>
  <c r="G40" i="1" s="1"/>
  <c r="G35" i="1"/>
  <c r="G36" i="1" s="1"/>
  <c r="G27" i="1"/>
  <c r="G28" i="1"/>
  <c r="G29" i="1"/>
  <c r="G26" i="1"/>
  <c r="G22" i="1"/>
  <c r="G23" i="1" s="1"/>
  <c r="I52" i="1"/>
  <c r="I48" i="1"/>
  <c r="I44" i="1"/>
  <c r="I40" i="1"/>
  <c r="I36" i="1"/>
  <c r="I30" i="1"/>
  <c r="I23" i="1"/>
  <c r="G30" i="1" l="1"/>
  <c r="G53" i="1"/>
  <c r="I53" i="1"/>
  <c r="I19" i="1" l="1"/>
  <c r="I31" i="1" s="1"/>
  <c r="I54" i="1" s="1"/>
  <c r="G7" i="1"/>
  <c r="G15" i="1"/>
  <c r="G9" i="1"/>
  <c r="G13" i="1"/>
  <c r="G14" i="1"/>
  <c r="G8" i="1"/>
  <c r="G18" i="1"/>
  <c r="G12" i="1"/>
  <c r="G10" i="1"/>
  <c r="G16" i="1"/>
  <c r="G17" i="1"/>
  <c r="G11" i="1"/>
  <c r="G19" i="1" l="1"/>
  <c r="G31" i="1" s="1"/>
  <c r="G54" i="1" s="1"/>
</calcChain>
</file>

<file path=xl/sharedStrings.xml><?xml version="1.0" encoding="utf-8"?>
<sst xmlns="http://schemas.openxmlformats.org/spreadsheetml/2006/main" count="121" uniqueCount="57">
  <si>
    <t xml:space="preserve">SECCIONAL PEREIRA                                           </t>
  </si>
  <si>
    <t>Nit: 800165940</t>
  </si>
  <si>
    <t>APORTES LEY 100 Y PARAFISCALES,Empleados Empresas E-84 Acogidos y No Acogidos Planta Permanente</t>
  </si>
  <si>
    <t>Aporte Patronales</t>
  </si>
  <si>
    <t xml:space="preserve">I. GASTOS DE ADMINISTRACION Y OPERACION - CONTRIBUCIONES EFECTIVAS </t>
  </si>
  <si>
    <t>Salud</t>
  </si>
  <si>
    <t>NIT</t>
  </si>
  <si>
    <t>CONCEPTO</t>
  </si>
  <si>
    <t>UNIDAD 2</t>
  </si>
  <si>
    <t>UNIDAD 3</t>
  </si>
  <si>
    <t>UNIDAD 4</t>
  </si>
  <si>
    <t>UNIDAD 5</t>
  </si>
  <si>
    <t>UNIDAD 8</t>
  </si>
  <si>
    <t>UNIDAD 9</t>
  </si>
  <si>
    <t>TOTAL</t>
  </si>
  <si>
    <t>Eps Sura</t>
  </si>
  <si>
    <t>Salud Total S.A.</t>
  </si>
  <si>
    <t>Sanitas S.A.</t>
  </si>
  <si>
    <t>Servicio Occidental de Salud S.O.S</t>
  </si>
  <si>
    <t>EPS Pijaosalud EPSI</t>
  </si>
  <si>
    <t>Famisanar Limitada</t>
  </si>
  <si>
    <t>Compensar</t>
  </si>
  <si>
    <t>Comfenalco Valle Eps.</t>
  </si>
  <si>
    <t>Nueva EPS</t>
  </si>
  <si>
    <t xml:space="preserve">Coosalud EPS </t>
  </si>
  <si>
    <t>Asmet Salud</t>
  </si>
  <si>
    <t>Consorcio Fisalud-Fosyga</t>
  </si>
  <si>
    <t>TOTAL SALUD</t>
  </si>
  <si>
    <t>RIESGOS PROFESIONALES</t>
  </si>
  <si>
    <t>Compania de Seguros Positiva</t>
  </si>
  <si>
    <t>TOTAL RIESGOS PROFESIONALES</t>
  </si>
  <si>
    <t>PENSION</t>
  </si>
  <si>
    <t xml:space="preserve">Porvenir </t>
  </si>
  <si>
    <t>Colfondos</t>
  </si>
  <si>
    <t xml:space="preserve">Proteccion </t>
  </si>
  <si>
    <t>Colpensiones</t>
  </si>
  <si>
    <t>TOTAL PENSION</t>
  </si>
  <si>
    <t>TOTAL CONTRIBUCIONES EFECTIVAS</t>
  </si>
  <si>
    <t xml:space="preserve">II.GASTOS DE ADMINISTRACION Y OPERACION - APORTES SOBRE NOMINA </t>
  </si>
  <si>
    <t>MEN</t>
  </si>
  <si>
    <t>TOTAL MEN</t>
  </si>
  <si>
    <t>SENA</t>
  </si>
  <si>
    <t>Sena</t>
  </si>
  <si>
    <t>TOTAL SENA</t>
  </si>
  <si>
    <t>ESAP</t>
  </si>
  <si>
    <t>Esc Sup De Administracion Publica</t>
  </si>
  <si>
    <t>TOTAL ESAP</t>
  </si>
  <si>
    <t>ICBF</t>
  </si>
  <si>
    <t>Ins Col De Bienestar Familiar</t>
  </si>
  <si>
    <t>TOTAL ICBF</t>
  </si>
  <si>
    <t>CAJA DE COMPENSACION FAMILIAR</t>
  </si>
  <si>
    <t>Comfamiliar Risaralda</t>
  </si>
  <si>
    <t>TOTALCAJA DE COMPENSACION FAMILIAR</t>
  </si>
  <si>
    <t>TOTAL APORTES SOBRE NOMINA</t>
  </si>
  <si>
    <t>TOTAL APORTE PATRONAL - VALOR CDP</t>
  </si>
  <si>
    <t>NRO. DE SOLICITUD DE CDP</t>
  </si>
  <si>
    <t>DSCTO ASMETSALUD PARA SANITAS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</si>
</sst>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7" fontId="0" fillId="0" borderId="0" xfId="0" applyNumberFormat="1"/>
    <xf numFmtId="164" fontId="0" fillId="0" borderId="0" xfId="1" applyNumberFormat="1" applyFont="1"/>
    <xf numFmtId="0" fontId="0" fillId="33" borderId="0" xfId="0" applyFill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tabSelected="1" topLeftCell="B43" workbookViewId="0">
      <pane xSplit="1" topLeftCell="E1" activePane="topRight" state="frozen"/>
      <selection activeCell="B1" sqref="B1"/>
      <selection pane="topRight" activeCell="K1" sqref="K1:N1048576"/>
    </sheetView>
  </sheetViews>
  <sheetFormatPr baseColWidth="10" defaultRowHeight="15" x14ac:dyDescent="0.25"/>
  <cols>
    <col min="1" max="1" width="16.7109375" customWidth="1"/>
    <col min="2" max="2" width="38.42578125" bestFit="1" customWidth="1"/>
    <col min="3" max="3" width="13.85546875" style="2" customWidth="1"/>
    <col min="4" max="4" width="10" style="2" customWidth="1"/>
    <col min="5" max="5" width="10.5703125" style="2" customWidth="1"/>
    <col min="6" max="6" width="11.5703125" style="2" bestFit="1" customWidth="1"/>
    <col min="7" max="7" width="16.85546875" style="2" bestFit="1" customWidth="1"/>
    <col min="8" max="8" width="14.140625" style="2" bestFit="1" customWidth="1"/>
    <col min="9" max="9" width="16.85546875" style="2" bestFit="1" customWidth="1"/>
    <col min="10" max="10" width="3" customWidth="1"/>
  </cols>
  <sheetData>
    <row r="1" spans="1:9" x14ac:dyDescent="0.25">
      <c r="A1" t="s">
        <v>0</v>
      </c>
      <c r="B1" t="s">
        <v>1</v>
      </c>
    </row>
    <row r="2" spans="1:9" x14ac:dyDescent="0.25">
      <c r="A2" t="s">
        <v>2</v>
      </c>
    </row>
    <row r="3" spans="1:9" x14ac:dyDescent="0.25">
      <c r="A3" t="s">
        <v>3</v>
      </c>
      <c r="B3" s="1">
        <v>45078</v>
      </c>
      <c r="C3" s="2">
        <v>45104.431030092594</v>
      </c>
    </row>
    <row r="4" spans="1:9" x14ac:dyDescent="0.25">
      <c r="A4" t="s">
        <v>4</v>
      </c>
    </row>
    <row r="5" spans="1:9" x14ac:dyDescent="0.25">
      <c r="A5" t="s">
        <v>5</v>
      </c>
    </row>
    <row r="6" spans="1:9" x14ac:dyDescent="0.25">
      <c r="A6" t="s">
        <v>6</v>
      </c>
      <c r="B6" t="s">
        <v>7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  <c r="H6" s="2" t="s">
        <v>13</v>
      </c>
      <c r="I6" s="2" t="s">
        <v>14</v>
      </c>
    </row>
    <row r="7" spans="1:9" x14ac:dyDescent="0.25">
      <c r="A7">
        <v>800088702</v>
      </c>
      <c r="B7" t="s">
        <v>15</v>
      </c>
      <c r="C7" s="2">
        <v>16656841</v>
      </c>
      <c r="D7" s="2">
        <v>0</v>
      </c>
      <c r="E7" s="2">
        <v>0</v>
      </c>
      <c r="F7" s="2">
        <v>0</v>
      </c>
      <c r="G7" s="2">
        <f>+I7-C7-H7</f>
        <v>297301388</v>
      </c>
      <c r="H7" s="2">
        <v>4246246</v>
      </c>
      <c r="I7" s="2">
        <v>318204475</v>
      </c>
    </row>
    <row r="8" spans="1:9" x14ac:dyDescent="0.25">
      <c r="A8">
        <v>800130907</v>
      </c>
      <c r="B8" t="s">
        <v>16</v>
      </c>
      <c r="C8" s="2">
        <v>2214173</v>
      </c>
      <c r="D8" s="2">
        <v>0</v>
      </c>
      <c r="E8" s="2">
        <v>0</v>
      </c>
      <c r="F8" s="2">
        <v>0</v>
      </c>
      <c r="G8" s="2">
        <f t="shared" ref="G8:G18" si="0">+I8-C8-H8</f>
        <v>53327769</v>
      </c>
      <c r="H8" s="2">
        <v>2385155</v>
      </c>
      <c r="I8" s="2">
        <v>57927097</v>
      </c>
    </row>
    <row r="9" spans="1:9" x14ac:dyDescent="0.25">
      <c r="A9">
        <v>800251440</v>
      </c>
      <c r="B9" t="s">
        <v>17</v>
      </c>
      <c r="C9" s="2">
        <v>3359599</v>
      </c>
      <c r="D9" s="2">
        <v>0</v>
      </c>
      <c r="E9" s="2">
        <v>0</v>
      </c>
      <c r="F9" s="2">
        <v>0</v>
      </c>
      <c r="G9" s="2">
        <f t="shared" si="0"/>
        <v>101715572</v>
      </c>
      <c r="H9" s="2">
        <v>2465000</v>
      </c>
      <c r="I9" s="2">
        <v>107540171</v>
      </c>
    </row>
    <row r="10" spans="1:9" x14ac:dyDescent="0.25">
      <c r="A10">
        <v>805001157</v>
      </c>
      <c r="B10" t="s">
        <v>18</v>
      </c>
      <c r="C10" s="2">
        <v>5723630</v>
      </c>
      <c r="D10" s="2">
        <v>0</v>
      </c>
      <c r="E10" s="2">
        <v>0</v>
      </c>
      <c r="F10" s="2">
        <v>0</v>
      </c>
      <c r="G10" s="2">
        <f t="shared" si="0"/>
        <v>77560808</v>
      </c>
      <c r="H10" s="2">
        <v>418839</v>
      </c>
      <c r="I10" s="2">
        <v>83703277</v>
      </c>
    </row>
    <row r="11" spans="1:9" x14ac:dyDescent="0.25">
      <c r="A11">
        <v>809008362</v>
      </c>
      <c r="B11" t="s">
        <v>19</v>
      </c>
      <c r="C11" s="2">
        <v>256161</v>
      </c>
      <c r="D11" s="2">
        <v>0</v>
      </c>
      <c r="E11" s="2">
        <v>0</v>
      </c>
      <c r="F11" s="2">
        <v>0</v>
      </c>
      <c r="G11" s="2">
        <f t="shared" si="0"/>
        <v>0</v>
      </c>
      <c r="H11" s="2">
        <v>0</v>
      </c>
      <c r="I11" s="2">
        <v>256161</v>
      </c>
    </row>
    <row r="12" spans="1:9" x14ac:dyDescent="0.25">
      <c r="A12">
        <v>830003564</v>
      </c>
      <c r="B12" t="s">
        <v>20</v>
      </c>
      <c r="C12" s="2">
        <v>0</v>
      </c>
      <c r="D12" s="2">
        <v>0</v>
      </c>
      <c r="E12" s="2">
        <v>0</v>
      </c>
      <c r="F12" s="2">
        <v>0</v>
      </c>
      <c r="G12" s="2">
        <f t="shared" si="0"/>
        <v>3025147</v>
      </c>
      <c r="H12" s="2">
        <v>0</v>
      </c>
      <c r="I12" s="2">
        <v>3025147</v>
      </c>
    </row>
    <row r="13" spans="1:9" x14ac:dyDescent="0.25">
      <c r="A13">
        <v>860066942</v>
      </c>
      <c r="B13" t="s">
        <v>21</v>
      </c>
      <c r="C13" s="2">
        <v>0</v>
      </c>
      <c r="D13" s="2">
        <v>0</v>
      </c>
      <c r="E13" s="2">
        <v>0</v>
      </c>
      <c r="F13" s="2">
        <v>0</v>
      </c>
      <c r="G13" s="2">
        <f t="shared" si="0"/>
        <v>585367</v>
      </c>
      <c r="H13" s="2">
        <v>0</v>
      </c>
      <c r="I13" s="2">
        <v>585367</v>
      </c>
    </row>
    <row r="14" spans="1:9" x14ac:dyDescent="0.25">
      <c r="A14">
        <v>890303093</v>
      </c>
      <c r="B14" t="s">
        <v>22</v>
      </c>
      <c r="C14" s="2">
        <v>0</v>
      </c>
      <c r="D14" s="2">
        <v>0</v>
      </c>
      <c r="E14" s="2">
        <v>0</v>
      </c>
      <c r="F14" s="2">
        <v>0</v>
      </c>
      <c r="G14" s="2">
        <f t="shared" si="0"/>
        <v>804350</v>
      </c>
      <c r="H14" s="2">
        <v>0</v>
      </c>
      <c r="I14" s="2">
        <v>804350</v>
      </c>
    </row>
    <row r="15" spans="1:9" x14ac:dyDescent="0.25">
      <c r="A15">
        <v>900156264</v>
      </c>
      <c r="B15" t="s">
        <v>23</v>
      </c>
      <c r="C15" s="2">
        <v>3160702</v>
      </c>
      <c r="D15" s="2">
        <v>0</v>
      </c>
      <c r="E15" s="2">
        <v>0</v>
      </c>
      <c r="F15" s="2">
        <v>0</v>
      </c>
      <c r="G15" s="2">
        <f t="shared" si="0"/>
        <v>75565579</v>
      </c>
      <c r="H15" s="2">
        <v>2465000</v>
      </c>
      <c r="I15" s="2">
        <v>81191281</v>
      </c>
    </row>
    <row r="16" spans="1:9" x14ac:dyDescent="0.25">
      <c r="A16">
        <v>900226715</v>
      </c>
      <c r="B16" t="s">
        <v>24</v>
      </c>
      <c r="C16" s="2">
        <v>0</v>
      </c>
      <c r="D16" s="2">
        <v>0</v>
      </c>
      <c r="E16" s="2">
        <v>0</v>
      </c>
      <c r="F16" s="2">
        <v>0</v>
      </c>
      <c r="G16" s="2">
        <f t="shared" si="0"/>
        <v>296301</v>
      </c>
      <c r="H16" s="2">
        <v>0</v>
      </c>
      <c r="I16" s="2">
        <v>296301</v>
      </c>
    </row>
    <row r="17" spans="1:11" x14ac:dyDescent="0.25">
      <c r="A17">
        <v>900935126</v>
      </c>
      <c r="B17" t="s">
        <v>25</v>
      </c>
      <c r="C17" s="2">
        <v>0</v>
      </c>
      <c r="D17" s="2">
        <v>0</v>
      </c>
      <c r="E17" s="2">
        <v>0</v>
      </c>
      <c r="F17" s="2">
        <v>0</v>
      </c>
      <c r="G17" s="2">
        <f t="shared" si="0"/>
        <v>0</v>
      </c>
      <c r="H17" s="2">
        <v>0</v>
      </c>
      <c r="I17" s="2">
        <v>0</v>
      </c>
      <c r="K17" s="3" t="s">
        <v>56</v>
      </c>
    </row>
    <row r="18" spans="1:11" x14ac:dyDescent="0.25">
      <c r="A18">
        <v>901037916</v>
      </c>
      <c r="B18" t="s">
        <v>26</v>
      </c>
      <c r="C18" s="2">
        <v>0</v>
      </c>
      <c r="D18" s="2">
        <v>0</v>
      </c>
      <c r="E18" s="2">
        <v>0</v>
      </c>
      <c r="F18" s="2">
        <v>0</v>
      </c>
      <c r="G18" s="2">
        <f t="shared" si="0"/>
        <v>2465000</v>
      </c>
      <c r="H18" s="2">
        <v>0</v>
      </c>
      <c r="I18" s="2">
        <v>2465000</v>
      </c>
    </row>
    <row r="19" spans="1:11" x14ac:dyDescent="0.25">
      <c r="B19" t="s">
        <v>27</v>
      </c>
      <c r="C19" s="2">
        <v>31371106</v>
      </c>
      <c r="D19" s="2">
        <v>0</v>
      </c>
      <c r="E19" s="2">
        <v>0</v>
      </c>
      <c r="F19" s="2">
        <v>0</v>
      </c>
      <c r="G19" s="2">
        <f>SUM(G7:G18)</f>
        <v>612647281</v>
      </c>
      <c r="H19" s="2">
        <v>11980240</v>
      </c>
      <c r="I19" s="2">
        <f>SUM(I7:I18)</f>
        <v>655998627</v>
      </c>
    </row>
    <row r="20" spans="1:11" x14ac:dyDescent="0.25">
      <c r="A20" t="s">
        <v>28</v>
      </c>
    </row>
    <row r="21" spans="1:11" x14ac:dyDescent="0.25">
      <c r="A21" t="s">
        <v>6</v>
      </c>
      <c r="B21" t="s">
        <v>7</v>
      </c>
      <c r="C21" s="2" t="s">
        <v>8</v>
      </c>
      <c r="D21" s="2" t="s">
        <v>9</v>
      </c>
      <c r="E21" s="2" t="s">
        <v>10</v>
      </c>
      <c r="F21" s="2" t="s">
        <v>11</v>
      </c>
      <c r="G21" s="2" t="s">
        <v>12</v>
      </c>
      <c r="H21" s="2" t="s">
        <v>13</v>
      </c>
      <c r="I21" s="2" t="s">
        <v>14</v>
      </c>
    </row>
    <row r="22" spans="1:11" x14ac:dyDescent="0.25">
      <c r="A22">
        <v>0</v>
      </c>
      <c r="B22" t="s">
        <v>29</v>
      </c>
      <c r="C22" s="2">
        <v>4309300</v>
      </c>
      <c r="D22" s="2">
        <v>0</v>
      </c>
      <c r="E22" s="2">
        <v>0</v>
      </c>
      <c r="F22" s="2">
        <v>0</v>
      </c>
      <c r="G22" s="2">
        <f t="shared" ref="G22" si="1">+I22-C22-H22</f>
        <v>239129000</v>
      </c>
      <c r="H22" s="2">
        <v>6337000</v>
      </c>
      <c r="I22" s="2">
        <v>249775300</v>
      </c>
    </row>
    <row r="23" spans="1:11" x14ac:dyDescent="0.25">
      <c r="B23" t="s">
        <v>30</v>
      </c>
      <c r="C23" s="2">
        <v>4309300</v>
      </c>
      <c r="D23" s="2">
        <v>0</v>
      </c>
      <c r="E23" s="2">
        <v>0</v>
      </c>
      <c r="F23" s="2">
        <v>0</v>
      </c>
      <c r="G23" s="2">
        <f>+G22</f>
        <v>239129000</v>
      </c>
      <c r="H23" s="2">
        <v>6337000</v>
      </c>
      <c r="I23" s="2">
        <f>+I22</f>
        <v>249775300</v>
      </c>
    </row>
    <row r="24" spans="1:11" x14ac:dyDescent="0.25">
      <c r="A24" t="s">
        <v>31</v>
      </c>
    </row>
    <row r="25" spans="1:11" x14ac:dyDescent="0.25">
      <c r="A25" t="s">
        <v>6</v>
      </c>
      <c r="B25" t="s">
        <v>7</v>
      </c>
      <c r="C25" s="2" t="s">
        <v>8</v>
      </c>
      <c r="D25" s="2" t="s">
        <v>9</v>
      </c>
      <c r="E25" s="2" t="s">
        <v>10</v>
      </c>
      <c r="F25" s="2" t="s">
        <v>11</v>
      </c>
      <c r="G25" s="2" t="s">
        <v>12</v>
      </c>
      <c r="H25" s="2" t="s">
        <v>13</v>
      </c>
      <c r="I25" s="2" t="s">
        <v>14</v>
      </c>
    </row>
    <row r="26" spans="1:11" x14ac:dyDescent="0.25">
      <c r="A26">
        <v>800224808</v>
      </c>
      <c r="B26" t="s">
        <v>32</v>
      </c>
      <c r="C26" s="2">
        <v>10247937</v>
      </c>
      <c r="D26" s="2">
        <v>0</v>
      </c>
      <c r="E26" s="2">
        <v>0</v>
      </c>
      <c r="F26" s="2">
        <v>0</v>
      </c>
      <c r="G26" s="2">
        <f t="shared" ref="G26:G29" si="2">+I26-C26-H26</f>
        <v>113367114</v>
      </c>
      <c r="H26" s="2">
        <v>2163551</v>
      </c>
      <c r="I26" s="2">
        <v>125778602</v>
      </c>
    </row>
    <row r="27" spans="1:11" x14ac:dyDescent="0.25">
      <c r="A27">
        <v>800227940</v>
      </c>
      <c r="B27" t="s">
        <v>33</v>
      </c>
      <c r="C27" s="2">
        <v>883976</v>
      </c>
      <c r="D27" s="2">
        <v>0</v>
      </c>
      <c r="E27" s="2">
        <v>0</v>
      </c>
      <c r="F27" s="2">
        <v>0</v>
      </c>
      <c r="G27" s="2">
        <f t="shared" si="2"/>
        <v>21218612</v>
      </c>
      <c r="H27" s="2">
        <v>591239</v>
      </c>
      <c r="I27" s="2">
        <v>22693827</v>
      </c>
    </row>
    <row r="28" spans="1:11" x14ac:dyDescent="0.25">
      <c r="A28">
        <v>800229739</v>
      </c>
      <c r="B28" t="s">
        <v>34</v>
      </c>
      <c r="C28" s="2">
        <v>1309429</v>
      </c>
      <c r="D28" s="2">
        <v>0</v>
      </c>
      <c r="E28" s="2">
        <v>0</v>
      </c>
      <c r="F28" s="2">
        <v>0</v>
      </c>
      <c r="G28" s="2">
        <f t="shared" si="2"/>
        <v>46886650</v>
      </c>
      <c r="H28" s="2">
        <v>3480000</v>
      </c>
      <c r="I28" s="2">
        <v>51676079</v>
      </c>
    </row>
    <row r="29" spans="1:11" x14ac:dyDescent="0.25">
      <c r="A29">
        <v>900336004</v>
      </c>
      <c r="B29" t="s">
        <v>35</v>
      </c>
      <c r="C29" s="2">
        <v>31846064</v>
      </c>
      <c r="D29" s="2">
        <v>0</v>
      </c>
      <c r="E29" s="2">
        <v>0</v>
      </c>
      <c r="F29" s="2">
        <v>0</v>
      </c>
      <c r="G29" s="2">
        <f t="shared" si="2"/>
        <v>683392205</v>
      </c>
      <c r="H29" s="2">
        <v>10678250</v>
      </c>
      <c r="I29" s="2">
        <v>725916519</v>
      </c>
    </row>
    <row r="30" spans="1:11" x14ac:dyDescent="0.25">
      <c r="B30" t="s">
        <v>36</v>
      </c>
      <c r="C30" s="2">
        <v>44287406</v>
      </c>
      <c r="D30" s="2">
        <v>0</v>
      </c>
      <c r="E30" s="2">
        <v>0</v>
      </c>
      <c r="F30" s="2">
        <v>0</v>
      </c>
      <c r="G30" s="2">
        <f>SUM(G26:G29)</f>
        <v>864864581</v>
      </c>
      <c r="H30" s="2">
        <v>16913040</v>
      </c>
      <c r="I30" s="2">
        <f>SUM(I26:I29)</f>
        <v>926065027</v>
      </c>
    </row>
    <row r="31" spans="1:11" x14ac:dyDescent="0.25">
      <c r="B31" t="s">
        <v>37</v>
      </c>
      <c r="C31" s="2">
        <v>79967812</v>
      </c>
      <c r="D31" s="2">
        <v>0</v>
      </c>
      <c r="E31" s="2">
        <v>0</v>
      </c>
      <c r="F31" s="2">
        <v>0</v>
      </c>
      <c r="G31" s="2">
        <f>+G19+G23+G30</f>
        <v>1716640862</v>
      </c>
      <c r="H31" s="2">
        <v>35230280</v>
      </c>
      <c r="I31" s="2">
        <f>+I19+I23+I30</f>
        <v>1831838954</v>
      </c>
    </row>
    <row r="32" spans="1:11" x14ac:dyDescent="0.25">
      <c r="A32" t="s">
        <v>38</v>
      </c>
    </row>
    <row r="33" spans="1:9" x14ac:dyDescent="0.25">
      <c r="A33" t="s">
        <v>39</v>
      </c>
    </row>
    <row r="34" spans="1:9" x14ac:dyDescent="0.25">
      <c r="A34" t="s">
        <v>6</v>
      </c>
      <c r="B34" t="s">
        <v>7</v>
      </c>
      <c r="C34" s="2" t="s">
        <v>8</v>
      </c>
      <c r="D34" s="2" t="s">
        <v>9</v>
      </c>
      <c r="E34" s="2" t="s">
        <v>10</v>
      </c>
      <c r="F34" s="2" t="s">
        <v>11</v>
      </c>
      <c r="G34" s="2" t="s">
        <v>12</v>
      </c>
      <c r="H34" s="2" t="s">
        <v>13</v>
      </c>
      <c r="I34" s="2" t="s">
        <v>14</v>
      </c>
    </row>
    <row r="35" spans="1:9" x14ac:dyDescent="0.25">
      <c r="A35">
        <v>899999001</v>
      </c>
      <c r="B35" t="s">
        <v>39</v>
      </c>
      <c r="C35" s="2">
        <v>2541500</v>
      </c>
      <c r="D35" s="2">
        <v>0</v>
      </c>
      <c r="E35" s="2">
        <v>0</v>
      </c>
      <c r="F35" s="2">
        <v>0</v>
      </c>
      <c r="G35" s="2">
        <f t="shared" ref="G35" si="3">+I35-C35-H35</f>
        <v>39443700</v>
      </c>
      <c r="H35" s="2">
        <v>822500</v>
      </c>
      <c r="I35" s="2">
        <v>42807700</v>
      </c>
    </row>
    <row r="36" spans="1:9" x14ac:dyDescent="0.25">
      <c r="B36" t="s">
        <v>40</v>
      </c>
      <c r="C36" s="2">
        <v>2541500</v>
      </c>
      <c r="D36" s="2">
        <v>0</v>
      </c>
      <c r="E36" s="2">
        <v>0</v>
      </c>
      <c r="F36" s="2">
        <v>0</v>
      </c>
      <c r="G36" s="2">
        <f>+G35</f>
        <v>39443700</v>
      </c>
      <c r="H36" s="2">
        <v>822500</v>
      </c>
      <c r="I36" s="2">
        <f>+I35</f>
        <v>42807700</v>
      </c>
    </row>
    <row r="37" spans="1:9" x14ac:dyDescent="0.25">
      <c r="A37" t="s">
        <v>41</v>
      </c>
    </row>
    <row r="38" spans="1:9" x14ac:dyDescent="0.25">
      <c r="A38" t="s">
        <v>6</v>
      </c>
      <c r="B38" t="s">
        <v>7</v>
      </c>
      <c r="C38" s="2" t="s">
        <v>8</v>
      </c>
      <c r="D38" s="2" t="s">
        <v>9</v>
      </c>
      <c r="E38" s="2" t="s">
        <v>10</v>
      </c>
      <c r="F38" s="2" t="s">
        <v>11</v>
      </c>
      <c r="G38" s="2" t="s">
        <v>12</v>
      </c>
      <c r="H38" s="2" t="s">
        <v>13</v>
      </c>
      <c r="I38" s="2" t="s">
        <v>14</v>
      </c>
    </row>
    <row r="39" spans="1:9" x14ac:dyDescent="0.25">
      <c r="A39">
        <v>899999034</v>
      </c>
      <c r="B39" t="s">
        <v>42</v>
      </c>
      <c r="C39" s="2">
        <v>1272400</v>
      </c>
      <c r="D39" s="2">
        <v>0</v>
      </c>
      <c r="E39" s="2">
        <v>0</v>
      </c>
      <c r="F39" s="2">
        <v>0</v>
      </c>
      <c r="G39" s="2">
        <f t="shared" ref="G39" si="4">+I39-C39-H39</f>
        <v>19743800</v>
      </c>
      <c r="H39" s="2">
        <v>411500</v>
      </c>
      <c r="I39" s="2">
        <v>21427700</v>
      </c>
    </row>
    <row r="40" spans="1:9" x14ac:dyDescent="0.25">
      <c r="B40" t="s">
        <v>43</v>
      </c>
      <c r="C40" s="2">
        <v>1272400</v>
      </c>
      <c r="D40" s="2">
        <v>0</v>
      </c>
      <c r="E40" s="2">
        <v>0</v>
      </c>
      <c r="F40" s="2">
        <v>0</v>
      </c>
      <c r="G40" s="2">
        <f>+G39</f>
        <v>19743800</v>
      </c>
      <c r="H40" s="2">
        <v>411500</v>
      </c>
      <c r="I40" s="2">
        <f>+I39</f>
        <v>21427700</v>
      </c>
    </row>
    <row r="41" spans="1:9" x14ac:dyDescent="0.25">
      <c r="A41" t="s">
        <v>44</v>
      </c>
    </row>
    <row r="42" spans="1:9" x14ac:dyDescent="0.25">
      <c r="A42" t="s">
        <v>6</v>
      </c>
      <c r="B42" t="s">
        <v>7</v>
      </c>
      <c r="C42" s="2" t="s">
        <v>8</v>
      </c>
      <c r="D42" s="2" t="s">
        <v>9</v>
      </c>
      <c r="E42" s="2" t="s">
        <v>10</v>
      </c>
      <c r="F42" s="2" t="s">
        <v>11</v>
      </c>
      <c r="G42" s="2" t="s">
        <v>12</v>
      </c>
      <c r="H42" s="2" t="s">
        <v>13</v>
      </c>
      <c r="I42" s="2" t="s">
        <v>14</v>
      </c>
    </row>
    <row r="43" spans="1:9" x14ac:dyDescent="0.25">
      <c r="A43">
        <v>899999054</v>
      </c>
      <c r="B43" t="s">
        <v>45</v>
      </c>
      <c r="C43" s="2">
        <v>1272400</v>
      </c>
      <c r="D43" s="2">
        <v>0</v>
      </c>
      <c r="E43" s="2">
        <v>0</v>
      </c>
      <c r="F43" s="2">
        <v>0</v>
      </c>
      <c r="G43" s="2">
        <f t="shared" ref="G43" si="5">+I43-C43-H43</f>
        <v>19743800</v>
      </c>
      <c r="H43" s="2">
        <v>411500</v>
      </c>
      <c r="I43" s="2">
        <v>21427700</v>
      </c>
    </row>
    <row r="44" spans="1:9" x14ac:dyDescent="0.25">
      <c r="B44" t="s">
        <v>46</v>
      </c>
      <c r="C44" s="2">
        <v>1272400</v>
      </c>
      <c r="D44" s="2">
        <v>0</v>
      </c>
      <c r="E44" s="2">
        <v>0</v>
      </c>
      <c r="F44" s="2">
        <v>0</v>
      </c>
      <c r="G44" s="2">
        <f>+G43</f>
        <v>19743800</v>
      </c>
      <c r="H44" s="2">
        <v>411500</v>
      </c>
      <c r="I44" s="2">
        <f>+I43</f>
        <v>21427700</v>
      </c>
    </row>
    <row r="45" spans="1:9" x14ac:dyDescent="0.25">
      <c r="A45" t="s">
        <v>47</v>
      </c>
    </row>
    <row r="46" spans="1:9" x14ac:dyDescent="0.25">
      <c r="A46" t="s">
        <v>6</v>
      </c>
      <c r="B46" t="s">
        <v>7</v>
      </c>
      <c r="C46" s="2" t="s">
        <v>8</v>
      </c>
      <c r="D46" s="2" t="s">
        <v>9</v>
      </c>
      <c r="E46" s="2" t="s">
        <v>10</v>
      </c>
      <c r="F46" s="2" t="s">
        <v>11</v>
      </c>
      <c r="G46" s="2" t="s">
        <v>12</v>
      </c>
      <c r="H46" s="2" t="s">
        <v>13</v>
      </c>
      <c r="I46" s="2" t="s">
        <v>14</v>
      </c>
    </row>
    <row r="47" spans="1:9" x14ac:dyDescent="0.25">
      <c r="A47">
        <v>899999239</v>
      </c>
      <c r="B47" t="s">
        <v>48</v>
      </c>
      <c r="C47" s="2">
        <v>7621400</v>
      </c>
      <c r="D47" s="2">
        <v>0</v>
      </c>
      <c r="E47" s="2">
        <v>0</v>
      </c>
      <c r="F47" s="2">
        <v>0</v>
      </c>
      <c r="G47" s="2">
        <f t="shared" ref="G47" si="6">+I47-C47-H47</f>
        <v>118254900</v>
      </c>
      <c r="H47" s="2">
        <v>2466200</v>
      </c>
      <c r="I47" s="2">
        <v>128342500</v>
      </c>
    </row>
    <row r="48" spans="1:9" x14ac:dyDescent="0.25">
      <c r="B48" t="s">
        <v>49</v>
      </c>
      <c r="C48" s="2">
        <v>7621400</v>
      </c>
      <c r="D48" s="2">
        <v>0</v>
      </c>
      <c r="E48" s="2">
        <v>0</v>
      </c>
      <c r="F48" s="2">
        <v>0</v>
      </c>
      <c r="G48" s="2">
        <f>+G47</f>
        <v>118254900</v>
      </c>
      <c r="H48" s="2">
        <v>2466200</v>
      </c>
      <c r="I48" s="2">
        <f>+I47</f>
        <v>128342500</v>
      </c>
    </row>
    <row r="49" spans="1:9" x14ac:dyDescent="0.25">
      <c r="A49" t="s">
        <v>50</v>
      </c>
    </row>
    <row r="50" spans="1:9" x14ac:dyDescent="0.25">
      <c r="A50" t="s">
        <v>6</v>
      </c>
      <c r="B50" t="s">
        <v>7</v>
      </c>
      <c r="C50" s="2" t="s">
        <v>8</v>
      </c>
      <c r="D50" s="2" t="s">
        <v>9</v>
      </c>
      <c r="E50" s="2" t="s">
        <v>10</v>
      </c>
      <c r="F50" s="2" t="s">
        <v>11</v>
      </c>
      <c r="G50" s="2" t="s">
        <v>12</v>
      </c>
      <c r="H50" s="2" t="s">
        <v>13</v>
      </c>
      <c r="I50" s="2" t="s">
        <v>14</v>
      </c>
    </row>
    <row r="51" spans="1:9" x14ac:dyDescent="0.25">
      <c r="A51">
        <v>891480000</v>
      </c>
      <c r="B51" t="s">
        <v>51</v>
      </c>
      <c r="C51" s="2">
        <v>10161200</v>
      </c>
      <c r="D51" s="2">
        <v>0</v>
      </c>
      <c r="E51" s="2">
        <v>0</v>
      </c>
      <c r="F51" s="2">
        <v>0</v>
      </c>
      <c r="G51" s="2">
        <f t="shared" ref="G51" si="7">+I51-C51-H51</f>
        <v>157664500</v>
      </c>
      <c r="H51" s="2">
        <v>3288200</v>
      </c>
      <c r="I51" s="2">
        <v>171113900</v>
      </c>
    </row>
    <row r="52" spans="1:9" x14ac:dyDescent="0.25">
      <c r="B52" t="s">
        <v>52</v>
      </c>
      <c r="C52" s="2">
        <v>10161200</v>
      </c>
      <c r="D52" s="2">
        <v>0</v>
      </c>
      <c r="E52" s="2">
        <v>0</v>
      </c>
      <c r="F52" s="2">
        <v>0</v>
      </c>
      <c r="G52" s="2">
        <f>+G51</f>
        <v>157664500</v>
      </c>
      <c r="H52" s="2">
        <v>3288200</v>
      </c>
      <c r="I52" s="2">
        <f>+I51</f>
        <v>171113900</v>
      </c>
    </row>
    <row r="53" spans="1:9" x14ac:dyDescent="0.25">
      <c r="B53" t="s">
        <v>53</v>
      </c>
      <c r="C53" s="2">
        <v>22868900</v>
      </c>
      <c r="D53" s="2">
        <v>0</v>
      </c>
      <c r="E53" s="2">
        <v>0</v>
      </c>
      <c r="F53" s="2">
        <v>0</v>
      </c>
      <c r="G53" s="2">
        <f>+G36+G40+G44+G48+G52</f>
        <v>354850700</v>
      </c>
      <c r="H53" s="2">
        <v>7399900</v>
      </c>
      <c r="I53" s="2">
        <f>+I36+I40+I44+I48+I52</f>
        <v>385119500</v>
      </c>
    </row>
    <row r="54" spans="1:9" x14ac:dyDescent="0.25">
      <c r="B54" t="s">
        <v>54</v>
      </c>
      <c r="C54" s="2">
        <v>102836712</v>
      </c>
      <c r="D54" s="2">
        <v>0</v>
      </c>
      <c r="E54" s="2">
        <v>0</v>
      </c>
      <c r="F54" s="2">
        <v>0</v>
      </c>
      <c r="G54" s="2">
        <f>+G31+G53</f>
        <v>2071491562</v>
      </c>
      <c r="H54" s="2">
        <v>42630180</v>
      </c>
      <c r="I54" s="2">
        <f>+I31+I53</f>
        <v>2216958454</v>
      </c>
    </row>
    <row r="55" spans="1:9" x14ac:dyDescent="0.25">
      <c r="B55" t="s">
        <v>55</v>
      </c>
      <c r="C55" s="2">
        <v>1</v>
      </c>
      <c r="D55" s="2">
        <v>1</v>
      </c>
      <c r="E55" s="2">
        <v>1</v>
      </c>
      <c r="F55" s="2">
        <v>1</v>
      </c>
      <c r="G55" s="2">
        <v>1</v>
      </c>
      <c r="H55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Patronales_de_Seguridad_Social_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VANEGAS PEREZ</dc:creator>
  <cp:lastModifiedBy>MARIO VANEGAS PEREZ</cp:lastModifiedBy>
  <dcterms:created xsi:type="dcterms:W3CDTF">2023-06-28T03:22:16Z</dcterms:created>
  <dcterms:modified xsi:type="dcterms:W3CDTF">2023-07-03T19:48:53Z</dcterms:modified>
</cp:coreProperties>
</file>